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ANDOM SHIT\Coding\memoria\ga_gc\results\"/>
    </mc:Choice>
  </mc:AlternateContent>
  <bookViews>
    <workbookView xWindow="0" yWindow="0" windowWidth="16620" windowHeight="7710" activeTab="9"/>
  </bookViews>
  <sheets>
    <sheet name="Resumen" sheetId="10" r:id="rId1"/>
    <sheet name="avrora" sheetId="2" r:id="rId2"/>
    <sheet name="fop" sheetId="3" r:id="rId3"/>
    <sheet name="jython" sheetId="9" r:id="rId4"/>
    <sheet name="luindex" sheetId="8" r:id="rId5"/>
    <sheet name="lusearch" sheetId="1" r:id="rId6"/>
    <sheet name="lusearch-fix" sheetId="5" r:id="rId7"/>
    <sheet name="pmd" sheetId="7" r:id="rId8"/>
    <sheet name="xalan" sheetId="6" r:id="rId9"/>
    <sheet name="JavaFX" sheetId="1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1" l="1"/>
  <c r="B35" i="11"/>
  <c r="G33" i="11"/>
  <c r="F33" i="11"/>
  <c r="E33" i="11"/>
  <c r="D33" i="11"/>
  <c r="C33" i="11"/>
  <c r="B33" i="11"/>
  <c r="G32" i="11"/>
  <c r="F32" i="11"/>
  <c r="E32" i="11"/>
  <c r="D32" i="11"/>
  <c r="B32" i="11"/>
  <c r="G35" i="11" l="1"/>
  <c r="F35" i="11"/>
  <c r="E35" i="11"/>
  <c r="D35" i="11"/>
  <c r="C35" i="11"/>
  <c r="F34" i="11"/>
  <c r="G34" i="11"/>
  <c r="C34" i="11"/>
  <c r="D34" i="11"/>
  <c r="E34" i="11"/>
  <c r="B34" i="11"/>
  <c r="E33" i="6"/>
  <c r="D33" i="6"/>
  <c r="E32" i="6"/>
  <c r="D32" i="6"/>
  <c r="D34" i="6" s="1"/>
  <c r="E33" i="7"/>
  <c r="D33" i="7"/>
  <c r="E32" i="7"/>
  <c r="D32" i="7"/>
  <c r="E33" i="5"/>
  <c r="D33" i="5"/>
  <c r="E32" i="5"/>
  <c r="D32" i="5"/>
  <c r="D34" i="5" s="1"/>
  <c r="E33" i="1"/>
  <c r="D33" i="1"/>
  <c r="E32" i="1"/>
  <c r="D32" i="1"/>
  <c r="E33" i="8"/>
  <c r="D33" i="8"/>
  <c r="E32" i="8"/>
  <c r="D32" i="8"/>
  <c r="E33" i="9"/>
  <c r="D33" i="9"/>
  <c r="E32" i="9"/>
  <c r="D32" i="9"/>
  <c r="E33" i="3"/>
  <c r="D33" i="3"/>
  <c r="E32" i="3"/>
  <c r="D32" i="3"/>
  <c r="I33" i="2"/>
  <c r="H33" i="2"/>
  <c r="I32" i="2"/>
  <c r="H32" i="2"/>
  <c r="F8" i="10"/>
  <c r="F3" i="10"/>
  <c r="E9" i="10"/>
  <c r="C7" i="10"/>
  <c r="E4" i="10"/>
  <c r="E6" i="10"/>
  <c r="C9" i="10"/>
  <c r="F6" i="10"/>
  <c r="C5" i="10"/>
  <c r="F7" i="10"/>
  <c r="E7" i="10"/>
  <c r="E3" i="10"/>
  <c r="E8" i="10"/>
  <c r="F2" i="10"/>
  <c r="E5" i="10"/>
  <c r="F9" i="10"/>
  <c r="F4" i="10"/>
  <c r="F5" i="10"/>
  <c r="E2" i="10"/>
  <c r="E35" i="6" l="1"/>
  <c r="E35" i="7"/>
  <c r="D35" i="7"/>
  <c r="E35" i="5"/>
  <c r="E35" i="1"/>
  <c r="D35" i="1"/>
  <c r="E35" i="8"/>
  <c r="E35" i="9"/>
  <c r="D35" i="9"/>
  <c r="E35" i="3"/>
  <c r="D35" i="3"/>
  <c r="D35" i="8"/>
  <c r="E34" i="6"/>
  <c r="D35" i="6"/>
  <c r="D34" i="7"/>
  <c r="E34" i="7"/>
  <c r="D35" i="5"/>
  <c r="E34" i="5"/>
  <c r="D34" i="1"/>
  <c r="E34" i="1"/>
  <c r="D34" i="8"/>
  <c r="E34" i="8"/>
  <c r="D34" i="9"/>
  <c r="E34" i="9"/>
  <c r="D34" i="3"/>
  <c r="E34" i="3"/>
  <c r="I33" i="6"/>
  <c r="H33" i="6"/>
  <c r="G33" i="6"/>
  <c r="F33" i="6"/>
  <c r="C33" i="6"/>
  <c r="B33" i="6"/>
  <c r="I32" i="6"/>
  <c r="H32" i="6"/>
  <c r="G32" i="6"/>
  <c r="F32" i="6"/>
  <c r="C32" i="6"/>
  <c r="B32" i="6"/>
  <c r="B34" i="6" s="1"/>
  <c r="I33" i="7"/>
  <c r="H33" i="7"/>
  <c r="G33" i="7"/>
  <c r="F33" i="7"/>
  <c r="C33" i="7"/>
  <c r="B33" i="7"/>
  <c r="I32" i="7"/>
  <c r="H32" i="7"/>
  <c r="G32" i="7"/>
  <c r="F32" i="7"/>
  <c r="C32" i="7"/>
  <c r="B32" i="7"/>
  <c r="I33" i="5"/>
  <c r="H33" i="5"/>
  <c r="G33" i="5"/>
  <c r="F33" i="5"/>
  <c r="C33" i="5"/>
  <c r="B33" i="5"/>
  <c r="I32" i="5"/>
  <c r="H32" i="5"/>
  <c r="G32" i="5"/>
  <c r="F32" i="5"/>
  <c r="C32" i="5"/>
  <c r="B32" i="5"/>
  <c r="B34" i="5" s="1"/>
  <c r="I33" i="1"/>
  <c r="H33" i="1"/>
  <c r="G33" i="1"/>
  <c r="F33" i="1"/>
  <c r="C33" i="1"/>
  <c r="B33" i="1"/>
  <c r="I32" i="1"/>
  <c r="H32" i="1"/>
  <c r="G32" i="1"/>
  <c r="F32" i="1"/>
  <c r="C32" i="1"/>
  <c r="B32" i="1"/>
  <c r="I33" i="8"/>
  <c r="H33" i="8"/>
  <c r="G33" i="8"/>
  <c r="F33" i="8"/>
  <c r="C33" i="8"/>
  <c r="B33" i="8"/>
  <c r="I32" i="8"/>
  <c r="H32" i="8"/>
  <c r="G32" i="8"/>
  <c r="F32" i="8"/>
  <c r="C32" i="8"/>
  <c r="B32" i="8"/>
  <c r="H32" i="9"/>
  <c r="I32" i="9"/>
  <c r="H33" i="9"/>
  <c r="I33" i="9"/>
  <c r="G33" i="9"/>
  <c r="F33" i="9"/>
  <c r="C33" i="9"/>
  <c r="B33" i="9"/>
  <c r="G32" i="9"/>
  <c r="F32" i="9"/>
  <c r="C32" i="9"/>
  <c r="B32" i="9"/>
  <c r="I34" i="9" s="1"/>
  <c r="F32" i="2"/>
  <c r="E33" i="2"/>
  <c r="D33" i="2"/>
  <c r="G33" i="2"/>
  <c r="F33" i="2"/>
  <c r="C33" i="2"/>
  <c r="B33" i="2"/>
  <c r="E32" i="2"/>
  <c r="D32" i="2"/>
  <c r="G32" i="2"/>
  <c r="C32" i="2"/>
  <c r="B32" i="2"/>
  <c r="H35" i="2" s="1"/>
  <c r="D4" i="10"/>
  <c r="D3" i="10"/>
  <c r="D7" i="10"/>
  <c r="D6" i="10"/>
  <c r="C3" i="10"/>
  <c r="C6" i="10"/>
  <c r="D5" i="10"/>
  <c r="C8" i="10"/>
  <c r="D9" i="10"/>
  <c r="C4" i="10"/>
  <c r="D8" i="10"/>
  <c r="I34" i="2" l="1"/>
  <c r="H34" i="2"/>
  <c r="I35" i="2"/>
  <c r="I35" i="6"/>
  <c r="F34" i="6"/>
  <c r="G34" i="6"/>
  <c r="H34" i="6"/>
  <c r="I34" i="6"/>
  <c r="B35" i="6"/>
  <c r="C35" i="6"/>
  <c r="F35" i="6"/>
  <c r="G35" i="6"/>
  <c r="C34" i="6"/>
  <c r="H35" i="6"/>
  <c r="G34" i="7"/>
  <c r="I35" i="7"/>
  <c r="H34" i="7"/>
  <c r="F34" i="7"/>
  <c r="I34" i="7"/>
  <c r="C34" i="7"/>
  <c r="B35" i="7"/>
  <c r="C35" i="7"/>
  <c r="F35" i="7"/>
  <c r="G35" i="7"/>
  <c r="H35" i="7"/>
  <c r="B34" i="7"/>
  <c r="I35" i="5"/>
  <c r="H34" i="5"/>
  <c r="I34" i="5"/>
  <c r="B35" i="5"/>
  <c r="C35" i="5"/>
  <c r="C34" i="5"/>
  <c r="F34" i="5"/>
  <c r="G34" i="5"/>
  <c r="F35" i="5"/>
  <c r="G35" i="5"/>
  <c r="H35" i="5"/>
  <c r="I35" i="1"/>
  <c r="C34" i="1"/>
  <c r="B34" i="1"/>
  <c r="G34" i="1"/>
  <c r="H34" i="1"/>
  <c r="I34" i="1"/>
  <c r="B35" i="1"/>
  <c r="C35" i="1"/>
  <c r="F34" i="1"/>
  <c r="F35" i="1"/>
  <c r="G35" i="1"/>
  <c r="H35" i="1"/>
  <c r="I35" i="8"/>
  <c r="G34" i="8"/>
  <c r="H34" i="8"/>
  <c r="I34" i="8"/>
  <c r="C34" i="8"/>
  <c r="B35" i="8"/>
  <c r="C35" i="8"/>
  <c r="F35" i="8"/>
  <c r="F34" i="8"/>
  <c r="G35" i="8"/>
  <c r="B34" i="8"/>
  <c r="H35" i="8"/>
  <c r="I35" i="9"/>
  <c r="H35" i="9"/>
  <c r="H34" i="9"/>
  <c r="G34" i="9"/>
  <c r="B34" i="9"/>
  <c r="B35" i="9"/>
  <c r="C35" i="9"/>
  <c r="F35" i="9"/>
  <c r="C34" i="9"/>
  <c r="F34" i="9"/>
  <c r="G35" i="9"/>
  <c r="E35" i="2"/>
  <c r="D34" i="2"/>
  <c r="B34" i="2"/>
  <c r="F34" i="2"/>
  <c r="G34" i="2"/>
  <c r="C34" i="2"/>
  <c r="E34" i="2"/>
  <c r="B35" i="2"/>
  <c r="C35" i="2"/>
  <c r="G35" i="2"/>
  <c r="D35" i="2"/>
  <c r="F35" i="2"/>
  <c r="C33" i="3"/>
  <c r="F33" i="3"/>
  <c r="G33" i="3"/>
  <c r="H33" i="3"/>
  <c r="I33" i="3"/>
  <c r="B33" i="3"/>
  <c r="B38" i="2"/>
  <c r="C32" i="3"/>
  <c r="F32" i="3"/>
  <c r="G32" i="3"/>
  <c r="H32" i="3"/>
  <c r="I32" i="3"/>
  <c r="B32" i="3"/>
  <c r="B9" i="10"/>
  <c r="D2" i="10"/>
  <c r="B8" i="10"/>
  <c r="B7" i="10"/>
  <c r="B4" i="10"/>
  <c r="C2" i="10"/>
  <c r="B5" i="10"/>
  <c r="B2" i="10"/>
  <c r="B6" i="10"/>
  <c r="C35" i="3" l="1"/>
  <c r="H35" i="3"/>
  <c r="I35" i="3"/>
  <c r="F35" i="3"/>
  <c r="B35" i="3"/>
  <c r="G35" i="3"/>
  <c r="C34" i="3"/>
  <c r="I34" i="3"/>
  <c r="H34" i="3"/>
  <c r="G34" i="3"/>
  <c r="F34" i="3"/>
  <c r="B34" i="3"/>
  <c r="B3" i="10"/>
  <c r="B47" i="6" l="1"/>
  <c r="B46" i="6"/>
  <c r="B45" i="6"/>
  <c r="B44" i="6"/>
  <c r="B43" i="6"/>
  <c r="B42" i="6"/>
  <c r="B41" i="6"/>
  <c r="B40" i="6"/>
  <c r="B39" i="6"/>
  <c r="B38" i="6"/>
  <c r="B47" i="7"/>
  <c r="B46" i="7"/>
  <c r="B45" i="7"/>
  <c r="B44" i="7"/>
  <c r="B43" i="7"/>
  <c r="B42" i="7"/>
  <c r="B41" i="7"/>
  <c r="B40" i="7"/>
  <c r="B39" i="7"/>
  <c r="B38" i="7"/>
  <c r="B47" i="5"/>
  <c r="B46" i="5"/>
  <c r="B45" i="5"/>
  <c r="B44" i="5"/>
  <c r="B43" i="5"/>
  <c r="B42" i="5"/>
  <c r="B41" i="5"/>
  <c r="B40" i="5"/>
  <c r="B39" i="5"/>
  <c r="B38" i="5"/>
  <c r="B47" i="1"/>
  <c r="B46" i="1"/>
  <c r="B45" i="1"/>
  <c r="B44" i="1"/>
  <c r="B43" i="1"/>
  <c r="B42" i="1"/>
  <c r="B41" i="1"/>
  <c r="B40" i="1"/>
  <c r="B39" i="1"/>
  <c r="B38" i="1"/>
  <c r="B47" i="8"/>
  <c r="B46" i="8"/>
  <c r="B45" i="8"/>
  <c r="B44" i="8"/>
  <c r="B43" i="8"/>
  <c r="B42" i="8"/>
  <c r="B41" i="8"/>
  <c r="B40" i="8"/>
  <c r="B39" i="8"/>
  <c r="B38" i="8"/>
  <c r="B47" i="9"/>
  <c r="B46" i="9"/>
  <c r="B45" i="9"/>
  <c r="B44" i="9"/>
  <c r="B43" i="9"/>
  <c r="B42" i="9"/>
  <c r="B41" i="9"/>
  <c r="B40" i="9"/>
  <c r="B39" i="9"/>
  <c r="B38" i="9"/>
  <c r="B47" i="3"/>
  <c r="B46" i="3"/>
  <c r="B45" i="3"/>
  <c r="B44" i="3"/>
  <c r="B43" i="3"/>
  <c r="B42" i="3"/>
  <c r="B41" i="3"/>
  <c r="B40" i="3"/>
  <c r="B39" i="3"/>
  <c r="B38" i="3"/>
  <c r="B39" i="2"/>
  <c r="B40" i="2"/>
  <c r="B41" i="2"/>
  <c r="B42" i="2"/>
  <c r="B43" i="2"/>
  <c r="B44" i="2"/>
  <c r="B45" i="2"/>
  <c r="B46" i="2"/>
  <c r="B47" i="2"/>
</calcChain>
</file>

<file path=xl/sharedStrings.xml><?xml version="1.0" encoding="utf-8"?>
<sst xmlns="http://schemas.openxmlformats.org/spreadsheetml/2006/main" count="153" uniqueCount="27">
  <si>
    <t>fop</t>
  </si>
  <si>
    <t>avrora</t>
  </si>
  <si>
    <t>lusearch</t>
  </si>
  <si>
    <t>lusearch-fix</t>
  </si>
  <si>
    <t>xalan</t>
  </si>
  <si>
    <t>pmd</t>
  </si>
  <si>
    <t>luindex</t>
  </si>
  <si>
    <t>jython</t>
  </si>
  <si>
    <t>Benchmark</t>
  </si>
  <si>
    <t>Generación</t>
  </si>
  <si>
    <t>Porcentaje</t>
  </si>
  <si>
    <t>Defecto</t>
  </si>
  <si>
    <t>Runtime</t>
  </si>
  <si>
    <t>No Runtime</t>
  </si>
  <si>
    <t>Promedio</t>
  </si>
  <si>
    <t>Desviacion</t>
  </si>
  <si>
    <t>Mejora (%)</t>
  </si>
  <si>
    <t>Cohen</t>
  </si>
  <si>
    <t>All</t>
  </si>
  <si>
    <t>Compilers</t>
  </si>
  <si>
    <t>old-default</t>
  </si>
  <si>
    <t>old-gc</t>
  </si>
  <si>
    <t>Default</t>
  </si>
  <si>
    <t>GC</t>
  </si>
  <si>
    <t>C1+C2</t>
  </si>
  <si>
    <t>GC+C1+C2</t>
  </si>
  <si>
    <t>JavaFX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</si>
</sst>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0" fontId="2" fillId="0" borderId="1" xfId="0" applyFont="1" applyBorder="1"/>
    <xf numFmtId="0" fontId="0" fillId="0" borderId="2" xfId="0" applyBorder="1"/>
    <xf numFmtId="10" fontId="0" fillId="0" borderId="2" xfId="0" applyNumberFormat="1" applyBorder="1"/>
    <xf numFmtId="0" fontId="0" fillId="0" borderId="3" xfId="0" applyBorder="1"/>
    <xf numFmtId="10" fontId="0" fillId="0" borderId="3" xfId="0" applyNumberFormat="1" applyBorder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Benchmark</a:t>
            </a:r>
            <a:r>
              <a:rPr lang="es-CL" baseline="0"/>
              <a:t> performances after GA optimization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Resumen!$B$1</c:f>
              <c:strCache>
                <c:ptCount val="1"/>
                <c:pt idx="0">
                  <c:v>GC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Resumen!$A$2:$A$9</c:f>
              <c:strCache>
                <c:ptCount val="8"/>
                <c:pt idx="0">
                  <c:v>avrora</c:v>
                </c:pt>
                <c:pt idx="1">
                  <c:v>fop</c:v>
                </c:pt>
                <c:pt idx="2">
                  <c:v>jython</c:v>
                </c:pt>
                <c:pt idx="3">
                  <c:v>luindex</c:v>
                </c:pt>
                <c:pt idx="4">
                  <c:v>lusearch</c:v>
                </c:pt>
                <c:pt idx="5">
                  <c:v>lusearch-fix</c:v>
                </c:pt>
                <c:pt idx="6">
                  <c:v>pmd</c:v>
                </c:pt>
                <c:pt idx="7">
                  <c:v>xalan</c:v>
                </c:pt>
              </c:strCache>
            </c:strRef>
          </c:cat>
          <c:val>
            <c:numRef>
              <c:f>Resumen!$B$2:$B$9</c:f>
              <c:numCache>
                <c:formatCode>0.00%</c:formatCode>
                <c:ptCount val="8"/>
                <c:pt idx="0">
                  <c:v>1.9017644253695766E-2</c:v>
                </c:pt>
                <c:pt idx="1">
                  <c:v>0.26554568527918776</c:v>
                </c:pt>
                <c:pt idx="2">
                  <c:v>3.5594052881908242E-2</c:v>
                </c:pt>
                <c:pt idx="3">
                  <c:v>3.2361114718333611E-2</c:v>
                </c:pt>
                <c:pt idx="4">
                  <c:v>7.2349823321554652E-2</c:v>
                </c:pt>
                <c:pt idx="5">
                  <c:v>7.4097135740971459E-2</c:v>
                </c:pt>
                <c:pt idx="6">
                  <c:v>5.7154835103409789E-2</c:v>
                </c:pt>
                <c:pt idx="7">
                  <c:v>6.2224546201538895E-2</c:v>
                </c:pt>
              </c:numCache>
            </c:numRef>
          </c:val>
        </c:ser>
        <c:ser>
          <c:idx val="3"/>
          <c:order val="1"/>
          <c:tx>
            <c:strRef>
              <c:f>Resumen!$C$1</c:f>
              <c:strCache>
                <c:ptCount val="1"/>
                <c:pt idx="0">
                  <c:v>C1+C2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Resumen!$C$2:$C$9</c:f>
              <c:numCache>
                <c:formatCode>0.00%</c:formatCode>
                <c:ptCount val="8"/>
                <c:pt idx="0">
                  <c:v>-1.5870290891750127E-2</c:v>
                </c:pt>
                <c:pt idx="1">
                  <c:v>2.4111675126903535E-2</c:v>
                </c:pt>
                <c:pt idx="2">
                  <c:v>1.3058740370676593E-2</c:v>
                </c:pt>
                <c:pt idx="3">
                  <c:v>-1.4050853180271643E-2</c:v>
                </c:pt>
                <c:pt idx="4">
                  <c:v>-3.1095406360424072E-2</c:v>
                </c:pt>
                <c:pt idx="5">
                  <c:v>-5.3104429816758524E-2</c:v>
                </c:pt>
                <c:pt idx="6">
                  <c:v>-2.9849077697037374E-2</c:v>
                </c:pt>
                <c:pt idx="7">
                  <c:v>-3.0552028086950008E-2</c:v>
                </c:pt>
              </c:numCache>
            </c:numRef>
          </c:val>
        </c:ser>
        <c:ser>
          <c:idx val="4"/>
          <c:order val="2"/>
          <c:tx>
            <c:strRef>
              <c:f>Resumen!$D$1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Resumen!$D$2:$D$9</c:f>
              <c:numCache>
                <c:formatCode>0.00%</c:formatCode>
                <c:ptCount val="8"/>
                <c:pt idx="0">
                  <c:v>-1.7606103958035281E-2</c:v>
                </c:pt>
                <c:pt idx="1">
                  <c:v>-0.10755076142131978</c:v>
                </c:pt>
                <c:pt idx="2">
                  <c:v>0.40980483772418508</c:v>
                </c:pt>
                <c:pt idx="3">
                  <c:v>-4.1035763447004006E-2</c:v>
                </c:pt>
                <c:pt idx="4">
                  <c:v>4.9293286219081182E-2</c:v>
                </c:pt>
                <c:pt idx="5">
                  <c:v>2.0370040917986103E-2</c:v>
                </c:pt>
                <c:pt idx="6">
                  <c:v>0.13504751257685871</c:v>
                </c:pt>
                <c:pt idx="7">
                  <c:v>-5.072084858444758E-2</c:v>
                </c:pt>
              </c:numCache>
            </c:numRef>
          </c:val>
        </c:ser>
        <c:ser>
          <c:idx val="1"/>
          <c:order val="3"/>
          <c:tx>
            <c:strRef>
              <c:f>Resumen!$E$1</c:f>
              <c:strCache>
                <c:ptCount val="1"/>
                <c:pt idx="0">
                  <c:v>GC+C1+C2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Resumen!$E$2:$E$9</c:f>
              <c:numCache>
                <c:formatCode>0.00%</c:formatCode>
                <c:ptCount val="8"/>
                <c:pt idx="0">
                  <c:v>1.1664282308059193E-2</c:v>
                </c:pt>
                <c:pt idx="1">
                  <c:v>0.20669416243654826</c:v>
                </c:pt>
                <c:pt idx="2">
                  <c:v>1.0698582707352506E-2</c:v>
                </c:pt>
                <c:pt idx="3">
                  <c:v>2.7764070332181989E-2</c:v>
                </c:pt>
                <c:pt idx="4">
                  <c:v>9.1166077738515844E-2</c:v>
                </c:pt>
                <c:pt idx="5">
                  <c:v>4.4209215442092144E-2</c:v>
                </c:pt>
                <c:pt idx="6">
                  <c:v>3.661263275572952E-2</c:v>
                </c:pt>
                <c:pt idx="7">
                  <c:v>4.6537685814596344E-2</c:v>
                </c:pt>
              </c:numCache>
            </c:numRef>
          </c:val>
        </c:ser>
        <c:ser>
          <c:idx val="2"/>
          <c:order val="4"/>
          <c:tx>
            <c:strRef>
              <c:f>Resumen!$F$1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Resumen!$F$2:$F$9</c:f>
              <c:numCache>
                <c:formatCode>0.00%</c:formatCode>
                <c:ptCount val="8"/>
                <c:pt idx="0">
                  <c:v>-8.0495946590366848E-3</c:v>
                </c:pt>
                <c:pt idx="1">
                  <c:v>-4.2829949238578956E-3</c:v>
                </c:pt>
                <c:pt idx="2">
                  <c:v>0.52474571397764447</c:v>
                </c:pt>
                <c:pt idx="3">
                  <c:v>-1.2284757031919578E-2</c:v>
                </c:pt>
                <c:pt idx="4">
                  <c:v>0.13330388692579495</c:v>
                </c:pt>
                <c:pt idx="5">
                  <c:v>1.3075965130759742E-2</c:v>
                </c:pt>
                <c:pt idx="6">
                  <c:v>0.18309111235327008</c:v>
                </c:pt>
                <c:pt idx="7">
                  <c:v>3.3166504818107144E-2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93492240"/>
        <c:axId val="-693491152"/>
      </c:barChart>
      <c:catAx>
        <c:axId val="-69349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693491152"/>
        <c:crosses val="autoZero"/>
        <c:auto val="1"/>
        <c:lblAlgn val="ctr"/>
        <c:lblOffset val="100"/>
        <c:noMultiLvlLbl val="0"/>
      </c:catAx>
      <c:valAx>
        <c:axId val="-6934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Improvement</a:t>
                </a:r>
                <a:r>
                  <a:rPr lang="es-CL" baseline="0"/>
                  <a:t> (%)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69349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10</xdr:row>
      <xdr:rowOff>15735</xdr:rowOff>
    </xdr:from>
    <xdr:to>
      <xdr:col>9</xdr:col>
      <xdr:colOff>124238</xdr:colOff>
      <xdr:row>30</xdr:row>
      <xdr:rowOff>66260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selection activeCell="P23" sqref="P23"/>
    </sheetView>
  </sheetViews>
  <sheetFormatPr baseColWidth="10" defaultRowHeight="15" x14ac:dyDescent="0.25"/>
  <cols>
    <col min="2" max="6" width="12.7109375" customWidth="1"/>
    <col min="8" max="8" width="11.42578125" customWidth="1"/>
  </cols>
  <sheetData>
    <row r="1" spans="1:6" x14ac:dyDescent="0.25">
      <c r="A1" s="5" t="s">
        <v>8</v>
      </c>
      <c r="B1" s="5" t="s">
        <v>23</v>
      </c>
      <c r="C1" s="5" t="s">
        <v>24</v>
      </c>
      <c r="D1" s="5" t="s">
        <v>12</v>
      </c>
      <c r="E1" s="5" t="s">
        <v>25</v>
      </c>
      <c r="F1" s="5" t="s">
        <v>18</v>
      </c>
    </row>
    <row r="2" spans="1:6" x14ac:dyDescent="0.25">
      <c r="A2" s="6" t="s">
        <v>1</v>
      </c>
      <c r="B2" s="7">
        <f ca="1">INDIRECT("'" &amp; $A2 &amp; "'!C$34")</f>
        <v>1.9017644253695766E-2</v>
      </c>
      <c r="C2" s="7">
        <f ca="1">INDIRECT("'" &amp; $A2 &amp; "'!D$34")</f>
        <v>-1.5870290891750127E-2</v>
      </c>
      <c r="D2" s="7">
        <f ca="1">INDIRECT("'" &amp; $A2 &amp; "'!E$34")</f>
        <v>-1.7606103958035281E-2</v>
      </c>
      <c r="E2" s="7">
        <f ca="1">INDIRECT("'" &amp; $A2 &amp; "'!F$34")</f>
        <v>1.1664282308059193E-2</v>
      </c>
      <c r="F2" s="7">
        <f ca="1">INDIRECT("'" &amp; $A2 &amp; "'!G$34")</f>
        <v>-8.0495946590366848E-3</v>
      </c>
    </row>
    <row r="3" spans="1:6" x14ac:dyDescent="0.25">
      <c r="A3" s="6" t="s">
        <v>0</v>
      </c>
      <c r="B3" s="7">
        <f t="shared" ref="B3:B9" ca="1" si="0">INDIRECT("'" &amp; $A3 &amp; "'!C$34")</f>
        <v>0.26554568527918776</v>
      </c>
      <c r="C3" s="7">
        <f ca="1">INDIRECT("'" &amp; $A3 &amp; "'!D$34")</f>
        <v>2.4111675126903535E-2</v>
      </c>
      <c r="D3" s="7">
        <f ca="1">INDIRECT("'" &amp; $A3 &amp; "'!E$34")</f>
        <v>-0.10755076142131978</v>
      </c>
      <c r="E3" s="7">
        <f t="shared" ref="E3:E9" ca="1" si="1">INDIRECT("'" &amp; $A3 &amp; "'!F$34")</f>
        <v>0.20669416243654826</v>
      </c>
      <c r="F3" s="7">
        <f t="shared" ref="F3:F9" ca="1" si="2">INDIRECT("'" &amp; $A3 &amp; "'!G$34")</f>
        <v>-4.2829949238578956E-3</v>
      </c>
    </row>
    <row r="4" spans="1:6" x14ac:dyDescent="0.25">
      <c r="A4" s="6" t="s">
        <v>7</v>
      </c>
      <c r="B4" s="7">
        <f t="shared" ca="1" si="0"/>
        <v>3.5594052881908242E-2</v>
      </c>
      <c r="C4" s="7">
        <f t="shared" ref="C4:C8" ca="1" si="3">INDIRECT("'" &amp; $A4 &amp; "'!D$34")</f>
        <v>1.3058740370676593E-2</v>
      </c>
      <c r="D4" s="7">
        <f t="shared" ref="D4:D8" ca="1" si="4">INDIRECT("'" &amp; $A4 &amp; "'!E$34")</f>
        <v>0.40980483772418508</v>
      </c>
      <c r="E4" s="7">
        <f t="shared" ca="1" si="1"/>
        <v>1.0698582707352506E-2</v>
      </c>
      <c r="F4" s="7">
        <f t="shared" ca="1" si="2"/>
        <v>0.52474571397764447</v>
      </c>
    </row>
    <row r="5" spans="1:6" x14ac:dyDescent="0.25">
      <c r="A5" s="6" t="s">
        <v>6</v>
      </c>
      <c r="B5" s="7">
        <f t="shared" ca="1" si="0"/>
        <v>3.2361114718333611E-2</v>
      </c>
      <c r="C5" s="7">
        <f t="shared" ca="1" si="3"/>
        <v>-1.4050853180271643E-2</v>
      </c>
      <c r="D5" s="7">
        <f t="shared" ca="1" si="4"/>
        <v>-4.1035763447004006E-2</v>
      </c>
      <c r="E5" s="7">
        <f t="shared" ca="1" si="1"/>
        <v>2.7764070332181989E-2</v>
      </c>
      <c r="F5" s="7">
        <f t="shared" ca="1" si="2"/>
        <v>-1.2284757031919578E-2</v>
      </c>
    </row>
    <row r="6" spans="1:6" x14ac:dyDescent="0.25">
      <c r="A6" s="6" t="s">
        <v>2</v>
      </c>
      <c r="B6" s="7">
        <f t="shared" ca="1" si="0"/>
        <v>7.2349823321554652E-2</v>
      </c>
      <c r="C6" s="7">
        <f t="shared" ca="1" si="3"/>
        <v>-3.1095406360424072E-2</v>
      </c>
      <c r="D6" s="7">
        <f t="shared" ca="1" si="4"/>
        <v>4.9293286219081182E-2</v>
      </c>
      <c r="E6" s="7">
        <f t="shared" ca="1" si="1"/>
        <v>9.1166077738515844E-2</v>
      </c>
      <c r="F6" s="7">
        <f t="shared" ca="1" si="2"/>
        <v>0.13330388692579495</v>
      </c>
    </row>
    <row r="7" spans="1:6" x14ac:dyDescent="0.25">
      <c r="A7" s="6" t="s">
        <v>3</v>
      </c>
      <c r="B7" s="7">
        <f t="shared" ca="1" si="0"/>
        <v>7.4097135740971459E-2</v>
      </c>
      <c r="C7" s="7">
        <f t="shared" ca="1" si="3"/>
        <v>-5.3104429816758524E-2</v>
      </c>
      <c r="D7" s="7">
        <f t="shared" ca="1" si="4"/>
        <v>2.0370040917986103E-2</v>
      </c>
      <c r="E7" s="7">
        <f t="shared" ca="1" si="1"/>
        <v>4.4209215442092144E-2</v>
      </c>
      <c r="F7" s="7">
        <f t="shared" ca="1" si="2"/>
        <v>1.3075965130759742E-2</v>
      </c>
    </row>
    <row r="8" spans="1:6" x14ac:dyDescent="0.25">
      <c r="A8" s="6" t="s">
        <v>5</v>
      </c>
      <c r="B8" s="7">
        <f t="shared" ca="1" si="0"/>
        <v>5.7154835103409789E-2</v>
      </c>
      <c r="C8" s="7">
        <f t="shared" ca="1" si="3"/>
        <v>-2.9849077697037374E-2</v>
      </c>
      <c r="D8" s="7">
        <f t="shared" ca="1" si="4"/>
        <v>0.13504751257685871</v>
      </c>
      <c r="E8" s="7">
        <f t="shared" ca="1" si="1"/>
        <v>3.661263275572952E-2</v>
      </c>
      <c r="F8" s="7">
        <f t="shared" ca="1" si="2"/>
        <v>0.18309111235327008</v>
      </c>
    </row>
    <row r="9" spans="1:6" x14ac:dyDescent="0.25">
      <c r="A9" s="8" t="s">
        <v>4</v>
      </c>
      <c r="B9" s="9">
        <f t="shared" ca="1" si="0"/>
        <v>6.2224546201538895E-2</v>
      </c>
      <c r="C9" s="9">
        <f ca="1">INDIRECT("'" &amp; $A9 &amp; "'!D$34")</f>
        <v>-3.0552028086950008E-2</v>
      </c>
      <c r="D9" s="9">
        <f ca="1">INDIRECT("'" &amp; $A9 &amp; "'!E$34")</f>
        <v>-5.072084858444758E-2</v>
      </c>
      <c r="E9" s="9">
        <f t="shared" ca="1" si="1"/>
        <v>4.6537685814596344E-2</v>
      </c>
      <c r="F9" s="9">
        <f t="shared" ca="1" si="2"/>
        <v>3.3166504818107144E-2</v>
      </c>
    </row>
    <row r="12" spans="1:6" x14ac:dyDescent="0.25">
      <c r="E12" s="10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13" workbookViewId="0">
      <selection activeCell="J14" sqref="J14"/>
    </sheetView>
  </sheetViews>
  <sheetFormatPr baseColWidth="10" defaultRowHeight="15" x14ac:dyDescent="0.25"/>
  <sheetData>
    <row r="1" spans="1:7" x14ac:dyDescent="0.25">
      <c r="A1" t="s">
        <v>26</v>
      </c>
      <c r="B1" t="s">
        <v>22</v>
      </c>
      <c r="C1" t="s">
        <v>23</v>
      </c>
      <c r="D1" t="s">
        <v>19</v>
      </c>
      <c r="E1" t="s">
        <v>12</v>
      </c>
      <c r="F1" t="s">
        <v>13</v>
      </c>
      <c r="G1" t="s">
        <v>18</v>
      </c>
    </row>
    <row r="2" spans="1:7" x14ac:dyDescent="0.25">
      <c r="B2">
        <v>795</v>
      </c>
      <c r="C2">
        <v>795</v>
      </c>
      <c r="D2">
        <v>804</v>
      </c>
      <c r="E2">
        <v>716</v>
      </c>
      <c r="F2">
        <v>821</v>
      </c>
      <c r="G2">
        <v>651</v>
      </c>
    </row>
    <row r="3" spans="1:7" x14ac:dyDescent="0.25">
      <c r="B3">
        <v>761</v>
      </c>
      <c r="C3">
        <v>829</v>
      </c>
      <c r="D3">
        <v>791</v>
      </c>
      <c r="E3">
        <v>785</v>
      </c>
      <c r="F3">
        <v>816</v>
      </c>
      <c r="G3">
        <v>609</v>
      </c>
    </row>
    <row r="4" spans="1:7" x14ac:dyDescent="0.25">
      <c r="B4">
        <v>783</v>
      </c>
      <c r="C4">
        <v>800</v>
      </c>
      <c r="D4">
        <v>795</v>
      </c>
      <c r="E4">
        <v>756</v>
      </c>
      <c r="F4">
        <v>794</v>
      </c>
      <c r="G4">
        <v>657</v>
      </c>
    </row>
    <row r="5" spans="1:7" x14ac:dyDescent="0.25">
      <c r="B5">
        <v>791</v>
      </c>
      <c r="C5">
        <v>819</v>
      </c>
      <c r="D5">
        <v>794</v>
      </c>
      <c r="E5">
        <v>743</v>
      </c>
      <c r="F5">
        <v>793</v>
      </c>
      <c r="G5">
        <v>609</v>
      </c>
    </row>
    <row r="6" spans="1:7" x14ac:dyDescent="0.25">
      <c r="B6">
        <v>796</v>
      </c>
      <c r="C6">
        <v>794</v>
      </c>
      <c r="D6">
        <v>789</v>
      </c>
      <c r="E6">
        <v>797</v>
      </c>
      <c r="F6">
        <v>804</v>
      </c>
      <c r="G6">
        <v>673</v>
      </c>
    </row>
    <row r="7" spans="1:7" x14ac:dyDescent="0.25">
      <c r="B7">
        <v>791</v>
      </c>
      <c r="C7">
        <v>827</v>
      </c>
      <c r="D7">
        <v>800</v>
      </c>
      <c r="E7">
        <v>747</v>
      </c>
      <c r="F7">
        <v>815</v>
      </c>
      <c r="G7">
        <v>630</v>
      </c>
    </row>
    <row r="8" spans="1:7" x14ac:dyDescent="0.25">
      <c r="B8">
        <v>758</v>
      </c>
      <c r="C8">
        <v>827</v>
      </c>
      <c r="D8">
        <v>788</v>
      </c>
      <c r="E8">
        <v>758</v>
      </c>
      <c r="F8">
        <v>816</v>
      </c>
      <c r="G8">
        <v>639</v>
      </c>
    </row>
    <row r="9" spans="1:7" x14ac:dyDescent="0.25">
      <c r="B9">
        <v>748</v>
      </c>
      <c r="C9">
        <v>797</v>
      </c>
      <c r="D9">
        <v>797</v>
      </c>
      <c r="E9">
        <v>760</v>
      </c>
      <c r="F9">
        <v>789</v>
      </c>
      <c r="G9">
        <v>662</v>
      </c>
    </row>
    <row r="10" spans="1:7" x14ac:dyDescent="0.25">
      <c r="B10">
        <v>812</v>
      </c>
      <c r="C10">
        <v>804</v>
      </c>
      <c r="D10">
        <v>794</v>
      </c>
      <c r="E10">
        <v>792</v>
      </c>
      <c r="F10">
        <v>827</v>
      </c>
      <c r="G10">
        <v>615</v>
      </c>
    </row>
    <row r="11" spans="1:7" x14ac:dyDescent="0.25">
      <c r="B11">
        <v>795</v>
      </c>
      <c r="C11">
        <v>825</v>
      </c>
      <c r="D11">
        <v>795</v>
      </c>
      <c r="E11">
        <v>762</v>
      </c>
      <c r="F11">
        <v>796</v>
      </c>
      <c r="G11">
        <v>666</v>
      </c>
    </row>
    <row r="12" spans="1:7" x14ac:dyDescent="0.25">
      <c r="B12">
        <v>793</v>
      </c>
      <c r="C12">
        <v>830</v>
      </c>
      <c r="D12">
        <v>731</v>
      </c>
      <c r="E12">
        <v>748</v>
      </c>
      <c r="F12">
        <v>796</v>
      </c>
      <c r="G12">
        <v>636</v>
      </c>
    </row>
    <row r="13" spans="1:7" x14ac:dyDescent="0.25">
      <c r="B13">
        <v>795</v>
      </c>
      <c r="C13">
        <v>805</v>
      </c>
      <c r="D13">
        <v>797</v>
      </c>
      <c r="E13">
        <v>793</v>
      </c>
      <c r="F13">
        <v>795</v>
      </c>
      <c r="G13">
        <v>635</v>
      </c>
    </row>
    <row r="14" spans="1:7" x14ac:dyDescent="0.25">
      <c r="B14">
        <v>792</v>
      </c>
      <c r="C14">
        <v>828</v>
      </c>
      <c r="D14">
        <v>792</v>
      </c>
      <c r="E14">
        <v>739</v>
      </c>
      <c r="F14">
        <v>802</v>
      </c>
      <c r="G14">
        <v>631</v>
      </c>
    </row>
    <row r="15" spans="1:7" x14ac:dyDescent="0.25">
      <c r="B15">
        <v>797</v>
      </c>
      <c r="C15">
        <v>803</v>
      </c>
      <c r="D15">
        <v>796</v>
      </c>
      <c r="E15">
        <v>790</v>
      </c>
      <c r="F15">
        <v>789</v>
      </c>
      <c r="G15">
        <v>651</v>
      </c>
    </row>
    <row r="16" spans="1:7" x14ac:dyDescent="0.25">
      <c r="B16">
        <v>790</v>
      </c>
      <c r="C16">
        <v>827</v>
      </c>
      <c r="D16">
        <v>795</v>
      </c>
      <c r="E16">
        <v>760</v>
      </c>
      <c r="F16">
        <v>826</v>
      </c>
      <c r="G16">
        <v>633</v>
      </c>
    </row>
    <row r="17" spans="1:9" x14ac:dyDescent="0.25">
      <c r="B17">
        <v>770</v>
      </c>
      <c r="C17">
        <v>822</v>
      </c>
      <c r="D17">
        <v>782</v>
      </c>
      <c r="E17">
        <v>789</v>
      </c>
      <c r="F17">
        <v>797</v>
      </c>
      <c r="G17">
        <v>644</v>
      </c>
    </row>
    <row r="18" spans="1:9" x14ac:dyDescent="0.25">
      <c r="B18">
        <v>796</v>
      </c>
      <c r="C18">
        <v>828</v>
      </c>
      <c r="D18">
        <v>770</v>
      </c>
      <c r="E18">
        <v>746</v>
      </c>
      <c r="F18">
        <v>812</v>
      </c>
      <c r="G18">
        <v>644</v>
      </c>
    </row>
    <row r="19" spans="1:9" x14ac:dyDescent="0.25">
      <c r="B19">
        <v>791</v>
      </c>
      <c r="C19">
        <v>796</v>
      </c>
      <c r="D19">
        <v>790</v>
      </c>
      <c r="E19">
        <v>743</v>
      </c>
      <c r="F19">
        <v>830</v>
      </c>
      <c r="G19">
        <v>642</v>
      </c>
    </row>
    <row r="20" spans="1:9" x14ac:dyDescent="0.25">
      <c r="B20">
        <v>822</v>
      </c>
      <c r="C20">
        <v>826</v>
      </c>
      <c r="D20">
        <v>794</v>
      </c>
      <c r="E20">
        <v>781</v>
      </c>
      <c r="F20">
        <v>791</v>
      </c>
      <c r="G20">
        <v>636</v>
      </c>
    </row>
    <row r="21" spans="1:9" x14ac:dyDescent="0.25">
      <c r="B21">
        <v>789</v>
      </c>
      <c r="C21">
        <v>801</v>
      </c>
      <c r="D21">
        <v>793</v>
      </c>
      <c r="E21">
        <v>780</v>
      </c>
      <c r="F21">
        <v>815</v>
      </c>
      <c r="G21">
        <v>655</v>
      </c>
    </row>
    <row r="22" spans="1:9" x14ac:dyDescent="0.25">
      <c r="B22">
        <v>795</v>
      </c>
      <c r="C22">
        <v>798</v>
      </c>
      <c r="D22">
        <v>797</v>
      </c>
      <c r="E22">
        <v>703</v>
      </c>
      <c r="F22">
        <v>797</v>
      </c>
      <c r="G22">
        <v>658</v>
      </c>
    </row>
    <row r="23" spans="1:9" x14ac:dyDescent="0.25">
      <c r="B23">
        <v>786</v>
      </c>
      <c r="C23">
        <v>823</v>
      </c>
      <c r="D23">
        <v>793</v>
      </c>
      <c r="E23">
        <v>790</v>
      </c>
      <c r="F23">
        <v>777</v>
      </c>
      <c r="G23">
        <v>645</v>
      </c>
    </row>
    <row r="24" spans="1:9" x14ac:dyDescent="0.25">
      <c r="B24">
        <v>797</v>
      </c>
      <c r="C24">
        <v>763</v>
      </c>
      <c r="D24">
        <v>796</v>
      </c>
      <c r="E24">
        <v>771</v>
      </c>
      <c r="F24">
        <v>823</v>
      </c>
      <c r="G24">
        <v>663</v>
      </c>
    </row>
    <row r="25" spans="1:9" x14ac:dyDescent="0.25">
      <c r="B25">
        <v>791</v>
      </c>
      <c r="C25">
        <v>827</v>
      </c>
      <c r="D25">
        <v>792</v>
      </c>
      <c r="E25">
        <v>777</v>
      </c>
      <c r="F25">
        <v>826</v>
      </c>
      <c r="G25">
        <v>685</v>
      </c>
    </row>
    <row r="26" spans="1:9" x14ac:dyDescent="0.25">
      <c r="B26">
        <v>783</v>
      </c>
      <c r="C26">
        <v>824</v>
      </c>
      <c r="D26">
        <v>797</v>
      </c>
      <c r="E26">
        <v>791</v>
      </c>
      <c r="F26">
        <v>796</v>
      </c>
      <c r="G26">
        <v>664</v>
      </c>
    </row>
    <row r="27" spans="1:9" x14ac:dyDescent="0.25">
      <c r="B27">
        <v>792</v>
      </c>
      <c r="C27">
        <v>755</v>
      </c>
      <c r="D27">
        <v>794</v>
      </c>
      <c r="E27">
        <v>790</v>
      </c>
      <c r="F27">
        <v>825</v>
      </c>
      <c r="G27">
        <v>645</v>
      </c>
    </row>
    <row r="28" spans="1:9" x14ac:dyDescent="0.25">
      <c r="B28">
        <v>795</v>
      </c>
      <c r="C28">
        <v>792</v>
      </c>
      <c r="D28">
        <v>750</v>
      </c>
      <c r="E28">
        <v>787</v>
      </c>
      <c r="F28">
        <v>783</v>
      </c>
      <c r="G28">
        <v>635</v>
      </c>
    </row>
    <row r="29" spans="1:9" x14ac:dyDescent="0.25">
      <c r="B29">
        <v>787</v>
      </c>
      <c r="C29">
        <v>826</v>
      </c>
      <c r="D29">
        <v>785</v>
      </c>
      <c r="E29">
        <v>793</v>
      </c>
      <c r="F29">
        <v>789</v>
      </c>
      <c r="G29">
        <v>634</v>
      </c>
    </row>
    <row r="30" spans="1:9" x14ac:dyDescent="0.25">
      <c r="B30">
        <v>770</v>
      </c>
      <c r="C30">
        <v>818</v>
      </c>
      <c r="D30">
        <v>795</v>
      </c>
      <c r="E30">
        <v>757</v>
      </c>
      <c r="F30">
        <v>824</v>
      </c>
      <c r="G30">
        <v>636</v>
      </c>
    </row>
    <row r="31" spans="1:9" x14ac:dyDescent="0.25">
      <c r="B31">
        <v>789</v>
      </c>
      <c r="C31">
        <v>786</v>
      </c>
      <c r="D31">
        <v>794</v>
      </c>
      <c r="E31">
        <v>793</v>
      </c>
      <c r="F31">
        <v>793</v>
      </c>
      <c r="G31">
        <v>631</v>
      </c>
    </row>
    <row r="32" spans="1:9" x14ac:dyDescent="0.25">
      <c r="A32" t="s">
        <v>14</v>
      </c>
      <c r="B32" s="3">
        <f>AVERAGE(B2:B31)</f>
        <v>788.33333333333337</v>
      </c>
      <c r="C32" s="3">
        <f t="shared" ref="C32:H32" si="0">AVERAGE(C2:C31)</f>
        <v>809.83333333333337</v>
      </c>
      <c r="D32" s="3">
        <f>AVERAGE(D2:D31)</f>
        <v>789.33333333333337</v>
      </c>
      <c r="E32" s="3">
        <f>AVERAGE(E2:E31)</f>
        <v>767.9</v>
      </c>
      <c r="F32" s="3">
        <f t="shared" si="0"/>
        <v>805.23333333333335</v>
      </c>
      <c r="G32" s="3">
        <f t="shared" si="0"/>
        <v>643.79999999999995</v>
      </c>
      <c r="H32" s="3"/>
      <c r="I32" s="3"/>
    </row>
    <row r="33" spans="1:9" x14ac:dyDescent="0.25">
      <c r="A33" t="s">
        <v>15</v>
      </c>
      <c r="B33" s="3">
        <f>_xlfn.STDEV.S(B2:B31)</f>
        <v>14.732870435334991</v>
      </c>
      <c r="C33" s="3">
        <f t="shared" ref="C33:H33" si="1">_xlfn.STDEV.S(C2:C31)</f>
        <v>19.800876562507987</v>
      </c>
      <c r="D33" s="3">
        <f>_xlfn.STDEV.S(D2:D31)</f>
        <v>14.77727363528043</v>
      </c>
      <c r="E33" s="3">
        <f>_xlfn.STDEV.S(E2:E31)</f>
        <v>24.663738564945913</v>
      </c>
      <c r="F33" s="3">
        <f t="shared" si="1"/>
        <v>15.473410638304962</v>
      </c>
      <c r="G33" s="3">
        <f t="shared" si="1"/>
        <v>17.718877523411443</v>
      </c>
      <c r="H33" s="3"/>
      <c r="I33" s="3"/>
    </row>
    <row r="34" spans="1:9" x14ac:dyDescent="0.25">
      <c r="A34" t="s">
        <v>16</v>
      </c>
      <c r="B34" s="4">
        <f>(B32-$B32)/$B32</f>
        <v>0</v>
      </c>
      <c r="C34" s="4">
        <f t="shared" ref="C34:I34" si="2">(C32-$B32)/$B32</f>
        <v>2.7272727272727271E-2</v>
      </c>
      <c r="D34" s="4">
        <f t="shared" si="2"/>
        <v>1.2684989429175475E-3</v>
      </c>
      <c r="E34" s="4">
        <f t="shared" si="2"/>
        <v>-2.5919661733615297E-2</v>
      </c>
      <c r="F34" s="4">
        <f t="shared" si="2"/>
        <v>2.1437632135306525E-2</v>
      </c>
      <c r="G34" s="4">
        <f t="shared" si="2"/>
        <v>-0.18334038054968296</v>
      </c>
      <c r="H34" s="4"/>
      <c r="I34" s="4"/>
    </row>
    <row r="35" spans="1:9" x14ac:dyDescent="0.25">
      <c r="A35" t="s">
        <v>17</v>
      </c>
      <c r="B35" s="3">
        <f>-($B32-B32)/SQRT(($B33^2+B33^2)/2)</f>
        <v>0</v>
      </c>
      <c r="C35" s="3">
        <f t="shared" ref="C35:G35" si="3">-($B32-C32)/SQRT(($B33^2+C33^2)/2)</f>
        <v>1.2319630563817963</v>
      </c>
      <c r="D35" s="3">
        <f t="shared" si="3"/>
        <v>6.777322845895685E-2</v>
      </c>
      <c r="E35" s="3">
        <f t="shared" si="3"/>
        <v>-1.0058498932455837</v>
      </c>
      <c r="F35" s="3">
        <f t="shared" si="3"/>
        <v>1.1186364495676355</v>
      </c>
      <c r="G35" s="3">
        <f t="shared" si="3"/>
        <v>-8.870113470425693</v>
      </c>
      <c r="H35" s="3"/>
      <c r="I3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Normal="100" workbookViewId="0">
      <selection activeCell="E32" sqref="E32"/>
    </sheetView>
  </sheetViews>
  <sheetFormatPr baseColWidth="10" defaultRowHeight="15" x14ac:dyDescent="0.25"/>
  <sheetData>
    <row r="1" spans="1:18" x14ac:dyDescent="0.25">
      <c r="A1" t="s">
        <v>1</v>
      </c>
      <c r="B1" t="s">
        <v>22</v>
      </c>
      <c r="C1" t="s">
        <v>23</v>
      </c>
      <c r="D1" t="s">
        <v>19</v>
      </c>
      <c r="E1" t="s">
        <v>12</v>
      </c>
      <c r="F1" t="s">
        <v>13</v>
      </c>
      <c r="G1" t="s">
        <v>18</v>
      </c>
      <c r="H1" t="s">
        <v>20</v>
      </c>
      <c r="I1" t="s">
        <v>21</v>
      </c>
    </row>
    <row r="2" spans="1:18" x14ac:dyDescent="0.25">
      <c r="B2">
        <v>3507</v>
      </c>
      <c r="C2">
        <v>3442</v>
      </c>
      <c r="D2">
        <v>3529</v>
      </c>
      <c r="E2">
        <v>3570</v>
      </c>
      <c r="F2">
        <v>3446</v>
      </c>
      <c r="G2">
        <v>3528</v>
      </c>
      <c r="H2">
        <v>3554</v>
      </c>
      <c r="I2">
        <v>3496</v>
      </c>
      <c r="M2" s="3"/>
      <c r="N2" s="3"/>
      <c r="P2" s="2"/>
    </row>
    <row r="3" spans="1:18" x14ac:dyDescent="0.25">
      <c r="B3">
        <v>3496</v>
      </c>
      <c r="C3">
        <v>3407</v>
      </c>
      <c r="D3">
        <v>3546</v>
      </c>
      <c r="E3">
        <v>3552</v>
      </c>
      <c r="F3">
        <v>3444</v>
      </c>
      <c r="G3">
        <v>3527</v>
      </c>
      <c r="H3">
        <v>3559</v>
      </c>
      <c r="I3">
        <v>3491</v>
      </c>
      <c r="M3" s="3"/>
      <c r="N3" s="3"/>
      <c r="P3" s="2"/>
    </row>
    <row r="4" spans="1:18" x14ac:dyDescent="0.25">
      <c r="B4">
        <v>3501</v>
      </c>
      <c r="C4">
        <v>3424</v>
      </c>
      <c r="D4">
        <v>3539</v>
      </c>
      <c r="E4">
        <v>3521</v>
      </c>
      <c r="F4">
        <v>3451</v>
      </c>
      <c r="G4">
        <v>3522</v>
      </c>
      <c r="H4">
        <v>3544</v>
      </c>
      <c r="I4">
        <v>3499</v>
      </c>
      <c r="M4" s="3"/>
      <c r="N4" s="4"/>
      <c r="P4" s="2"/>
    </row>
    <row r="5" spans="1:18" x14ac:dyDescent="0.25">
      <c r="B5">
        <v>3502</v>
      </c>
      <c r="C5">
        <v>3426</v>
      </c>
      <c r="D5">
        <v>3549</v>
      </c>
      <c r="E5">
        <v>3542</v>
      </c>
      <c r="F5">
        <v>3472</v>
      </c>
      <c r="G5">
        <v>3532</v>
      </c>
      <c r="H5">
        <v>3572</v>
      </c>
      <c r="I5">
        <v>3501</v>
      </c>
      <c r="P5" s="2"/>
    </row>
    <row r="6" spans="1:18" x14ac:dyDescent="0.25">
      <c r="B6">
        <v>3496</v>
      </c>
      <c r="C6">
        <v>3423</v>
      </c>
      <c r="D6">
        <v>3541</v>
      </c>
      <c r="E6">
        <v>3559</v>
      </c>
      <c r="F6">
        <v>3447</v>
      </c>
      <c r="G6">
        <v>3525</v>
      </c>
      <c r="H6">
        <v>3555</v>
      </c>
      <c r="I6">
        <v>3501</v>
      </c>
      <c r="P6" s="2"/>
    </row>
    <row r="7" spans="1:18" x14ac:dyDescent="0.25">
      <c r="B7">
        <v>3493</v>
      </c>
      <c r="C7">
        <v>3434</v>
      </c>
      <c r="D7">
        <v>3569</v>
      </c>
      <c r="E7">
        <v>3567</v>
      </c>
      <c r="F7">
        <v>3451</v>
      </c>
      <c r="G7">
        <v>3536</v>
      </c>
      <c r="H7">
        <v>3565</v>
      </c>
      <c r="I7">
        <v>3504</v>
      </c>
      <c r="P7" s="2"/>
    </row>
    <row r="8" spans="1:18" x14ac:dyDescent="0.25">
      <c r="B8">
        <v>3538</v>
      </c>
      <c r="C8">
        <v>3407</v>
      </c>
      <c r="D8">
        <v>3557</v>
      </c>
      <c r="E8">
        <v>3554</v>
      </c>
      <c r="F8">
        <v>3467</v>
      </c>
      <c r="G8">
        <v>3528</v>
      </c>
      <c r="H8">
        <v>3547</v>
      </c>
      <c r="I8">
        <v>3485</v>
      </c>
      <c r="N8" s="4"/>
      <c r="P8" s="2"/>
    </row>
    <row r="9" spans="1:18" x14ac:dyDescent="0.25">
      <c r="B9">
        <v>3501</v>
      </c>
      <c r="C9">
        <v>3420</v>
      </c>
      <c r="D9">
        <v>3544</v>
      </c>
      <c r="E9">
        <v>3571</v>
      </c>
      <c r="F9">
        <v>3445</v>
      </c>
      <c r="G9">
        <v>3524</v>
      </c>
      <c r="H9">
        <v>3596</v>
      </c>
      <c r="I9">
        <v>3513</v>
      </c>
      <c r="P9" s="2"/>
    </row>
    <row r="10" spans="1:18" x14ac:dyDescent="0.25">
      <c r="B10">
        <v>3482</v>
      </c>
      <c r="C10">
        <v>3416</v>
      </c>
      <c r="D10">
        <v>3567</v>
      </c>
      <c r="E10">
        <v>3520</v>
      </c>
      <c r="F10">
        <v>3459</v>
      </c>
      <c r="G10">
        <v>3515</v>
      </c>
      <c r="H10">
        <v>3546</v>
      </c>
      <c r="I10">
        <v>3514</v>
      </c>
      <c r="P10" s="2"/>
    </row>
    <row r="11" spans="1:18" x14ac:dyDescent="0.25">
      <c r="B11">
        <v>3513</v>
      </c>
      <c r="C11">
        <v>3413</v>
      </c>
      <c r="D11">
        <v>3589</v>
      </c>
      <c r="E11">
        <v>3532</v>
      </c>
      <c r="F11">
        <v>3456</v>
      </c>
      <c r="G11">
        <v>3538</v>
      </c>
      <c r="H11">
        <v>3578</v>
      </c>
      <c r="I11">
        <v>3509</v>
      </c>
      <c r="P11" s="2"/>
    </row>
    <row r="12" spans="1:18" x14ac:dyDescent="0.25">
      <c r="B12">
        <v>3486</v>
      </c>
      <c r="C12">
        <v>3440</v>
      </c>
      <c r="D12">
        <v>3516</v>
      </c>
      <c r="E12">
        <v>3571</v>
      </c>
      <c r="F12">
        <v>3450</v>
      </c>
      <c r="G12">
        <v>3526</v>
      </c>
      <c r="H12">
        <v>3542</v>
      </c>
      <c r="I12">
        <v>3507</v>
      </c>
      <c r="P12" s="2"/>
    </row>
    <row r="13" spans="1:18" x14ac:dyDescent="0.25">
      <c r="B13">
        <v>3490</v>
      </c>
      <c r="C13">
        <v>3416</v>
      </c>
      <c r="D13">
        <v>3542</v>
      </c>
      <c r="E13">
        <v>3566</v>
      </c>
      <c r="F13">
        <v>3461</v>
      </c>
      <c r="G13">
        <v>3540</v>
      </c>
      <c r="H13">
        <v>3546</v>
      </c>
      <c r="I13">
        <v>3515</v>
      </c>
      <c r="P13" s="2"/>
    </row>
    <row r="14" spans="1:18" x14ac:dyDescent="0.25">
      <c r="B14">
        <v>3489</v>
      </c>
      <c r="C14">
        <v>3418</v>
      </c>
      <c r="D14">
        <v>3541</v>
      </c>
      <c r="E14">
        <v>3558</v>
      </c>
      <c r="F14">
        <v>3449</v>
      </c>
      <c r="G14">
        <v>3526</v>
      </c>
      <c r="H14">
        <v>3541</v>
      </c>
      <c r="I14">
        <v>3523</v>
      </c>
    </row>
    <row r="15" spans="1:18" x14ac:dyDescent="0.25">
      <c r="B15">
        <v>3490</v>
      </c>
      <c r="C15">
        <v>3429</v>
      </c>
      <c r="D15">
        <v>3578</v>
      </c>
      <c r="E15">
        <v>3560</v>
      </c>
      <c r="F15">
        <v>3459</v>
      </c>
      <c r="G15">
        <v>3516</v>
      </c>
      <c r="H15">
        <v>3547</v>
      </c>
      <c r="I15">
        <v>3524</v>
      </c>
      <c r="R15" s="2"/>
    </row>
    <row r="16" spans="1:18" x14ac:dyDescent="0.25">
      <c r="B16">
        <v>3501</v>
      </c>
      <c r="C16">
        <v>3446</v>
      </c>
      <c r="D16">
        <v>3539</v>
      </c>
      <c r="E16">
        <v>3553</v>
      </c>
      <c r="F16">
        <v>3440</v>
      </c>
      <c r="G16">
        <v>3536</v>
      </c>
      <c r="H16">
        <v>3556</v>
      </c>
      <c r="I16">
        <v>3502</v>
      </c>
      <c r="R16" s="2"/>
    </row>
    <row r="17" spans="1:18" x14ac:dyDescent="0.25">
      <c r="B17">
        <v>3477</v>
      </c>
      <c r="C17">
        <v>3435</v>
      </c>
      <c r="D17">
        <v>3520</v>
      </c>
      <c r="E17">
        <v>3542</v>
      </c>
      <c r="F17">
        <v>3474</v>
      </c>
      <c r="G17">
        <v>3500</v>
      </c>
      <c r="H17">
        <v>3555</v>
      </c>
      <c r="I17">
        <v>3490</v>
      </c>
      <c r="R17" s="2"/>
    </row>
    <row r="18" spans="1:18" x14ac:dyDescent="0.25">
      <c r="B18">
        <v>3469</v>
      </c>
      <c r="C18">
        <v>3420</v>
      </c>
      <c r="D18">
        <v>3560</v>
      </c>
      <c r="E18">
        <v>3581</v>
      </c>
      <c r="F18">
        <v>3455</v>
      </c>
      <c r="G18">
        <v>3518</v>
      </c>
      <c r="H18">
        <v>3549</v>
      </c>
      <c r="I18">
        <v>3518</v>
      </c>
    </row>
    <row r="19" spans="1:18" x14ac:dyDescent="0.25">
      <c r="B19">
        <v>3498</v>
      </c>
      <c r="C19">
        <v>3426</v>
      </c>
      <c r="D19">
        <v>3530</v>
      </c>
      <c r="E19">
        <v>3549</v>
      </c>
      <c r="F19">
        <v>3449</v>
      </c>
      <c r="G19">
        <v>3518</v>
      </c>
      <c r="H19">
        <v>3558</v>
      </c>
      <c r="I19">
        <v>3502</v>
      </c>
      <c r="R19" s="2"/>
    </row>
    <row r="20" spans="1:18" x14ac:dyDescent="0.25">
      <c r="B20">
        <v>3481</v>
      </c>
      <c r="C20">
        <v>3430</v>
      </c>
      <c r="D20">
        <v>3546</v>
      </c>
      <c r="E20">
        <v>3555</v>
      </c>
      <c r="F20">
        <v>3453</v>
      </c>
      <c r="G20">
        <v>3528</v>
      </c>
      <c r="H20">
        <v>3561</v>
      </c>
      <c r="I20">
        <v>3498</v>
      </c>
      <c r="R20" s="2"/>
    </row>
    <row r="21" spans="1:18" x14ac:dyDescent="0.25">
      <c r="B21">
        <v>3508</v>
      </c>
      <c r="C21">
        <v>3431</v>
      </c>
      <c r="D21">
        <v>3540</v>
      </c>
      <c r="E21">
        <v>3553</v>
      </c>
      <c r="F21">
        <v>3447</v>
      </c>
      <c r="G21">
        <v>3528</v>
      </c>
      <c r="H21">
        <v>3533</v>
      </c>
      <c r="I21">
        <v>3498</v>
      </c>
      <c r="R21" s="2"/>
    </row>
    <row r="22" spans="1:18" x14ac:dyDescent="0.25">
      <c r="B22">
        <v>3485</v>
      </c>
      <c r="C22">
        <v>3433</v>
      </c>
      <c r="D22">
        <v>3565</v>
      </c>
      <c r="E22">
        <v>3572</v>
      </c>
      <c r="F22">
        <v>3440</v>
      </c>
      <c r="G22">
        <v>3520</v>
      </c>
      <c r="H22">
        <v>3531</v>
      </c>
      <c r="I22">
        <v>3506</v>
      </c>
      <c r="R22" s="2"/>
    </row>
    <row r="23" spans="1:18" x14ac:dyDescent="0.25">
      <c r="B23">
        <v>3507</v>
      </c>
      <c r="C23">
        <v>3433</v>
      </c>
      <c r="D23">
        <v>3526</v>
      </c>
      <c r="E23">
        <v>3554</v>
      </c>
      <c r="F23">
        <v>3449</v>
      </c>
      <c r="G23">
        <v>3519</v>
      </c>
      <c r="H23">
        <v>3518</v>
      </c>
      <c r="I23">
        <v>3511</v>
      </c>
      <c r="R23" s="2"/>
    </row>
    <row r="24" spans="1:18" x14ac:dyDescent="0.25">
      <c r="B24">
        <v>3498</v>
      </c>
      <c r="C24">
        <v>3420</v>
      </c>
      <c r="D24">
        <v>3545</v>
      </c>
      <c r="E24">
        <v>3556</v>
      </c>
      <c r="F24">
        <v>3459</v>
      </c>
      <c r="G24">
        <v>3493</v>
      </c>
      <c r="H24">
        <v>3552</v>
      </c>
      <c r="I24">
        <v>3509</v>
      </c>
      <c r="R24" s="2"/>
    </row>
    <row r="25" spans="1:18" x14ac:dyDescent="0.25">
      <c r="B25">
        <v>3496</v>
      </c>
      <c r="C25">
        <v>3432</v>
      </c>
      <c r="D25">
        <v>3540</v>
      </c>
      <c r="E25">
        <v>3570</v>
      </c>
      <c r="F25">
        <v>3448</v>
      </c>
      <c r="G25">
        <v>3521</v>
      </c>
      <c r="H25">
        <v>3560</v>
      </c>
      <c r="I25">
        <v>3509</v>
      </c>
      <c r="R25" s="2"/>
    </row>
    <row r="26" spans="1:18" x14ac:dyDescent="0.25">
      <c r="B26">
        <v>3491</v>
      </c>
      <c r="C26">
        <v>3439</v>
      </c>
      <c r="D26">
        <v>3548</v>
      </c>
      <c r="E26">
        <v>3572</v>
      </c>
      <c r="F26">
        <v>3464</v>
      </c>
      <c r="G26">
        <v>3508</v>
      </c>
      <c r="H26">
        <v>3543</v>
      </c>
      <c r="I26">
        <v>3513</v>
      </c>
      <c r="R26" s="2"/>
    </row>
    <row r="27" spans="1:18" x14ac:dyDescent="0.25">
      <c r="B27">
        <v>3475</v>
      </c>
      <c r="C27">
        <v>3449</v>
      </c>
      <c r="D27">
        <v>3557</v>
      </c>
      <c r="E27">
        <v>3549</v>
      </c>
      <c r="F27">
        <v>3459</v>
      </c>
      <c r="G27">
        <v>3517</v>
      </c>
      <c r="H27">
        <v>3554</v>
      </c>
      <c r="I27">
        <v>3508</v>
      </c>
      <c r="R27" s="2"/>
    </row>
    <row r="28" spans="1:18" x14ac:dyDescent="0.25">
      <c r="B28">
        <v>3489</v>
      </c>
      <c r="C28">
        <v>3420</v>
      </c>
      <c r="D28">
        <v>3602</v>
      </c>
      <c r="E28">
        <v>3557</v>
      </c>
      <c r="F28">
        <v>3456</v>
      </c>
      <c r="G28">
        <v>3522</v>
      </c>
      <c r="H28">
        <v>3549</v>
      </c>
      <c r="I28">
        <v>3511</v>
      </c>
      <c r="R28" s="2"/>
    </row>
    <row r="29" spans="1:18" x14ac:dyDescent="0.25">
      <c r="B29">
        <v>3508</v>
      </c>
      <c r="C29">
        <v>3440</v>
      </c>
      <c r="D29">
        <v>3566</v>
      </c>
      <c r="E29">
        <v>3552</v>
      </c>
      <c r="F29">
        <v>3455</v>
      </c>
      <c r="G29">
        <v>3531</v>
      </c>
      <c r="H29">
        <v>3544</v>
      </c>
      <c r="I29">
        <v>3506</v>
      </c>
      <c r="R29" s="2"/>
    </row>
    <row r="30" spans="1:18" x14ac:dyDescent="0.25">
      <c r="B30">
        <v>3485</v>
      </c>
      <c r="C30">
        <v>3445</v>
      </c>
      <c r="D30">
        <v>3573</v>
      </c>
      <c r="E30">
        <v>3558</v>
      </c>
      <c r="F30">
        <v>3469</v>
      </c>
      <c r="G30">
        <v>3535</v>
      </c>
      <c r="H30">
        <v>3556</v>
      </c>
      <c r="I30">
        <v>3515</v>
      </c>
      <c r="R30" s="2"/>
    </row>
    <row r="31" spans="1:18" x14ac:dyDescent="0.25">
      <c r="B31">
        <v>3498</v>
      </c>
      <c r="C31">
        <v>3442</v>
      </c>
      <c r="D31">
        <v>3550</v>
      </c>
      <c r="E31">
        <v>3580</v>
      </c>
      <c r="F31">
        <v>3453</v>
      </c>
      <c r="G31">
        <v>3517</v>
      </c>
      <c r="H31">
        <v>3575</v>
      </c>
      <c r="I31">
        <v>3509</v>
      </c>
    </row>
    <row r="32" spans="1:18" x14ac:dyDescent="0.25">
      <c r="A32" t="s">
        <v>14</v>
      </c>
      <c r="B32" s="3">
        <f>AVERAGE(B2:B31)</f>
        <v>3495</v>
      </c>
      <c r="C32" s="3">
        <f t="shared" ref="C32:G32" si="0">AVERAGE(C2:C31)</f>
        <v>3428.5333333333333</v>
      </c>
      <c r="D32" s="3">
        <f>AVERAGE(D2:D31)</f>
        <v>3550.4666666666667</v>
      </c>
      <c r="E32" s="3">
        <f>AVERAGE(E2:E31)</f>
        <v>3556.5333333333333</v>
      </c>
      <c r="F32" s="3">
        <f t="shared" si="0"/>
        <v>3454.2333333333331</v>
      </c>
      <c r="G32" s="3">
        <f t="shared" si="0"/>
        <v>3523.1333333333332</v>
      </c>
      <c r="H32" s="3">
        <f t="shared" ref="H32:I32" si="1">AVERAGE(H2:H31)</f>
        <v>3552.8666666666668</v>
      </c>
      <c r="I32" s="3">
        <f t="shared" si="1"/>
        <v>3506.2333333333331</v>
      </c>
    </row>
    <row r="33" spans="1:9" x14ac:dyDescent="0.25">
      <c r="A33" t="s">
        <v>15</v>
      </c>
      <c r="B33" s="3">
        <f>_xlfn.STDEV.S(B2:B31)</f>
        <v>13.357162614247395</v>
      </c>
      <c r="C33" s="3">
        <f t="shared" ref="C33:G33" si="2">_xlfn.STDEV.S(C2:C31)</f>
        <v>11.464287376783231</v>
      </c>
      <c r="D33" s="3">
        <f>_xlfn.STDEV.S(D2:D31)</f>
        <v>19.56374784863722</v>
      </c>
      <c r="E33" s="3">
        <f>_xlfn.STDEV.S(E2:E31)</f>
        <v>14.910614902867328</v>
      </c>
      <c r="F33" s="3">
        <f t="shared" si="2"/>
        <v>8.8227110280830026</v>
      </c>
      <c r="G33" s="3">
        <f t="shared" si="2"/>
        <v>10.503639216081689</v>
      </c>
      <c r="H33" s="3">
        <f t="shared" ref="H33:I33" si="3">_xlfn.STDEV.S(H2:H31)</f>
        <v>14.975228588050596</v>
      </c>
      <c r="I33" s="3">
        <f t="shared" si="3"/>
        <v>9.201511619943437</v>
      </c>
    </row>
    <row r="34" spans="1:9" x14ac:dyDescent="0.25">
      <c r="A34" t="s">
        <v>16</v>
      </c>
      <c r="B34" s="4">
        <f>($B32-B32)/$B32</f>
        <v>0</v>
      </c>
      <c r="C34" s="4">
        <f t="shared" ref="C34:G34" si="4">($B32-C32)/$B32</f>
        <v>1.9017644253695766E-2</v>
      </c>
      <c r="D34" s="4">
        <f>($B32-D32)/$B32</f>
        <v>-1.5870290891750127E-2</v>
      </c>
      <c r="E34" s="4">
        <f>($B32-E32)/$B32</f>
        <v>-1.7606103958035281E-2</v>
      </c>
      <c r="F34" s="4">
        <f t="shared" si="4"/>
        <v>1.1664282308059193E-2</v>
      </c>
      <c r="G34" s="4">
        <f t="shared" si="4"/>
        <v>-8.0495946590366848E-3</v>
      </c>
      <c r="H34" s="4">
        <f>($B32-H32)/$B32</f>
        <v>-1.6556986170720111E-2</v>
      </c>
      <c r="I34" s="4">
        <f>($B32-I32)/$B32</f>
        <v>-3.214115402956544E-3</v>
      </c>
    </row>
    <row r="35" spans="1:9" x14ac:dyDescent="0.25">
      <c r="A35" t="s">
        <v>17</v>
      </c>
      <c r="B35" s="3">
        <f>($B32-B32)/SQRT(($B33^2+B33^2)/2)</f>
        <v>0</v>
      </c>
      <c r="C35" s="3">
        <f t="shared" ref="C35:G35" si="5">($B32-C32)/SQRT(($B33^2+C33^2)/2)</f>
        <v>5.3400777136834314</v>
      </c>
      <c r="D35" s="3">
        <f>($B32-D32)/SQRT(($B33^2+D33^2)/2)</f>
        <v>-3.3113571507496764</v>
      </c>
      <c r="E35" s="3">
        <f>($B32-E32)/SQRT(($B33^2+E33^2)/2)</f>
        <v>-4.3470433218334028</v>
      </c>
      <c r="F35" s="3">
        <f t="shared" si="5"/>
        <v>3.6015118995894193</v>
      </c>
      <c r="G35" s="3">
        <f t="shared" si="5"/>
        <v>-2.3414373443786953</v>
      </c>
      <c r="H35" s="3">
        <f>($B32-H32)/SQRT(($B33^2+H33^2)/2)</f>
        <v>-4.0781964735529286</v>
      </c>
      <c r="I35" s="3">
        <f>($B32-I32)/SQRT(($B33^2+I33^2)/2)</f>
        <v>-0.97944126896609873</v>
      </c>
    </row>
    <row r="37" spans="1:9" x14ac:dyDescent="0.25">
      <c r="A37" t="s">
        <v>9</v>
      </c>
      <c r="B37" t="s">
        <v>10</v>
      </c>
      <c r="C37" t="s">
        <v>11</v>
      </c>
    </row>
    <row r="38" spans="1:9" x14ac:dyDescent="0.25">
      <c r="A38">
        <v>3519</v>
      </c>
      <c r="B38" s="4">
        <f>A38/C$38</f>
        <v>0.98296089385474861</v>
      </c>
      <c r="C38">
        <v>3580</v>
      </c>
    </row>
    <row r="39" spans="1:9" x14ac:dyDescent="0.25">
      <c r="A39">
        <v>3509</v>
      </c>
      <c r="B39" s="4">
        <f t="shared" ref="B39:B47" si="6">A39/C$38</f>
        <v>0.98016759776536311</v>
      </c>
    </row>
    <row r="40" spans="1:9" x14ac:dyDescent="0.25">
      <c r="A40">
        <v>3512</v>
      </c>
      <c r="B40" s="4">
        <f t="shared" si="6"/>
        <v>0.98100558659217874</v>
      </c>
    </row>
    <row r="41" spans="1:9" x14ac:dyDescent="0.25">
      <c r="A41">
        <v>3504</v>
      </c>
      <c r="B41" s="4">
        <f t="shared" si="6"/>
        <v>0.97877094972067036</v>
      </c>
    </row>
    <row r="42" spans="1:9" x14ac:dyDescent="0.25">
      <c r="A42">
        <v>3512</v>
      </c>
      <c r="B42" s="4">
        <f t="shared" si="6"/>
        <v>0.98100558659217874</v>
      </c>
    </row>
    <row r="43" spans="1:9" x14ac:dyDescent="0.25">
      <c r="A43">
        <v>3518</v>
      </c>
      <c r="B43" s="4">
        <f t="shared" si="6"/>
        <v>0.9826815642458101</v>
      </c>
    </row>
    <row r="44" spans="1:9" x14ac:dyDescent="0.25">
      <c r="A44">
        <v>3521</v>
      </c>
      <c r="B44" s="4">
        <f t="shared" si="6"/>
        <v>0.98351955307262573</v>
      </c>
    </row>
    <row r="45" spans="1:9" x14ac:dyDescent="0.25">
      <c r="A45">
        <v>3520</v>
      </c>
      <c r="B45" s="4">
        <f t="shared" si="6"/>
        <v>0.98324022346368711</v>
      </c>
    </row>
    <row r="46" spans="1:9" x14ac:dyDescent="0.25">
      <c r="A46">
        <v>3531</v>
      </c>
      <c r="B46" s="4">
        <f t="shared" si="6"/>
        <v>0.98631284916201112</v>
      </c>
    </row>
    <row r="47" spans="1:9" x14ac:dyDescent="0.25">
      <c r="A47">
        <v>3521</v>
      </c>
      <c r="B47" s="4">
        <f t="shared" si="6"/>
        <v>0.98351955307262573</v>
      </c>
    </row>
  </sheetData>
  <sortState ref="R19:R30">
    <sortCondition ref="R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Normal="100" workbookViewId="0">
      <selection activeCell="N19" sqref="N19"/>
    </sheetView>
  </sheetViews>
  <sheetFormatPr baseColWidth="10" defaultRowHeight="15" x14ac:dyDescent="0.25"/>
  <sheetData>
    <row r="1" spans="1:18" x14ac:dyDescent="0.25">
      <c r="A1" t="s">
        <v>0</v>
      </c>
      <c r="B1" t="s">
        <v>22</v>
      </c>
      <c r="C1" t="s">
        <v>23</v>
      </c>
      <c r="D1" t="s">
        <v>19</v>
      </c>
      <c r="E1" t="s">
        <v>12</v>
      </c>
      <c r="F1" t="s">
        <v>13</v>
      </c>
      <c r="G1" t="s">
        <v>18</v>
      </c>
      <c r="H1" t="s">
        <v>20</v>
      </c>
      <c r="I1" t="s">
        <v>21</v>
      </c>
    </row>
    <row r="2" spans="1:18" x14ac:dyDescent="0.25">
      <c r="B2">
        <v>194</v>
      </c>
      <c r="C2">
        <v>154</v>
      </c>
      <c r="D2">
        <v>206</v>
      </c>
      <c r="E2">
        <v>235</v>
      </c>
      <c r="F2">
        <v>170</v>
      </c>
      <c r="G2">
        <v>207</v>
      </c>
      <c r="H2">
        <v>218</v>
      </c>
      <c r="I2">
        <v>148</v>
      </c>
      <c r="P2" s="3"/>
      <c r="R2" s="2"/>
    </row>
    <row r="3" spans="1:18" x14ac:dyDescent="0.25">
      <c r="B3">
        <v>211</v>
      </c>
      <c r="C3">
        <v>156</v>
      </c>
      <c r="D3">
        <v>201</v>
      </c>
      <c r="E3">
        <v>231</v>
      </c>
      <c r="F3">
        <v>168</v>
      </c>
      <c r="G3">
        <v>213</v>
      </c>
      <c r="H3">
        <v>187</v>
      </c>
      <c r="I3">
        <v>157</v>
      </c>
      <c r="R3" s="2"/>
    </row>
    <row r="4" spans="1:18" x14ac:dyDescent="0.25">
      <c r="B4">
        <v>196</v>
      </c>
      <c r="C4">
        <v>156</v>
      </c>
      <c r="D4">
        <v>201</v>
      </c>
      <c r="E4">
        <v>228</v>
      </c>
      <c r="F4">
        <v>175</v>
      </c>
      <c r="G4">
        <v>209</v>
      </c>
      <c r="H4">
        <v>189</v>
      </c>
      <c r="I4">
        <v>147</v>
      </c>
      <c r="P4" s="4"/>
      <c r="R4" s="2"/>
    </row>
    <row r="5" spans="1:18" x14ac:dyDescent="0.25">
      <c r="B5">
        <v>217</v>
      </c>
      <c r="C5">
        <v>160</v>
      </c>
      <c r="D5">
        <v>208</v>
      </c>
      <c r="E5">
        <v>242</v>
      </c>
      <c r="F5">
        <v>159</v>
      </c>
      <c r="G5">
        <v>211</v>
      </c>
      <c r="H5">
        <v>188</v>
      </c>
      <c r="I5">
        <v>158</v>
      </c>
      <c r="R5" s="2"/>
    </row>
    <row r="6" spans="1:18" x14ac:dyDescent="0.25">
      <c r="B6">
        <v>215</v>
      </c>
      <c r="C6">
        <v>147</v>
      </c>
      <c r="D6">
        <v>200</v>
      </c>
      <c r="E6">
        <v>235</v>
      </c>
      <c r="F6">
        <v>166</v>
      </c>
      <c r="G6">
        <v>213</v>
      </c>
      <c r="H6">
        <v>216</v>
      </c>
      <c r="I6">
        <v>161</v>
      </c>
      <c r="R6" s="2"/>
    </row>
    <row r="7" spans="1:18" x14ac:dyDescent="0.25">
      <c r="B7">
        <v>217</v>
      </c>
      <c r="C7">
        <v>164</v>
      </c>
      <c r="D7">
        <v>206</v>
      </c>
      <c r="E7">
        <v>228</v>
      </c>
      <c r="F7">
        <v>169</v>
      </c>
      <c r="G7">
        <v>208</v>
      </c>
      <c r="H7">
        <v>195</v>
      </c>
      <c r="I7">
        <v>148</v>
      </c>
      <c r="R7" s="2"/>
    </row>
    <row r="8" spans="1:18" x14ac:dyDescent="0.25">
      <c r="B8">
        <v>210</v>
      </c>
      <c r="C8">
        <v>149</v>
      </c>
      <c r="D8">
        <v>195</v>
      </c>
      <c r="E8">
        <v>226</v>
      </c>
      <c r="F8">
        <v>156</v>
      </c>
      <c r="G8">
        <v>215</v>
      </c>
      <c r="H8">
        <v>195</v>
      </c>
      <c r="I8">
        <v>147</v>
      </c>
      <c r="P8" s="4"/>
      <c r="R8" s="2"/>
    </row>
    <row r="9" spans="1:18" x14ac:dyDescent="0.25">
      <c r="B9">
        <v>211</v>
      </c>
      <c r="C9">
        <v>147</v>
      </c>
      <c r="D9">
        <v>217</v>
      </c>
      <c r="E9">
        <v>235</v>
      </c>
      <c r="F9">
        <v>170</v>
      </c>
      <c r="G9">
        <v>211</v>
      </c>
      <c r="H9">
        <v>186</v>
      </c>
      <c r="I9">
        <v>151</v>
      </c>
      <c r="R9" s="2"/>
    </row>
    <row r="10" spans="1:18" x14ac:dyDescent="0.25">
      <c r="B10">
        <v>198</v>
      </c>
      <c r="C10">
        <v>150</v>
      </c>
      <c r="D10">
        <v>215</v>
      </c>
      <c r="E10">
        <v>232</v>
      </c>
      <c r="F10">
        <v>167</v>
      </c>
      <c r="G10">
        <v>206</v>
      </c>
      <c r="H10">
        <v>197</v>
      </c>
      <c r="I10">
        <v>154</v>
      </c>
      <c r="R10" s="2"/>
    </row>
    <row r="11" spans="1:18" x14ac:dyDescent="0.25">
      <c r="B11">
        <v>210</v>
      </c>
      <c r="C11">
        <v>149</v>
      </c>
      <c r="D11">
        <v>197</v>
      </c>
      <c r="E11">
        <v>236</v>
      </c>
      <c r="F11">
        <v>165</v>
      </c>
      <c r="G11">
        <v>206</v>
      </c>
      <c r="H11">
        <v>206</v>
      </c>
      <c r="I11">
        <v>151</v>
      </c>
      <c r="R11" s="2"/>
    </row>
    <row r="12" spans="1:18" x14ac:dyDescent="0.25">
      <c r="B12">
        <v>195</v>
      </c>
      <c r="C12">
        <v>161</v>
      </c>
      <c r="D12">
        <v>218</v>
      </c>
      <c r="E12">
        <v>235</v>
      </c>
      <c r="F12">
        <v>162</v>
      </c>
      <c r="G12">
        <v>211</v>
      </c>
      <c r="H12">
        <v>188</v>
      </c>
      <c r="I12">
        <v>143</v>
      </c>
    </row>
    <row r="13" spans="1:18" x14ac:dyDescent="0.25">
      <c r="B13">
        <v>205</v>
      </c>
      <c r="C13">
        <v>161</v>
      </c>
      <c r="D13">
        <v>215</v>
      </c>
      <c r="E13">
        <v>235</v>
      </c>
      <c r="F13">
        <v>166</v>
      </c>
      <c r="G13">
        <v>210</v>
      </c>
      <c r="H13">
        <v>182</v>
      </c>
      <c r="I13">
        <v>154</v>
      </c>
    </row>
    <row r="14" spans="1:18" x14ac:dyDescent="0.25">
      <c r="B14">
        <v>219</v>
      </c>
      <c r="C14">
        <v>142</v>
      </c>
      <c r="D14">
        <v>201</v>
      </c>
      <c r="E14">
        <v>239</v>
      </c>
      <c r="F14">
        <v>162</v>
      </c>
      <c r="G14">
        <v>213</v>
      </c>
      <c r="H14">
        <v>212</v>
      </c>
      <c r="I14">
        <v>167</v>
      </c>
    </row>
    <row r="15" spans="1:18" x14ac:dyDescent="0.25">
      <c r="B15">
        <v>210</v>
      </c>
      <c r="C15">
        <v>145</v>
      </c>
      <c r="D15">
        <v>207</v>
      </c>
      <c r="E15">
        <v>226</v>
      </c>
      <c r="F15">
        <v>164</v>
      </c>
      <c r="G15">
        <v>206</v>
      </c>
      <c r="H15">
        <v>205</v>
      </c>
      <c r="I15">
        <v>146</v>
      </c>
    </row>
    <row r="16" spans="1:18" x14ac:dyDescent="0.25">
      <c r="B16">
        <v>218</v>
      </c>
      <c r="C16">
        <v>151</v>
      </c>
      <c r="D16">
        <v>193</v>
      </c>
      <c r="E16">
        <v>230</v>
      </c>
      <c r="F16">
        <v>157</v>
      </c>
      <c r="G16">
        <v>214</v>
      </c>
      <c r="H16">
        <v>187</v>
      </c>
      <c r="I16">
        <v>155</v>
      </c>
    </row>
    <row r="17" spans="1:18" x14ac:dyDescent="0.25">
      <c r="B17">
        <v>220</v>
      </c>
      <c r="C17">
        <v>151</v>
      </c>
      <c r="D17">
        <v>223</v>
      </c>
      <c r="E17">
        <v>236</v>
      </c>
      <c r="F17">
        <v>167</v>
      </c>
      <c r="G17">
        <v>218</v>
      </c>
      <c r="H17">
        <v>184</v>
      </c>
      <c r="I17">
        <v>172</v>
      </c>
    </row>
    <row r="18" spans="1:18" x14ac:dyDescent="0.25">
      <c r="B18">
        <v>214</v>
      </c>
      <c r="C18">
        <v>159</v>
      </c>
      <c r="D18">
        <v>205</v>
      </c>
      <c r="E18">
        <v>232</v>
      </c>
      <c r="F18">
        <v>173</v>
      </c>
      <c r="G18">
        <v>207</v>
      </c>
      <c r="H18">
        <v>206</v>
      </c>
      <c r="I18">
        <v>145</v>
      </c>
    </row>
    <row r="19" spans="1:18" x14ac:dyDescent="0.25">
      <c r="B19">
        <v>204</v>
      </c>
      <c r="C19">
        <v>161</v>
      </c>
      <c r="D19">
        <v>209</v>
      </c>
      <c r="E19">
        <v>237</v>
      </c>
      <c r="F19">
        <v>162</v>
      </c>
      <c r="G19">
        <v>205</v>
      </c>
      <c r="H19">
        <v>196</v>
      </c>
      <c r="I19">
        <v>146</v>
      </c>
      <c r="R19" s="2"/>
    </row>
    <row r="20" spans="1:18" x14ac:dyDescent="0.25">
      <c r="B20">
        <v>220</v>
      </c>
      <c r="C20">
        <v>159</v>
      </c>
      <c r="D20">
        <v>194</v>
      </c>
      <c r="E20">
        <v>233</v>
      </c>
      <c r="F20">
        <v>167</v>
      </c>
      <c r="G20">
        <v>213</v>
      </c>
      <c r="H20">
        <v>199</v>
      </c>
      <c r="I20">
        <v>149</v>
      </c>
      <c r="R20" s="2"/>
    </row>
    <row r="21" spans="1:18" x14ac:dyDescent="0.25">
      <c r="B21">
        <v>223</v>
      </c>
      <c r="C21">
        <v>145</v>
      </c>
      <c r="D21">
        <v>203</v>
      </c>
      <c r="E21">
        <v>232</v>
      </c>
      <c r="F21">
        <v>173</v>
      </c>
      <c r="G21">
        <v>213</v>
      </c>
      <c r="H21">
        <v>205</v>
      </c>
      <c r="I21">
        <v>159</v>
      </c>
      <c r="R21" s="2"/>
    </row>
    <row r="22" spans="1:18" x14ac:dyDescent="0.25">
      <c r="B22">
        <v>199</v>
      </c>
      <c r="C22">
        <v>166</v>
      </c>
      <c r="D22">
        <v>208</v>
      </c>
      <c r="E22">
        <v>237</v>
      </c>
      <c r="F22">
        <v>178</v>
      </c>
      <c r="G22">
        <v>210</v>
      </c>
      <c r="H22">
        <v>212</v>
      </c>
      <c r="I22">
        <v>148</v>
      </c>
      <c r="R22" s="2"/>
    </row>
    <row r="23" spans="1:18" x14ac:dyDescent="0.25">
      <c r="B23">
        <v>216</v>
      </c>
      <c r="C23">
        <v>147</v>
      </c>
      <c r="D23">
        <v>199</v>
      </c>
      <c r="E23">
        <v>230</v>
      </c>
      <c r="F23">
        <v>158</v>
      </c>
      <c r="G23">
        <v>211</v>
      </c>
      <c r="H23">
        <v>217</v>
      </c>
      <c r="I23">
        <v>161</v>
      </c>
      <c r="R23" s="2"/>
    </row>
    <row r="24" spans="1:18" x14ac:dyDescent="0.25">
      <c r="B24">
        <v>214</v>
      </c>
      <c r="C24">
        <v>151</v>
      </c>
      <c r="D24">
        <v>197</v>
      </c>
      <c r="E24">
        <v>236</v>
      </c>
      <c r="F24">
        <v>161</v>
      </c>
      <c r="G24">
        <v>207</v>
      </c>
      <c r="H24">
        <v>226</v>
      </c>
      <c r="I24">
        <v>150</v>
      </c>
      <c r="R24" s="2"/>
    </row>
    <row r="25" spans="1:18" x14ac:dyDescent="0.25">
      <c r="B25">
        <v>204</v>
      </c>
      <c r="C25">
        <v>145</v>
      </c>
      <c r="D25">
        <v>201</v>
      </c>
      <c r="E25">
        <v>227</v>
      </c>
      <c r="F25">
        <v>166</v>
      </c>
      <c r="G25">
        <v>211</v>
      </c>
      <c r="H25">
        <v>192</v>
      </c>
      <c r="I25">
        <v>145</v>
      </c>
      <c r="R25" s="2"/>
    </row>
    <row r="26" spans="1:18" x14ac:dyDescent="0.25">
      <c r="B26">
        <v>204</v>
      </c>
      <c r="C26">
        <v>152</v>
      </c>
      <c r="D26">
        <v>209</v>
      </c>
      <c r="E26">
        <v>232</v>
      </c>
      <c r="F26">
        <v>176</v>
      </c>
      <c r="G26">
        <v>223</v>
      </c>
      <c r="H26">
        <v>184</v>
      </c>
      <c r="I26">
        <v>167</v>
      </c>
      <c r="R26" s="2"/>
    </row>
    <row r="27" spans="1:18" x14ac:dyDescent="0.25">
      <c r="B27">
        <v>220</v>
      </c>
      <c r="C27">
        <v>150</v>
      </c>
      <c r="D27">
        <v>199</v>
      </c>
      <c r="E27">
        <v>240</v>
      </c>
      <c r="F27">
        <v>166</v>
      </c>
      <c r="G27">
        <v>218</v>
      </c>
      <c r="H27">
        <v>198</v>
      </c>
      <c r="I27">
        <v>145</v>
      </c>
      <c r="R27" s="2"/>
    </row>
    <row r="28" spans="1:18" x14ac:dyDescent="0.25">
      <c r="B28">
        <v>220</v>
      </c>
      <c r="C28">
        <v>178</v>
      </c>
      <c r="D28">
        <v>205</v>
      </c>
      <c r="E28">
        <v>227</v>
      </c>
      <c r="F28">
        <v>158</v>
      </c>
      <c r="G28">
        <v>215</v>
      </c>
      <c r="H28">
        <v>210</v>
      </c>
      <c r="I28">
        <v>142</v>
      </c>
    </row>
    <row r="29" spans="1:18" x14ac:dyDescent="0.25">
      <c r="B29">
        <v>212</v>
      </c>
      <c r="C29">
        <v>163</v>
      </c>
      <c r="D29">
        <v>197</v>
      </c>
      <c r="E29">
        <v>229</v>
      </c>
      <c r="F29">
        <v>180</v>
      </c>
      <c r="G29">
        <v>209</v>
      </c>
      <c r="H29">
        <v>186</v>
      </c>
      <c r="I29">
        <v>146</v>
      </c>
    </row>
    <row r="30" spans="1:18" x14ac:dyDescent="0.25">
      <c r="B30">
        <v>203</v>
      </c>
      <c r="C30">
        <v>163</v>
      </c>
      <c r="D30">
        <v>200</v>
      </c>
      <c r="E30">
        <v>235</v>
      </c>
      <c r="F30">
        <v>171</v>
      </c>
      <c r="G30">
        <v>206</v>
      </c>
      <c r="H30">
        <v>187</v>
      </c>
      <c r="I30">
        <v>144</v>
      </c>
    </row>
    <row r="31" spans="1:18" x14ac:dyDescent="0.25">
      <c r="B31">
        <v>205</v>
      </c>
      <c r="C31">
        <v>148</v>
      </c>
      <c r="D31">
        <v>223</v>
      </c>
      <c r="E31">
        <v>226</v>
      </c>
      <c r="F31">
        <v>169</v>
      </c>
      <c r="G31">
        <v>212</v>
      </c>
      <c r="H31">
        <v>189</v>
      </c>
      <c r="I31">
        <v>144</v>
      </c>
    </row>
    <row r="32" spans="1:18" x14ac:dyDescent="0.25">
      <c r="A32" t="s">
        <v>14</v>
      </c>
      <c r="B32" s="3">
        <f>AVERAGE(B2:B31)</f>
        <v>210.13333333333333</v>
      </c>
      <c r="C32" s="3">
        <f t="shared" ref="C32:I32" si="0">AVERAGE(C2:C31)</f>
        <v>154.33333333333334</v>
      </c>
      <c r="D32" s="3">
        <f>AVERAGE(D2:D31)</f>
        <v>205.06666666666666</v>
      </c>
      <c r="E32" s="3">
        <f>AVERAGE(E2:E31)</f>
        <v>232.73333333333332</v>
      </c>
      <c r="F32" s="3">
        <f t="shared" si="0"/>
        <v>166.7</v>
      </c>
      <c r="G32" s="3">
        <f t="shared" si="0"/>
        <v>211.03333333333333</v>
      </c>
      <c r="H32" s="3">
        <f t="shared" si="0"/>
        <v>198.06666666666666</v>
      </c>
      <c r="I32" s="3">
        <f t="shared" si="0"/>
        <v>151.66666666666666</v>
      </c>
    </row>
    <row r="33" spans="1:9" x14ac:dyDescent="0.25">
      <c r="A33" t="s">
        <v>15</v>
      </c>
      <c r="B33" s="3">
        <f>_xlfn.STDEV.S(B2:B31)</f>
        <v>8.4271046008711092</v>
      </c>
      <c r="C33" s="3">
        <f t="shared" ref="C33:I33" si="1">_xlfn.STDEV.S(C2:C31)</f>
        <v>8.0999503333229672</v>
      </c>
      <c r="D33" s="3">
        <f>_xlfn.STDEV.S(D2:D31)</f>
        <v>8.229188309297891</v>
      </c>
      <c r="E33" s="3">
        <f>_xlfn.STDEV.S(E2:E31)</f>
        <v>4.3859755595757033</v>
      </c>
      <c r="F33" s="3">
        <f t="shared" si="1"/>
        <v>6.2209324059983162</v>
      </c>
      <c r="G33" s="3">
        <f t="shared" si="1"/>
        <v>4.1811014332831364</v>
      </c>
      <c r="H33" s="3">
        <f t="shared" si="1"/>
        <v>12.25007623715428</v>
      </c>
      <c r="I33" s="3">
        <f t="shared" si="1"/>
        <v>7.9060576222562906</v>
      </c>
    </row>
    <row r="34" spans="1:9" x14ac:dyDescent="0.25">
      <c r="A34" t="s">
        <v>16</v>
      </c>
      <c r="B34" s="4">
        <f>($B32-B32)/$B32</f>
        <v>0</v>
      </c>
      <c r="C34" s="4">
        <f t="shared" ref="C34:I34" si="2">($B32-C32)/$B32</f>
        <v>0.26554568527918776</v>
      </c>
      <c r="D34" s="4">
        <f>($B32-D32)/$B32</f>
        <v>2.4111675126903535E-2</v>
      </c>
      <c r="E34" s="4">
        <f>($B32-E32)/$B32</f>
        <v>-0.10755076142131978</v>
      </c>
      <c r="F34" s="4">
        <f t="shared" si="2"/>
        <v>0.20669416243654826</v>
      </c>
      <c r="G34" s="4">
        <f t="shared" si="2"/>
        <v>-4.2829949238578956E-3</v>
      </c>
      <c r="H34" s="4">
        <f t="shared" si="2"/>
        <v>5.7423857868020289E-2</v>
      </c>
      <c r="I34" s="4">
        <f t="shared" si="2"/>
        <v>0.27823604060913709</v>
      </c>
    </row>
    <row r="35" spans="1:9" x14ac:dyDescent="0.25">
      <c r="A35" t="s">
        <v>17</v>
      </c>
      <c r="B35" s="3">
        <f>($B32-B32)/SQRT(($B33^2+B33^2)/2)</f>
        <v>0</v>
      </c>
      <c r="C35" s="3">
        <f t="shared" ref="C35:I35" si="3">($B32-C32)/SQRT(($B33^2+C33^2)/2)</f>
        <v>6.7512416410853779</v>
      </c>
      <c r="D35" s="3">
        <f>($B32-D32)/SQRT(($B33^2+D33^2)/2)</f>
        <v>0.6083357261437502</v>
      </c>
      <c r="E35" s="3">
        <f>($B32-E32)/SQRT(($B33^2+E33^2)/2)</f>
        <v>-3.3642860735248856</v>
      </c>
      <c r="F35" s="3">
        <f t="shared" si="3"/>
        <v>5.8641219585036177</v>
      </c>
      <c r="G35" s="3">
        <f t="shared" si="3"/>
        <v>-0.13529804228345971</v>
      </c>
      <c r="H35" s="3">
        <f t="shared" si="3"/>
        <v>1.1476967031563534</v>
      </c>
      <c r="I35" s="3">
        <f t="shared" si="3"/>
        <v>7.1556185192578079</v>
      </c>
    </row>
    <row r="37" spans="1:9" x14ac:dyDescent="0.25">
      <c r="A37" t="s">
        <v>9</v>
      </c>
      <c r="B37" t="s">
        <v>10</v>
      </c>
      <c r="C37" t="s">
        <v>11</v>
      </c>
    </row>
    <row r="38" spans="1:9" x14ac:dyDescent="0.25">
      <c r="A38">
        <v>152</v>
      </c>
      <c r="B38" s="4">
        <f>A38/C$38</f>
        <v>0.76381909547738691</v>
      </c>
      <c r="C38">
        <v>199</v>
      </c>
    </row>
    <row r="39" spans="1:9" x14ac:dyDescent="0.25">
      <c r="A39">
        <v>146</v>
      </c>
      <c r="B39" s="4">
        <f t="shared" ref="B39:B47" si="4">A39/C$38</f>
        <v>0.73366834170854267</v>
      </c>
    </row>
    <row r="40" spans="1:9" x14ac:dyDescent="0.25">
      <c r="A40">
        <v>153</v>
      </c>
      <c r="B40" s="4">
        <f t="shared" si="4"/>
        <v>0.76884422110552764</v>
      </c>
    </row>
    <row r="41" spans="1:9" x14ac:dyDescent="0.25">
      <c r="A41">
        <v>147</v>
      </c>
      <c r="B41" s="4">
        <f t="shared" si="4"/>
        <v>0.7386934673366834</v>
      </c>
    </row>
    <row r="42" spans="1:9" x14ac:dyDescent="0.25">
      <c r="A42">
        <v>147</v>
      </c>
      <c r="B42" s="4">
        <f t="shared" si="4"/>
        <v>0.7386934673366834</v>
      </c>
    </row>
    <row r="43" spans="1:9" x14ac:dyDescent="0.25">
      <c r="A43">
        <v>147</v>
      </c>
      <c r="B43" s="4">
        <f t="shared" si="4"/>
        <v>0.7386934673366834</v>
      </c>
    </row>
    <row r="44" spans="1:9" x14ac:dyDescent="0.25">
      <c r="A44">
        <v>144</v>
      </c>
      <c r="B44" s="4">
        <f t="shared" si="4"/>
        <v>0.72361809045226133</v>
      </c>
    </row>
    <row r="45" spans="1:9" x14ac:dyDescent="0.25">
      <c r="A45">
        <v>148</v>
      </c>
      <c r="B45" s="4">
        <f t="shared" si="4"/>
        <v>0.74371859296482412</v>
      </c>
    </row>
    <row r="46" spans="1:9" x14ac:dyDescent="0.25">
      <c r="A46">
        <v>147</v>
      </c>
      <c r="B46" s="4">
        <f t="shared" si="4"/>
        <v>0.7386934673366834</v>
      </c>
    </row>
    <row r="47" spans="1:9" x14ac:dyDescent="0.25">
      <c r="A47">
        <v>146</v>
      </c>
      <c r="B47" s="4">
        <f t="shared" si="4"/>
        <v>0.73366834170854267</v>
      </c>
    </row>
  </sheetData>
  <sortState ref="R19:R27">
    <sortCondition ref="R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Normal="100" workbookViewId="0">
      <selection activeCell="E32" sqref="E32"/>
    </sheetView>
  </sheetViews>
  <sheetFormatPr baseColWidth="10" defaultRowHeight="15" x14ac:dyDescent="0.25"/>
  <sheetData>
    <row r="1" spans="1:18" x14ac:dyDescent="0.25">
      <c r="A1" t="s">
        <v>7</v>
      </c>
      <c r="B1" t="s">
        <v>22</v>
      </c>
      <c r="C1" t="s">
        <v>23</v>
      </c>
      <c r="D1" t="s">
        <v>19</v>
      </c>
      <c r="E1" t="s">
        <v>12</v>
      </c>
      <c r="F1" t="s">
        <v>13</v>
      </c>
      <c r="G1" t="s">
        <v>18</v>
      </c>
      <c r="H1" t="s">
        <v>20</v>
      </c>
      <c r="I1" t="s">
        <v>21</v>
      </c>
    </row>
    <row r="2" spans="1:18" x14ac:dyDescent="0.25">
      <c r="B2">
        <v>2789</v>
      </c>
      <c r="C2">
        <v>2659</v>
      </c>
      <c r="D2">
        <v>2765</v>
      </c>
      <c r="E2">
        <v>1617</v>
      </c>
      <c r="F2">
        <v>2758</v>
      </c>
      <c r="G2">
        <v>1328</v>
      </c>
      <c r="H2">
        <v>2783</v>
      </c>
      <c r="I2">
        <v>2680</v>
      </c>
      <c r="N2" s="3"/>
    </row>
    <row r="3" spans="1:18" x14ac:dyDescent="0.25">
      <c r="B3">
        <v>2815</v>
      </c>
      <c r="C3">
        <v>2691</v>
      </c>
      <c r="D3">
        <v>2716</v>
      </c>
      <c r="E3">
        <v>1661</v>
      </c>
      <c r="F3">
        <v>2747</v>
      </c>
      <c r="G3">
        <v>1313</v>
      </c>
      <c r="H3">
        <v>2771</v>
      </c>
      <c r="I3">
        <v>2695</v>
      </c>
    </row>
    <row r="4" spans="1:18" x14ac:dyDescent="0.25">
      <c r="B4">
        <v>2791</v>
      </c>
      <c r="C4">
        <v>2705</v>
      </c>
      <c r="D4">
        <v>2730</v>
      </c>
      <c r="E4">
        <v>1643</v>
      </c>
      <c r="F4">
        <v>2771</v>
      </c>
      <c r="G4">
        <v>1329</v>
      </c>
      <c r="H4">
        <v>2761</v>
      </c>
      <c r="I4">
        <v>2698</v>
      </c>
      <c r="N4" s="4"/>
    </row>
    <row r="5" spans="1:18" x14ac:dyDescent="0.25">
      <c r="B5">
        <v>2788</v>
      </c>
      <c r="C5">
        <v>2592</v>
      </c>
      <c r="D5">
        <v>2724</v>
      </c>
      <c r="E5">
        <v>1667</v>
      </c>
      <c r="F5">
        <v>2715</v>
      </c>
      <c r="G5">
        <v>1318</v>
      </c>
      <c r="H5">
        <v>2767</v>
      </c>
      <c r="I5">
        <v>2684</v>
      </c>
    </row>
    <row r="6" spans="1:18" x14ac:dyDescent="0.25">
      <c r="B6">
        <v>2802</v>
      </c>
      <c r="C6">
        <v>2682</v>
      </c>
      <c r="D6">
        <v>2691</v>
      </c>
      <c r="E6">
        <v>1669</v>
      </c>
      <c r="F6">
        <v>2738</v>
      </c>
      <c r="G6">
        <v>1338</v>
      </c>
      <c r="H6">
        <v>2768</v>
      </c>
      <c r="I6">
        <v>2664</v>
      </c>
      <c r="R6" s="1"/>
    </row>
    <row r="7" spans="1:18" x14ac:dyDescent="0.25">
      <c r="B7">
        <v>2809</v>
      </c>
      <c r="C7">
        <v>2677</v>
      </c>
      <c r="D7">
        <v>2727</v>
      </c>
      <c r="E7">
        <v>1652</v>
      </c>
      <c r="F7">
        <v>2733</v>
      </c>
      <c r="G7">
        <v>1323</v>
      </c>
      <c r="H7">
        <v>2761</v>
      </c>
      <c r="I7">
        <v>2674</v>
      </c>
      <c r="R7" s="1"/>
    </row>
    <row r="8" spans="1:18" x14ac:dyDescent="0.25">
      <c r="B8">
        <v>2735</v>
      </c>
      <c r="C8">
        <v>2677</v>
      </c>
      <c r="D8">
        <v>2735</v>
      </c>
      <c r="E8">
        <v>1634</v>
      </c>
      <c r="F8">
        <v>2750</v>
      </c>
      <c r="G8">
        <v>1310</v>
      </c>
      <c r="H8">
        <v>2787</v>
      </c>
      <c r="I8">
        <v>2682</v>
      </c>
      <c r="N8" s="4"/>
      <c r="R8" s="1"/>
    </row>
    <row r="9" spans="1:18" x14ac:dyDescent="0.25">
      <c r="B9">
        <v>2788</v>
      </c>
      <c r="C9">
        <v>2700</v>
      </c>
      <c r="D9">
        <v>2801</v>
      </c>
      <c r="E9">
        <v>1618</v>
      </c>
      <c r="F9">
        <v>2777</v>
      </c>
      <c r="G9">
        <v>1295</v>
      </c>
      <c r="H9">
        <v>2834</v>
      </c>
      <c r="I9">
        <v>2707</v>
      </c>
      <c r="R9" s="1"/>
    </row>
    <row r="10" spans="1:18" x14ac:dyDescent="0.25">
      <c r="B10">
        <v>2791</v>
      </c>
      <c r="C10">
        <v>2703</v>
      </c>
      <c r="D10">
        <v>2736</v>
      </c>
      <c r="E10">
        <v>1656</v>
      </c>
      <c r="F10">
        <v>2760</v>
      </c>
      <c r="G10">
        <v>1325</v>
      </c>
      <c r="H10">
        <v>2763</v>
      </c>
      <c r="I10">
        <v>2714</v>
      </c>
      <c r="R10" s="1"/>
    </row>
    <row r="11" spans="1:18" x14ac:dyDescent="0.25">
      <c r="B11">
        <v>2788</v>
      </c>
      <c r="C11">
        <v>2698</v>
      </c>
      <c r="D11">
        <v>2786</v>
      </c>
      <c r="E11">
        <v>1646</v>
      </c>
      <c r="F11">
        <v>2744</v>
      </c>
      <c r="G11">
        <v>1330</v>
      </c>
      <c r="H11">
        <v>2799</v>
      </c>
      <c r="I11">
        <v>2687</v>
      </c>
      <c r="R11" s="1"/>
    </row>
    <row r="12" spans="1:18" x14ac:dyDescent="0.25">
      <c r="B12">
        <v>2788</v>
      </c>
      <c r="C12">
        <v>2679</v>
      </c>
      <c r="D12">
        <v>2745</v>
      </c>
      <c r="E12">
        <v>1623</v>
      </c>
      <c r="F12">
        <v>2721</v>
      </c>
      <c r="G12">
        <v>1300</v>
      </c>
      <c r="H12">
        <v>2782</v>
      </c>
      <c r="I12">
        <v>2730</v>
      </c>
    </row>
    <row r="13" spans="1:18" x14ac:dyDescent="0.25">
      <c r="B13">
        <v>2767</v>
      </c>
      <c r="C13">
        <v>2687</v>
      </c>
      <c r="D13">
        <v>2717</v>
      </c>
      <c r="E13">
        <v>1646</v>
      </c>
      <c r="F13">
        <v>2748</v>
      </c>
      <c r="G13">
        <v>1292</v>
      </c>
      <c r="H13">
        <v>2766</v>
      </c>
      <c r="I13">
        <v>2724</v>
      </c>
    </row>
    <row r="14" spans="1:18" x14ac:dyDescent="0.25">
      <c r="B14">
        <v>2773</v>
      </c>
      <c r="C14">
        <v>2670</v>
      </c>
      <c r="D14">
        <v>2721</v>
      </c>
      <c r="E14">
        <v>1631</v>
      </c>
      <c r="F14">
        <v>2798</v>
      </c>
      <c r="G14">
        <v>1307</v>
      </c>
      <c r="H14">
        <v>2762</v>
      </c>
      <c r="I14">
        <v>2712</v>
      </c>
    </row>
    <row r="15" spans="1:18" x14ac:dyDescent="0.25">
      <c r="B15">
        <v>2771</v>
      </c>
      <c r="C15">
        <v>2677</v>
      </c>
      <c r="D15">
        <v>2734</v>
      </c>
      <c r="E15">
        <v>1649</v>
      </c>
      <c r="F15">
        <v>2753</v>
      </c>
      <c r="G15">
        <v>1327</v>
      </c>
      <c r="H15">
        <v>2777</v>
      </c>
      <c r="I15">
        <v>2712</v>
      </c>
    </row>
    <row r="16" spans="1:18" x14ac:dyDescent="0.25">
      <c r="B16">
        <v>2782</v>
      </c>
      <c r="C16">
        <v>2658</v>
      </c>
      <c r="D16">
        <v>2717</v>
      </c>
      <c r="E16">
        <v>1648</v>
      </c>
      <c r="F16">
        <v>2732</v>
      </c>
      <c r="G16">
        <v>1312</v>
      </c>
      <c r="H16">
        <v>2770</v>
      </c>
      <c r="I16">
        <v>2717</v>
      </c>
    </row>
    <row r="17" spans="1:9" x14ac:dyDescent="0.25">
      <c r="B17">
        <v>2782</v>
      </c>
      <c r="C17">
        <v>2689</v>
      </c>
      <c r="D17">
        <v>2761</v>
      </c>
      <c r="E17">
        <v>1625</v>
      </c>
      <c r="F17">
        <v>2765</v>
      </c>
      <c r="G17">
        <v>1313</v>
      </c>
      <c r="H17">
        <v>2772</v>
      </c>
      <c r="I17">
        <v>2758</v>
      </c>
    </row>
    <row r="18" spans="1:9" x14ac:dyDescent="0.25">
      <c r="B18">
        <v>2768</v>
      </c>
      <c r="C18">
        <v>2676</v>
      </c>
      <c r="D18">
        <v>2755</v>
      </c>
      <c r="E18">
        <v>1624</v>
      </c>
      <c r="F18">
        <v>2739</v>
      </c>
      <c r="G18">
        <v>1325</v>
      </c>
      <c r="H18">
        <v>2772</v>
      </c>
      <c r="I18">
        <v>2727</v>
      </c>
    </row>
    <row r="19" spans="1:9" x14ac:dyDescent="0.25">
      <c r="B19">
        <v>2788</v>
      </c>
      <c r="C19">
        <v>2692</v>
      </c>
      <c r="D19">
        <v>2731</v>
      </c>
      <c r="E19">
        <v>1665</v>
      </c>
      <c r="F19">
        <v>2721</v>
      </c>
      <c r="G19">
        <v>1313</v>
      </c>
      <c r="H19">
        <v>2793</v>
      </c>
      <c r="I19">
        <v>2740</v>
      </c>
    </row>
    <row r="20" spans="1:9" x14ac:dyDescent="0.25">
      <c r="B20">
        <v>2776</v>
      </c>
      <c r="C20">
        <v>2704</v>
      </c>
      <c r="D20">
        <v>2768</v>
      </c>
      <c r="E20">
        <v>1623</v>
      </c>
      <c r="F20">
        <v>2715</v>
      </c>
      <c r="G20">
        <v>1354</v>
      </c>
      <c r="H20">
        <v>2784</v>
      </c>
      <c r="I20">
        <v>2695</v>
      </c>
    </row>
    <row r="21" spans="1:9" x14ac:dyDescent="0.25">
      <c r="B21">
        <v>2786</v>
      </c>
      <c r="C21">
        <v>2656</v>
      </c>
      <c r="D21">
        <v>2717</v>
      </c>
      <c r="E21">
        <v>1631</v>
      </c>
      <c r="F21">
        <v>2806</v>
      </c>
      <c r="G21">
        <v>1320</v>
      </c>
      <c r="H21">
        <v>2784</v>
      </c>
      <c r="I21">
        <v>2697</v>
      </c>
    </row>
    <row r="22" spans="1:9" x14ac:dyDescent="0.25">
      <c r="B22">
        <v>2779</v>
      </c>
      <c r="C22">
        <v>2702</v>
      </c>
      <c r="D22">
        <v>2800</v>
      </c>
      <c r="E22">
        <v>1673</v>
      </c>
      <c r="F22">
        <v>2779</v>
      </c>
      <c r="G22">
        <v>1329</v>
      </c>
      <c r="H22">
        <v>2762</v>
      </c>
      <c r="I22">
        <v>2684</v>
      </c>
    </row>
    <row r="23" spans="1:9" x14ac:dyDescent="0.25">
      <c r="B23">
        <v>2771</v>
      </c>
      <c r="C23">
        <v>2697</v>
      </c>
      <c r="D23">
        <v>2740</v>
      </c>
      <c r="E23">
        <v>1621</v>
      </c>
      <c r="F23">
        <v>2792</v>
      </c>
      <c r="G23">
        <v>1304</v>
      </c>
      <c r="H23">
        <v>2762</v>
      </c>
      <c r="I23">
        <v>2693</v>
      </c>
    </row>
    <row r="24" spans="1:9" x14ac:dyDescent="0.25">
      <c r="B24">
        <v>2787</v>
      </c>
      <c r="C24">
        <v>2701</v>
      </c>
      <c r="D24">
        <v>2738</v>
      </c>
      <c r="E24">
        <v>1628</v>
      </c>
      <c r="F24">
        <v>2741</v>
      </c>
      <c r="G24">
        <v>1331</v>
      </c>
      <c r="H24">
        <v>2748</v>
      </c>
      <c r="I24">
        <v>2597</v>
      </c>
    </row>
    <row r="25" spans="1:9" x14ac:dyDescent="0.25">
      <c r="B25">
        <v>2786</v>
      </c>
      <c r="C25">
        <v>2699</v>
      </c>
      <c r="D25">
        <v>2770</v>
      </c>
      <c r="E25">
        <v>1633</v>
      </c>
      <c r="F25">
        <v>2761</v>
      </c>
      <c r="G25">
        <v>1329</v>
      </c>
      <c r="H25">
        <v>2789</v>
      </c>
      <c r="I25">
        <v>2681</v>
      </c>
    </row>
    <row r="26" spans="1:9" x14ac:dyDescent="0.25">
      <c r="B26">
        <v>2766</v>
      </c>
      <c r="C26">
        <v>2698</v>
      </c>
      <c r="D26">
        <v>2775</v>
      </c>
      <c r="E26">
        <v>1656</v>
      </c>
      <c r="F26">
        <v>2756</v>
      </c>
      <c r="G26">
        <v>1345</v>
      </c>
      <c r="H26">
        <v>2766</v>
      </c>
      <c r="I26">
        <v>2584</v>
      </c>
    </row>
    <row r="27" spans="1:9" x14ac:dyDescent="0.25">
      <c r="B27">
        <v>2788</v>
      </c>
      <c r="C27">
        <v>2687</v>
      </c>
      <c r="D27">
        <v>2789</v>
      </c>
      <c r="E27">
        <v>1628</v>
      </c>
      <c r="F27">
        <v>2790</v>
      </c>
      <c r="G27">
        <v>1332</v>
      </c>
      <c r="H27">
        <v>2821</v>
      </c>
      <c r="I27">
        <v>2650</v>
      </c>
    </row>
    <row r="28" spans="1:9" x14ac:dyDescent="0.25">
      <c r="B28">
        <v>2797</v>
      </c>
      <c r="C28">
        <v>2691</v>
      </c>
      <c r="D28">
        <v>2744</v>
      </c>
      <c r="E28">
        <v>1658</v>
      </c>
      <c r="F28">
        <v>2721</v>
      </c>
      <c r="G28">
        <v>1324</v>
      </c>
      <c r="H28">
        <v>2791</v>
      </c>
      <c r="I28">
        <v>2690</v>
      </c>
    </row>
    <row r="29" spans="1:9" x14ac:dyDescent="0.25">
      <c r="B29">
        <v>2765</v>
      </c>
      <c r="C29">
        <v>2699</v>
      </c>
      <c r="D29">
        <v>2785</v>
      </c>
      <c r="E29">
        <v>1663</v>
      </c>
      <c r="F29">
        <v>2739</v>
      </c>
      <c r="G29">
        <v>1333</v>
      </c>
      <c r="H29">
        <v>2757</v>
      </c>
      <c r="I29">
        <v>2671</v>
      </c>
    </row>
    <row r="30" spans="1:9" x14ac:dyDescent="0.25">
      <c r="B30">
        <v>2793</v>
      </c>
      <c r="C30">
        <v>2674</v>
      </c>
      <c r="D30">
        <v>2738</v>
      </c>
      <c r="E30">
        <v>1662</v>
      </c>
      <c r="F30">
        <v>2777</v>
      </c>
      <c r="G30">
        <v>1360</v>
      </c>
      <c r="H30">
        <v>2808</v>
      </c>
      <c r="I30">
        <v>2705</v>
      </c>
    </row>
    <row r="31" spans="1:9" x14ac:dyDescent="0.25">
      <c r="B31">
        <v>2760</v>
      </c>
      <c r="C31">
        <v>2678</v>
      </c>
      <c r="D31">
        <v>2723</v>
      </c>
      <c r="E31">
        <v>1613</v>
      </c>
      <c r="F31">
        <v>2729</v>
      </c>
      <c r="G31">
        <v>1310</v>
      </c>
      <c r="H31">
        <v>2782</v>
      </c>
      <c r="I31">
        <v>2669</v>
      </c>
    </row>
    <row r="32" spans="1:9" x14ac:dyDescent="0.25">
      <c r="A32" t="s">
        <v>14</v>
      </c>
      <c r="B32" s="3">
        <f>AVERAGE(B2:B31)</f>
        <v>2782.3</v>
      </c>
      <c r="C32" s="3">
        <f t="shared" ref="C32:G32" si="0">AVERAGE(C2:C31)</f>
        <v>2683.2666666666669</v>
      </c>
      <c r="D32" s="3">
        <f>AVERAGE(D2:D31)</f>
        <v>2745.9666666666667</v>
      </c>
      <c r="E32" s="3">
        <f>AVERAGE(E2:E31)</f>
        <v>1642.1</v>
      </c>
      <c r="F32" s="3">
        <f t="shared" si="0"/>
        <v>2752.5333333333333</v>
      </c>
      <c r="G32" s="3">
        <f t="shared" si="0"/>
        <v>1322.3</v>
      </c>
      <c r="H32" s="3">
        <f t="shared" ref="H32" si="1">AVERAGE(H2:H31)</f>
        <v>2778.0666666666666</v>
      </c>
      <c r="I32" s="3">
        <f t="shared" ref="I32" si="2">AVERAGE(I2:I31)</f>
        <v>2690.7</v>
      </c>
    </row>
    <row r="33" spans="1:9" x14ac:dyDescent="0.25">
      <c r="A33" t="s">
        <v>15</v>
      </c>
      <c r="B33" s="3">
        <f>_xlfn.STDEV.S(B2:B31)</f>
        <v>15.61641488284374</v>
      </c>
      <c r="C33" s="3">
        <f t="shared" ref="C33:G33" si="3">_xlfn.STDEV.S(C2:C31)</f>
        <v>22.277146683716381</v>
      </c>
      <c r="D33" s="3">
        <f>_xlfn.STDEV.S(D2:D31)</f>
        <v>28.125927826330532</v>
      </c>
      <c r="E33" s="3">
        <f>_xlfn.STDEV.S(E2:E31)</f>
        <v>18.107628417232107</v>
      </c>
      <c r="F33" s="3">
        <f t="shared" si="3"/>
        <v>25.222777518487657</v>
      </c>
      <c r="G33" s="3">
        <f t="shared" si="3"/>
        <v>15.713271351049855</v>
      </c>
      <c r="H33" s="3">
        <f t="shared" ref="H33:I33" si="4">_xlfn.STDEV.S(H2:H31)</f>
        <v>19.170619282593901</v>
      </c>
      <c r="I33" s="3">
        <f t="shared" si="4"/>
        <v>36.073822775735486</v>
      </c>
    </row>
    <row r="34" spans="1:9" x14ac:dyDescent="0.25">
      <c r="A34" t="s">
        <v>16</v>
      </c>
      <c r="B34" s="4">
        <f>($B32-B32)/$B32</f>
        <v>0</v>
      </c>
      <c r="C34" s="4">
        <f t="shared" ref="C34:G34" si="5">($B32-C32)/$B32</f>
        <v>3.5594052881908242E-2</v>
      </c>
      <c r="D34" s="4">
        <f>($B32-D32)/$B32</f>
        <v>1.3058740370676593E-2</v>
      </c>
      <c r="E34" s="4">
        <f>($B32-E32)/$B32</f>
        <v>0.40980483772418508</v>
      </c>
      <c r="F34" s="4">
        <f t="shared" si="5"/>
        <v>1.0698582707352506E-2</v>
      </c>
      <c r="G34" s="4">
        <f t="shared" si="5"/>
        <v>0.52474571397764447</v>
      </c>
      <c r="H34" s="4">
        <f t="shared" ref="H34:I34" si="6">($B32-H32)/$B32</f>
        <v>1.5215229606201975E-3</v>
      </c>
      <c r="I34" s="4">
        <f t="shared" si="6"/>
        <v>3.2922402329008504E-2</v>
      </c>
    </row>
    <row r="35" spans="1:9" x14ac:dyDescent="0.25">
      <c r="A35" t="s">
        <v>17</v>
      </c>
      <c r="B35" s="3">
        <f>($B32-B32)/SQRT(($B33^2+B33^2)/2)</f>
        <v>0</v>
      </c>
      <c r="C35" s="3">
        <f t="shared" ref="C35:G35" si="7">($B32-C32)/SQRT(($B33^2+C33^2)/2)</f>
        <v>5.1479980995247887</v>
      </c>
      <c r="D35" s="3">
        <f>($B32-D32)/SQRT(($B33^2+D33^2)/2)</f>
        <v>1.5972121548496958</v>
      </c>
      <c r="E35" s="3">
        <f>($B32-E32)/SQRT(($B33^2+E33^2)/2)</f>
        <v>67.435669541916411</v>
      </c>
      <c r="F35" s="3">
        <f t="shared" si="7"/>
        <v>1.4190210374030725</v>
      </c>
      <c r="G35" s="3">
        <f t="shared" si="7"/>
        <v>93.201892426341786</v>
      </c>
      <c r="H35" s="3">
        <f t="shared" ref="H35:I35" si="8">($B32-H32)/SQRT(($B33^2+H33^2)/2)</f>
        <v>0.24212523429988528</v>
      </c>
      <c r="I35" s="3">
        <f t="shared" si="8"/>
        <v>3.2954831160868978</v>
      </c>
    </row>
    <row r="37" spans="1:9" x14ac:dyDescent="0.25">
      <c r="A37" t="s">
        <v>9</v>
      </c>
      <c r="B37" t="s">
        <v>10</v>
      </c>
      <c r="C37" t="s">
        <v>11</v>
      </c>
    </row>
    <row r="38" spans="1:9" x14ac:dyDescent="0.25">
      <c r="A38">
        <v>2650</v>
      </c>
      <c r="B38" s="4">
        <f t="shared" ref="B38:B47" si="9">A38/C$38</f>
        <v>0.94474153297682706</v>
      </c>
      <c r="C38">
        <v>2805</v>
      </c>
    </row>
    <row r="39" spans="1:9" x14ac:dyDescent="0.25">
      <c r="A39">
        <v>2651</v>
      </c>
      <c r="B39" s="4">
        <f t="shared" si="9"/>
        <v>0.94509803921568625</v>
      </c>
    </row>
    <row r="40" spans="1:9" x14ac:dyDescent="0.25">
      <c r="A40">
        <v>2690</v>
      </c>
      <c r="B40" s="4">
        <f t="shared" si="9"/>
        <v>0.95900178253119428</v>
      </c>
    </row>
    <row r="41" spans="1:9" x14ac:dyDescent="0.25">
      <c r="A41">
        <v>2662</v>
      </c>
      <c r="B41" s="4">
        <f t="shared" si="9"/>
        <v>0.94901960784313721</v>
      </c>
    </row>
    <row r="42" spans="1:9" x14ac:dyDescent="0.25">
      <c r="A42">
        <v>2694</v>
      </c>
      <c r="B42" s="4">
        <f t="shared" si="9"/>
        <v>0.96042780748663104</v>
      </c>
    </row>
    <row r="43" spans="1:9" x14ac:dyDescent="0.25">
      <c r="A43">
        <v>2685</v>
      </c>
      <c r="B43" s="4">
        <f t="shared" si="9"/>
        <v>0.95721925133689845</v>
      </c>
    </row>
    <row r="44" spans="1:9" x14ac:dyDescent="0.25">
      <c r="A44">
        <v>2685</v>
      </c>
      <c r="B44" s="4">
        <f t="shared" si="9"/>
        <v>0.95721925133689845</v>
      </c>
    </row>
    <row r="45" spans="1:9" x14ac:dyDescent="0.25">
      <c r="A45">
        <v>2666</v>
      </c>
      <c r="B45" s="4">
        <f t="shared" si="9"/>
        <v>0.95044563279857397</v>
      </c>
    </row>
    <row r="46" spans="1:9" x14ac:dyDescent="0.25">
      <c r="A46">
        <v>2637</v>
      </c>
      <c r="B46" s="4">
        <f t="shared" si="9"/>
        <v>0.94010695187165771</v>
      </c>
    </row>
    <row r="47" spans="1:9" x14ac:dyDescent="0.25">
      <c r="A47">
        <v>2676</v>
      </c>
      <c r="B47" s="4">
        <f t="shared" si="9"/>
        <v>0.95401069518716575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zoomScaleNormal="100" workbookViewId="0">
      <selection activeCell="E32" sqref="E32"/>
    </sheetView>
  </sheetViews>
  <sheetFormatPr baseColWidth="10" defaultRowHeight="15" x14ac:dyDescent="0.25"/>
  <sheetData>
    <row r="1" spans="1:17" x14ac:dyDescent="0.25">
      <c r="A1" t="s">
        <v>6</v>
      </c>
      <c r="B1" t="s">
        <v>22</v>
      </c>
      <c r="C1" t="s">
        <v>23</v>
      </c>
      <c r="D1" t="s">
        <v>19</v>
      </c>
      <c r="E1" t="s">
        <v>12</v>
      </c>
      <c r="F1" t="s">
        <v>13</v>
      </c>
      <c r="G1" t="s">
        <v>18</v>
      </c>
      <c r="H1" t="s">
        <v>20</v>
      </c>
      <c r="I1" t="s">
        <v>21</v>
      </c>
    </row>
    <row r="2" spans="1:17" x14ac:dyDescent="0.25">
      <c r="B2">
        <v>1296</v>
      </c>
      <c r="C2">
        <v>1263</v>
      </c>
      <c r="D2">
        <v>1313</v>
      </c>
      <c r="E2">
        <v>1330</v>
      </c>
      <c r="F2">
        <v>1272</v>
      </c>
      <c r="G2">
        <v>1263</v>
      </c>
      <c r="H2">
        <v>1470</v>
      </c>
      <c r="I2">
        <v>1438</v>
      </c>
      <c r="P2" s="2"/>
    </row>
    <row r="3" spans="1:17" x14ac:dyDescent="0.25">
      <c r="B3">
        <v>1303</v>
      </c>
      <c r="C3">
        <v>1237</v>
      </c>
      <c r="D3">
        <v>1331</v>
      </c>
      <c r="E3">
        <v>1321</v>
      </c>
      <c r="F3">
        <v>1263</v>
      </c>
      <c r="G3">
        <v>1348</v>
      </c>
      <c r="H3">
        <v>1439</v>
      </c>
      <c r="I3">
        <v>1425</v>
      </c>
      <c r="P3" s="2"/>
      <c r="Q3" s="1"/>
    </row>
    <row r="4" spans="1:17" x14ac:dyDescent="0.25">
      <c r="B4">
        <v>1312</v>
      </c>
      <c r="C4">
        <v>1231</v>
      </c>
      <c r="D4">
        <v>1295</v>
      </c>
      <c r="E4">
        <v>1354</v>
      </c>
      <c r="F4">
        <v>1242</v>
      </c>
      <c r="G4">
        <v>1238</v>
      </c>
      <c r="H4">
        <v>1478</v>
      </c>
      <c r="I4">
        <v>1455</v>
      </c>
      <c r="P4" s="2"/>
      <c r="Q4" s="1"/>
    </row>
    <row r="5" spans="1:17" x14ac:dyDescent="0.25">
      <c r="B5">
        <v>1326</v>
      </c>
      <c r="C5">
        <v>1263</v>
      </c>
      <c r="D5">
        <v>1281</v>
      </c>
      <c r="E5">
        <v>1330</v>
      </c>
      <c r="F5">
        <v>1265</v>
      </c>
      <c r="G5">
        <v>1297</v>
      </c>
      <c r="H5">
        <v>1448</v>
      </c>
      <c r="I5">
        <v>1470</v>
      </c>
      <c r="P5" s="2"/>
      <c r="Q5" s="1"/>
    </row>
    <row r="6" spans="1:17" x14ac:dyDescent="0.25">
      <c r="B6">
        <v>1245</v>
      </c>
      <c r="C6">
        <v>1247</v>
      </c>
      <c r="D6">
        <v>1320</v>
      </c>
      <c r="E6">
        <v>1354</v>
      </c>
      <c r="F6">
        <v>1265</v>
      </c>
      <c r="G6">
        <v>1296</v>
      </c>
      <c r="H6">
        <v>1465</v>
      </c>
      <c r="I6">
        <v>1416</v>
      </c>
      <c r="P6" s="2"/>
      <c r="Q6" s="1"/>
    </row>
    <row r="7" spans="1:17" x14ac:dyDescent="0.25">
      <c r="B7">
        <v>1296</v>
      </c>
      <c r="C7">
        <v>1264</v>
      </c>
      <c r="D7">
        <v>1311</v>
      </c>
      <c r="E7">
        <v>1338</v>
      </c>
      <c r="F7">
        <v>1256</v>
      </c>
      <c r="G7">
        <v>1313</v>
      </c>
      <c r="H7">
        <v>1477</v>
      </c>
      <c r="I7">
        <v>1436</v>
      </c>
      <c r="P7" s="2"/>
      <c r="Q7" s="1"/>
    </row>
    <row r="8" spans="1:17" x14ac:dyDescent="0.25">
      <c r="B8">
        <v>1263</v>
      </c>
      <c r="C8">
        <v>1213</v>
      </c>
      <c r="D8">
        <v>1281</v>
      </c>
      <c r="E8">
        <v>1363</v>
      </c>
      <c r="F8">
        <v>1249</v>
      </c>
      <c r="G8">
        <v>1339</v>
      </c>
      <c r="H8">
        <v>1470</v>
      </c>
      <c r="I8">
        <v>1450</v>
      </c>
      <c r="P8" s="2"/>
      <c r="Q8" s="1"/>
    </row>
    <row r="9" spans="1:17" x14ac:dyDescent="0.25">
      <c r="B9">
        <v>1337</v>
      </c>
      <c r="C9">
        <v>1238</v>
      </c>
      <c r="D9">
        <v>1297</v>
      </c>
      <c r="E9">
        <v>1381</v>
      </c>
      <c r="F9">
        <v>1240</v>
      </c>
      <c r="G9">
        <v>1272</v>
      </c>
      <c r="H9">
        <v>1431</v>
      </c>
      <c r="I9">
        <v>1441</v>
      </c>
      <c r="P9" s="2"/>
    </row>
    <row r="10" spans="1:17" x14ac:dyDescent="0.25">
      <c r="B10">
        <v>1310</v>
      </c>
      <c r="C10">
        <v>1222</v>
      </c>
      <c r="D10">
        <v>1304</v>
      </c>
      <c r="E10">
        <v>1354</v>
      </c>
      <c r="F10">
        <v>1224</v>
      </c>
      <c r="G10">
        <v>1278</v>
      </c>
      <c r="H10">
        <v>1470</v>
      </c>
      <c r="I10">
        <v>1440</v>
      </c>
      <c r="P10" s="2"/>
    </row>
    <row r="11" spans="1:17" x14ac:dyDescent="0.25">
      <c r="B11">
        <v>1269</v>
      </c>
      <c r="C11">
        <v>1238</v>
      </c>
      <c r="D11">
        <v>1318</v>
      </c>
      <c r="E11">
        <v>1338</v>
      </c>
      <c r="F11">
        <v>1249</v>
      </c>
      <c r="G11">
        <v>1262</v>
      </c>
      <c r="H11">
        <v>1467</v>
      </c>
      <c r="I11">
        <v>1429</v>
      </c>
      <c r="P11" s="2"/>
    </row>
    <row r="12" spans="1:17" x14ac:dyDescent="0.25">
      <c r="B12">
        <v>1272</v>
      </c>
      <c r="C12">
        <v>1245</v>
      </c>
      <c r="D12">
        <v>1369</v>
      </c>
      <c r="E12">
        <v>1313</v>
      </c>
      <c r="F12">
        <v>1221</v>
      </c>
      <c r="G12">
        <v>1304</v>
      </c>
      <c r="H12">
        <v>1422</v>
      </c>
      <c r="I12">
        <v>1456</v>
      </c>
    </row>
    <row r="13" spans="1:17" x14ac:dyDescent="0.25">
      <c r="B13">
        <v>1271</v>
      </c>
      <c r="C13">
        <v>1279</v>
      </c>
      <c r="D13">
        <v>1312</v>
      </c>
      <c r="E13">
        <v>1338</v>
      </c>
      <c r="F13">
        <v>1273</v>
      </c>
      <c r="G13">
        <v>1321</v>
      </c>
      <c r="H13">
        <v>1469</v>
      </c>
      <c r="I13">
        <v>1412</v>
      </c>
    </row>
    <row r="14" spans="1:17" x14ac:dyDescent="0.25">
      <c r="B14">
        <v>1268</v>
      </c>
      <c r="C14">
        <v>1246</v>
      </c>
      <c r="D14">
        <v>1339</v>
      </c>
      <c r="E14">
        <v>1344</v>
      </c>
      <c r="F14">
        <v>1264</v>
      </c>
      <c r="G14">
        <v>1338</v>
      </c>
      <c r="H14">
        <v>1414</v>
      </c>
      <c r="I14">
        <v>1421</v>
      </c>
    </row>
    <row r="15" spans="1:17" x14ac:dyDescent="0.25">
      <c r="B15">
        <v>1287</v>
      </c>
      <c r="C15">
        <v>1229</v>
      </c>
      <c r="D15">
        <v>1286</v>
      </c>
      <c r="E15">
        <v>1321</v>
      </c>
      <c r="F15">
        <v>1240</v>
      </c>
      <c r="G15">
        <v>1313</v>
      </c>
      <c r="H15">
        <v>1477</v>
      </c>
      <c r="I15">
        <v>1452</v>
      </c>
    </row>
    <row r="16" spans="1:17" x14ac:dyDescent="0.25">
      <c r="B16">
        <v>1252</v>
      </c>
      <c r="C16">
        <v>1255</v>
      </c>
      <c r="D16">
        <v>1294</v>
      </c>
      <c r="E16">
        <v>1322</v>
      </c>
      <c r="F16">
        <v>1246</v>
      </c>
      <c r="G16">
        <v>1320</v>
      </c>
      <c r="H16">
        <v>1456</v>
      </c>
      <c r="I16">
        <v>1426</v>
      </c>
    </row>
    <row r="17" spans="1:9" x14ac:dyDescent="0.25">
      <c r="B17">
        <v>1244</v>
      </c>
      <c r="C17">
        <v>1279</v>
      </c>
      <c r="D17">
        <v>1303</v>
      </c>
      <c r="E17">
        <v>1338</v>
      </c>
      <c r="F17">
        <v>1248</v>
      </c>
      <c r="G17">
        <v>1295</v>
      </c>
      <c r="H17">
        <v>1489</v>
      </c>
      <c r="I17">
        <v>1387</v>
      </c>
    </row>
    <row r="18" spans="1:9" x14ac:dyDescent="0.25">
      <c r="B18">
        <v>1262</v>
      </c>
      <c r="C18">
        <v>1238</v>
      </c>
      <c r="D18">
        <v>1289</v>
      </c>
      <c r="E18">
        <v>1328</v>
      </c>
      <c r="F18">
        <v>1222</v>
      </c>
      <c r="G18">
        <v>1278</v>
      </c>
      <c r="H18">
        <v>1464</v>
      </c>
      <c r="I18">
        <v>1488</v>
      </c>
    </row>
    <row r="19" spans="1:9" x14ac:dyDescent="0.25">
      <c r="B19">
        <v>1263</v>
      </c>
      <c r="C19">
        <v>1237</v>
      </c>
      <c r="D19">
        <v>1279</v>
      </c>
      <c r="E19">
        <v>1330</v>
      </c>
      <c r="F19">
        <v>1256</v>
      </c>
      <c r="G19">
        <v>1296</v>
      </c>
      <c r="H19">
        <v>1472</v>
      </c>
      <c r="I19">
        <v>1436</v>
      </c>
    </row>
    <row r="20" spans="1:9" x14ac:dyDescent="0.25">
      <c r="B20">
        <v>1296</v>
      </c>
      <c r="C20">
        <v>1238</v>
      </c>
      <c r="D20">
        <v>1279</v>
      </c>
      <c r="E20">
        <v>1338</v>
      </c>
      <c r="F20">
        <v>1247</v>
      </c>
      <c r="G20">
        <v>1295</v>
      </c>
      <c r="H20">
        <v>1456</v>
      </c>
      <c r="I20">
        <v>1489</v>
      </c>
    </row>
    <row r="21" spans="1:9" x14ac:dyDescent="0.25">
      <c r="B21">
        <v>1271</v>
      </c>
      <c r="C21">
        <v>1261</v>
      </c>
      <c r="D21">
        <v>1278</v>
      </c>
      <c r="E21">
        <v>1337</v>
      </c>
      <c r="F21">
        <v>1248</v>
      </c>
      <c r="G21">
        <v>1304</v>
      </c>
      <c r="H21">
        <v>1428</v>
      </c>
      <c r="I21">
        <v>1424</v>
      </c>
    </row>
    <row r="22" spans="1:9" x14ac:dyDescent="0.25">
      <c r="B22">
        <v>1286</v>
      </c>
      <c r="C22">
        <v>1247</v>
      </c>
      <c r="D22">
        <v>1294</v>
      </c>
      <c r="E22">
        <v>1320</v>
      </c>
      <c r="F22">
        <v>1246</v>
      </c>
      <c r="G22">
        <v>1288</v>
      </c>
      <c r="H22">
        <v>1475</v>
      </c>
      <c r="I22">
        <v>1436</v>
      </c>
    </row>
    <row r="23" spans="1:9" x14ac:dyDescent="0.25">
      <c r="B23">
        <v>1313</v>
      </c>
      <c r="C23">
        <v>1220</v>
      </c>
      <c r="D23">
        <v>1329</v>
      </c>
      <c r="E23">
        <v>1338</v>
      </c>
      <c r="F23">
        <v>1222</v>
      </c>
      <c r="G23">
        <v>1297</v>
      </c>
      <c r="H23">
        <v>1516</v>
      </c>
      <c r="I23">
        <v>1417</v>
      </c>
    </row>
    <row r="24" spans="1:9" x14ac:dyDescent="0.25">
      <c r="B24">
        <v>1311</v>
      </c>
      <c r="C24">
        <v>1222</v>
      </c>
      <c r="D24">
        <v>1279</v>
      </c>
      <c r="E24">
        <v>1338</v>
      </c>
      <c r="F24">
        <v>1222</v>
      </c>
      <c r="G24">
        <v>1262</v>
      </c>
      <c r="H24">
        <v>1473</v>
      </c>
      <c r="I24">
        <v>1404</v>
      </c>
    </row>
    <row r="25" spans="1:9" x14ac:dyDescent="0.25">
      <c r="B25">
        <v>1254</v>
      </c>
      <c r="C25">
        <v>1213</v>
      </c>
      <c r="D25">
        <v>1271</v>
      </c>
      <c r="E25">
        <v>1346</v>
      </c>
      <c r="F25">
        <v>1231</v>
      </c>
      <c r="G25">
        <v>1338</v>
      </c>
      <c r="H25">
        <v>1424</v>
      </c>
      <c r="I25">
        <v>1433</v>
      </c>
    </row>
    <row r="26" spans="1:9" x14ac:dyDescent="0.25">
      <c r="B26">
        <v>1278</v>
      </c>
      <c r="C26">
        <v>1237</v>
      </c>
      <c r="D26">
        <v>1295</v>
      </c>
      <c r="E26">
        <v>1322</v>
      </c>
      <c r="F26">
        <v>1280</v>
      </c>
      <c r="G26">
        <v>1321</v>
      </c>
      <c r="H26">
        <v>1486</v>
      </c>
      <c r="I26">
        <v>1431</v>
      </c>
    </row>
    <row r="27" spans="1:9" x14ac:dyDescent="0.25">
      <c r="B27">
        <v>1278</v>
      </c>
      <c r="C27">
        <v>1244</v>
      </c>
      <c r="D27">
        <v>1310</v>
      </c>
      <c r="E27">
        <v>1330</v>
      </c>
      <c r="F27">
        <v>1248</v>
      </c>
      <c r="G27">
        <v>1305</v>
      </c>
      <c r="H27">
        <v>1464</v>
      </c>
      <c r="I27">
        <v>1395</v>
      </c>
    </row>
    <row r="28" spans="1:9" x14ac:dyDescent="0.25">
      <c r="B28">
        <v>1296</v>
      </c>
      <c r="C28">
        <v>1229</v>
      </c>
      <c r="D28">
        <v>1318</v>
      </c>
      <c r="E28">
        <v>1321</v>
      </c>
      <c r="F28">
        <v>1257</v>
      </c>
      <c r="G28">
        <v>1313</v>
      </c>
      <c r="H28">
        <v>1421</v>
      </c>
      <c r="I28">
        <v>1408</v>
      </c>
    </row>
    <row r="29" spans="1:9" x14ac:dyDescent="0.25">
      <c r="B29">
        <v>1269</v>
      </c>
      <c r="C29">
        <v>1239</v>
      </c>
      <c r="D29">
        <v>1311</v>
      </c>
      <c r="E29">
        <v>1346</v>
      </c>
      <c r="F29">
        <v>1232</v>
      </c>
      <c r="G29">
        <v>1297</v>
      </c>
      <c r="H29">
        <v>1443</v>
      </c>
      <c r="I29">
        <v>1447</v>
      </c>
    </row>
    <row r="30" spans="1:9" x14ac:dyDescent="0.25">
      <c r="B30">
        <v>1280</v>
      </c>
      <c r="C30">
        <v>1237</v>
      </c>
      <c r="D30">
        <v>1278</v>
      </c>
      <c r="E30">
        <v>1321</v>
      </c>
      <c r="F30">
        <v>1249</v>
      </c>
      <c r="G30">
        <v>1264</v>
      </c>
      <c r="H30">
        <v>1463</v>
      </c>
      <c r="I30">
        <v>1450</v>
      </c>
    </row>
    <row r="31" spans="1:9" x14ac:dyDescent="0.25">
      <c r="B31">
        <v>1295</v>
      </c>
      <c r="C31">
        <v>1246</v>
      </c>
      <c r="D31">
        <v>1280</v>
      </c>
      <c r="E31">
        <v>1329</v>
      </c>
      <c r="F31">
        <v>1257</v>
      </c>
      <c r="G31">
        <v>1321</v>
      </c>
      <c r="H31">
        <v>1478</v>
      </c>
      <c r="I31">
        <v>1427</v>
      </c>
    </row>
    <row r="32" spans="1:9" x14ac:dyDescent="0.25">
      <c r="A32" t="s">
        <v>14</v>
      </c>
      <c r="B32" s="3">
        <f>AVERAGE(B2:B31)</f>
        <v>1283.4333333333334</v>
      </c>
      <c r="C32" s="3">
        <f t="shared" ref="C32:I32" si="0">AVERAGE(C2:C31)</f>
        <v>1241.9000000000001</v>
      </c>
      <c r="D32" s="3">
        <f>AVERAGE(D2:D31)</f>
        <v>1301.4666666666667</v>
      </c>
      <c r="E32" s="3">
        <f>AVERAGE(E2:E31)</f>
        <v>1336.1</v>
      </c>
      <c r="F32" s="3">
        <f t="shared" si="0"/>
        <v>1247.8</v>
      </c>
      <c r="G32" s="3">
        <f t="shared" si="0"/>
        <v>1299.2</v>
      </c>
      <c r="H32" s="3">
        <f t="shared" si="0"/>
        <v>1460.1666666666667</v>
      </c>
      <c r="I32" s="3">
        <f t="shared" si="0"/>
        <v>1434.6333333333334</v>
      </c>
    </row>
    <row r="33" spans="1:9" x14ac:dyDescent="0.25">
      <c r="A33" t="s">
        <v>15</v>
      </c>
      <c r="B33" s="3">
        <f>_xlfn.STDEV.S(B2:B31)</f>
        <v>23.745320168089059</v>
      </c>
      <c r="C33" s="3">
        <f t="shared" ref="C33:I33" si="1">_xlfn.STDEV.S(C2:C31)</f>
        <v>16.944839515524972</v>
      </c>
      <c r="D33" s="3">
        <f>_xlfn.STDEV.S(D2:D31)</f>
        <v>22.321681640601536</v>
      </c>
      <c r="E33" s="3">
        <f>_xlfn.STDEV.S(E2:E31)</f>
        <v>14.800629063984251</v>
      </c>
      <c r="F33" s="3">
        <f t="shared" si="1"/>
        <v>16.217062109034295</v>
      </c>
      <c r="G33" s="3">
        <f t="shared" si="1"/>
        <v>26.511415888514765</v>
      </c>
      <c r="H33" s="3">
        <f t="shared" si="1"/>
        <v>23.532931193854974</v>
      </c>
      <c r="I33" s="3">
        <f t="shared" si="1"/>
        <v>23.612508861038965</v>
      </c>
    </row>
    <row r="34" spans="1:9" x14ac:dyDescent="0.25">
      <c r="A34" t="s">
        <v>16</v>
      </c>
      <c r="B34" s="4">
        <f>($B32-B32)/$B32</f>
        <v>0</v>
      </c>
      <c r="C34" s="4">
        <f t="shared" ref="C34:I34" si="2">($B32-C32)/$B32</f>
        <v>3.2361114718333611E-2</v>
      </c>
      <c r="D34" s="4">
        <f>($B32-D32)/$B32</f>
        <v>-1.4050853180271643E-2</v>
      </c>
      <c r="E34" s="4">
        <f>($B32-E32)/$B32</f>
        <v>-4.1035763447004006E-2</v>
      </c>
      <c r="F34" s="4">
        <f t="shared" si="2"/>
        <v>2.7764070332181989E-2</v>
      </c>
      <c r="G34" s="4">
        <f t="shared" si="2"/>
        <v>-1.2284757031919578E-2</v>
      </c>
      <c r="H34" s="4">
        <f t="shared" si="2"/>
        <v>-0.13770355556709868</v>
      </c>
      <c r="I34" s="4">
        <f t="shared" si="2"/>
        <v>-0.11780900189595619</v>
      </c>
    </row>
    <row r="35" spans="1:9" x14ac:dyDescent="0.25">
      <c r="A35" t="s">
        <v>17</v>
      </c>
      <c r="B35" s="3">
        <f>($B32-B32)/SQRT(($B33^2+B33^2)/2)</f>
        <v>0</v>
      </c>
      <c r="C35" s="3">
        <f t="shared" ref="C35:I35" si="3">($B32-C32)/SQRT(($B33^2+C33^2)/2)</f>
        <v>2.013516615854976</v>
      </c>
      <c r="D35" s="3">
        <f>($B32-D32)/SQRT(($B33^2+D33^2)/2)</f>
        <v>-0.78254401419371244</v>
      </c>
      <c r="E35" s="3">
        <f>($B32-E32)/SQRT(($B33^2+E33^2)/2)</f>
        <v>-2.661938406801061</v>
      </c>
      <c r="F35" s="3">
        <f t="shared" si="3"/>
        <v>1.7525178899263423</v>
      </c>
      <c r="G35" s="3">
        <f t="shared" si="3"/>
        <v>-0.62649669857205748</v>
      </c>
      <c r="H35" s="3">
        <f t="shared" si="3"/>
        <v>-7.4762303997258455</v>
      </c>
      <c r="I35" s="3">
        <f t="shared" si="3"/>
        <v>-6.385402731751384</v>
      </c>
    </row>
    <row r="37" spans="1:9" x14ac:dyDescent="0.25">
      <c r="A37" t="s">
        <v>9</v>
      </c>
      <c r="B37" t="s">
        <v>10</v>
      </c>
      <c r="C37" t="s">
        <v>11</v>
      </c>
    </row>
    <row r="38" spans="1:9" x14ac:dyDescent="0.25">
      <c r="A38">
        <v>1556</v>
      </c>
      <c r="B38" s="4">
        <f t="shared" ref="B38:B47" si="4">A38/C$38</f>
        <v>0.93622141997593256</v>
      </c>
      <c r="C38">
        <v>1662</v>
      </c>
    </row>
    <row r="39" spans="1:9" x14ac:dyDescent="0.25">
      <c r="A39">
        <v>1535</v>
      </c>
      <c r="B39" s="4">
        <f t="shared" si="4"/>
        <v>0.92358604091456076</v>
      </c>
    </row>
    <row r="40" spans="1:9" x14ac:dyDescent="0.25">
      <c r="A40">
        <v>1523</v>
      </c>
      <c r="B40" s="4">
        <f t="shared" si="4"/>
        <v>0.91636582430806257</v>
      </c>
    </row>
    <row r="41" spans="1:9" x14ac:dyDescent="0.25">
      <c r="A41">
        <v>1517</v>
      </c>
      <c r="B41" s="4">
        <f t="shared" si="4"/>
        <v>0.91275571600481353</v>
      </c>
    </row>
    <row r="42" spans="1:9" x14ac:dyDescent="0.25">
      <c r="A42">
        <v>1512</v>
      </c>
      <c r="B42" s="4">
        <f t="shared" si="4"/>
        <v>0.90974729241877261</v>
      </c>
    </row>
    <row r="43" spans="1:9" x14ac:dyDescent="0.25">
      <c r="A43">
        <v>1519</v>
      </c>
      <c r="B43" s="4">
        <f t="shared" si="4"/>
        <v>0.91395908543922988</v>
      </c>
    </row>
    <row r="44" spans="1:9" x14ac:dyDescent="0.25">
      <c r="A44">
        <v>1520</v>
      </c>
      <c r="B44" s="4">
        <f t="shared" si="4"/>
        <v>0.914560770156438</v>
      </c>
    </row>
    <row r="45" spans="1:9" x14ac:dyDescent="0.25">
      <c r="A45">
        <v>1512</v>
      </c>
      <c r="B45" s="4">
        <f t="shared" si="4"/>
        <v>0.90974729241877261</v>
      </c>
    </row>
    <row r="46" spans="1:9" x14ac:dyDescent="0.25">
      <c r="A46">
        <v>1518</v>
      </c>
      <c r="B46" s="4">
        <f t="shared" si="4"/>
        <v>0.91335740072202165</v>
      </c>
    </row>
    <row r="47" spans="1:9" x14ac:dyDescent="0.25">
      <c r="A47">
        <v>1527</v>
      </c>
      <c r="B47" s="4">
        <f t="shared" si="4"/>
        <v>0.91877256317689526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zoomScaleNormal="100" workbookViewId="0">
      <selection activeCell="E32" sqref="E32"/>
    </sheetView>
  </sheetViews>
  <sheetFormatPr baseColWidth="10" defaultRowHeight="15" x14ac:dyDescent="0.25"/>
  <sheetData>
    <row r="1" spans="1:14" x14ac:dyDescent="0.25">
      <c r="A1" t="s">
        <v>2</v>
      </c>
      <c r="B1" t="s">
        <v>22</v>
      </c>
      <c r="C1" t="s">
        <v>23</v>
      </c>
      <c r="D1" t="s">
        <v>19</v>
      </c>
      <c r="E1" t="s">
        <v>12</v>
      </c>
      <c r="F1" t="s">
        <v>13</v>
      </c>
      <c r="G1" t="s">
        <v>18</v>
      </c>
      <c r="H1" t="s">
        <v>20</v>
      </c>
      <c r="I1" t="s">
        <v>21</v>
      </c>
    </row>
    <row r="2" spans="1:14" x14ac:dyDescent="0.25">
      <c r="B2">
        <v>355</v>
      </c>
      <c r="C2">
        <v>350</v>
      </c>
      <c r="D2">
        <v>420</v>
      </c>
      <c r="E2">
        <v>346</v>
      </c>
      <c r="F2">
        <v>331</v>
      </c>
      <c r="G2">
        <v>308</v>
      </c>
      <c r="H2">
        <v>389</v>
      </c>
      <c r="I2">
        <v>352</v>
      </c>
      <c r="N2" s="3"/>
    </row>
    <row r="3" spans="1:14" x14ac:dyDescent="0.25">
      <c r="B3">
        <v>383</v>
      </c>
      <c r="C3">
        <v>334</v>
      </c>
      <c r="D3">
        <v>385</v>
      </c>
      <c r="E3">
        <v>359</v>
      </c>
      <c r="F3">
        <v>332</v>
      </c>
      <c r="G3">
        <v>323</v>
      </c>
      <c r="H3">
        <v>378</v>
      </c>
      <c r="I3">
        <v>358</v>
      </c>
    </row>
    <row r="4" spans="1:14" x14ac:dyDescent="0.25">
      <c r="B4">
        <v>362</v>
      </c>
      <c r="C4">
        <v>352</v>
      </c>
      <c r="D4">
        <v>403</v>
      </c>
      <c r="E4">
        <v>360</v>
      </c>
      <c r="F4">
        <v>328</v>
      </c>
      <c r="G4">
        <v>310</v>
      </c>
      <c r="H4">
        <v>388</v>
      </c>
      <c r="I4">
        <v>345</v>
      </c>
      <c r="N4" s="4"/>
    </row>
    <row r="5" spans="1:14" x14ac:dyDescent="0.25">
      <c r="B5">
        <v>370</v>
      </c>
      <c r="C5">
        <v>359</v>
      </c>
      <c r="D5">
        <v>407</v>
      </c>
      <c r="E5">
        <v>379</v>
      </c>
      <c r="F5">
        <v>330</v>
      </c>
      <c r="G5">
        <v>327</v>
      </c>
      <c r="H5">
        <v>385</v>
      </c>
      <c r="I5">
        <v>353</v>
      </c>
    </row>
    <row r="6" spans="1:14" x14ac:dyDescent="0.25">
      <c r="B6">
        <v>372</v>
      </c>
      <c r="C6">
        <v>337</v>
      </c>
      <c r="D6">
        <v>384</v>
      </c>
      <c r="E6">
        <v>350</v>
      </c>
      <c r="F6">
        <v>338</v>
      </c>
      <c r="G6">
        <v>319</v>
      </c>
      <c r="H6">
        <v>388</v>
      </c>
      <c r="I6">
        <v>342</v>
      </c>
    </row>
    <row r="7" spans="1:14" x14ac:dyDescent="0.25">
      <c r="B7">
        <v>368</v>
      </c>
      <c r="C7">
        <v>344</v>
      </c>
      <c r="D7">
        <v>403</v>
      </c>
      <c r="E7">
        <v>349</v>
      </c>
      <c r="F7">
        <v>343</v>
      </c>
      <c r="G7">
        <v>327</v>
      </c>
      <c r="H7">
        <v>380</v>
      </c>
      <c r="I7">
        <v>357</v>
      </c>
    </row>
    <row r="8" spans="1:14" x14ac:dyDescent="0.25">
      <c r="B8">
        <v>371</v>
      </c>
      <c r="C8">
        <v>381</v>
      </c>
      <c r="D8">
        <v>407</v>
      </c>
      <c r="E8">
        <v>360</v>
      </c>
      <c r="F8">
        <v>335</v>
      </c>
      <c r="G8">
        <v>341</v>
      </c>
      <c r="H8">
        <v>376</v>
      </c>
      <c r="I8">
        <v>356</v>
      </c>
      <c r="N8" s="4"/>
    </row>
    <row r="9" spans="1:14" x14ac:dyDescent="0.25">
      <c r="B9">
        <v>365</v>
      </c>
      <c r="C9">
        <v>358</v>
      </c>
      <c r="D9">
        <v>368</v>
      </c>
      <c r="E9">
        <v>347</v>
      </c>
      <c r="F9">
        <v>338</v>
      </c>
      <c r="G9">
        <v>328</v>
      </c>
      <c r="H9">
        <v>385</v>
      </c>
      <c r="I9">
        <v>344</v>
      </c>
    </row>
    <row r="10" spans="1:14" x14ac:dyDescent="0.25">
      <c r="B10">
        <v>389</v>
      </c>
      <c r="C10">
        <v>341</v>
      </c>
      <c r="D10">
        <v>391</v>
      </c>
      <c r="E10">
        <v>350</v>
      </c>
      <c r="F10">
        <v>329</v>
      </c>
      <c r="G10">
        <v>314</v>
      </c>
      <c r="H10">
        <v>402</v>
      </c>
      <c r="I10">
        <v>356</v>
      </c>
    </row>
    <row r="11" spans="1:14" x14ac:dyDescent="0.25">
      <c r="B11">
        <v>375</v>
      </c>
      <c r="C11">
        <v>359</v>
      </c>
      <c r="D11">
        <v>371</v>
      </c>
      <c r="E11">
        <v>376</v>
      </c>
      <c r="F11">
        <v>352</v>
      </c>
      <c r="G11">
        <v>330</v>
      </c>
      <c r="H11">
        <v>387</v>
      </c>
      <c r="I11">
        <v>354</v>
      </c>
    </row>
    <row r="12" spans="1:14" x14ac:dyDescent="0.25">
      <c r="B12">
        <v>407</v>
      </c>
      <c r="C12">
        <v>345</v>
      </c>
      <c r="D12">
        <v>376</v>
      </c>
      <c r="E12">
        <v>354</v>
      </c>
      <c r="F12">
        <v>333</v>
      </c>
      <c r="G12">
        <v>322</v>
      </c>
      <c r="H12">
        <v>392</v>
      </c>
      <c r="I12">
        <v>364</v>
      </c>
    </row>
    <row r="13" spans="1:14" x14ac:dyDescent="0.25">
      <c r="B13">
        <v>372</v>
      </c>
      <c r="C13">
        <v>362</v>
      </c>
      <c r="D13">
        <v>392</v>
      </c>
      <c r="E13">
        <v>348</v>
      </c>
      <c r="F13">
        <v>359</v>
      </c>
      <c r="G13">
        <v>321</v>
      </c>
      <c r="H13">
        <v>394</v>
      </c>
      <c r="I13">
        <v>347</v>
      </c>
    </row>
    <row r="14" spans="1:14" x14ac:dyDescent="0.25">
      <c r="B14">
        <v>382</v>
      </c>
      <c r="C14">
        <v>345</v>
      </c>
      <c r="D14">
        <v>407</v>
      </c>
      <c r="E14">
        <v>373</v>
      </c>
      <c r="F14">
        <v>324</v>
      </c>
      <c r="G14">
        <v>326</v>
      </c>
      <c r="H14">
        <v>381</v>
      </c>
      <c r="I14">
        <v>350</v>
      </c>
    </row>
    <row r="15" spans="1:14" x14ac:dyDescent="0.25">
      <c r="B15">
        <v>385</v>
      </c>
      <c r="C15">
        <v>347</v>
      </c>
      <c r="D15">
        <v>384</v>
      </c>
      <c r="E15">
        <v>365</v>
      </c>
      <c r="F15">
        <v>356</v>
      </c>
      <c r="G15">
        <v>334</v>
      </c>
      <c r="H15">
        <v>397</v>
      </c>
      <c r="I15">
        <v>350</v>
      </c>
    </row>
    <row r="16" spans="1:14" x14ac:dyDescent="0.25">
      <c r="B16">
        <v>361</v>
      </c>
      <c r="C16">
        <v>344</v>
      </c>
      <c r="D16">
        <v>388</v>
      </c>
      <c r="E16">
        <v>351</v>
      </c>
      <c r="F16">
        <v>328</v>
      </c>
      <c r="G16">
        <v>348</v>
      </c>
      <c r="H16">
        <v>401</v>
      </c>
      <c r="I16">
        <v>338</v>
      </c>
    </row>
    <row r="17" spans="1:9" x14ac:dyDescent="0.25">
      <c r="B17">
        <v>393</v>
      </c>
      <c r="C17">
        <v>350</v>
      </c>
      <c r="D17">
        <v>385</v>
      </c>
      <c r="E17">
        <v>350</v>
      </c>
      <c r="F17">
        <v>336</v>
      </c>
      <c r="G17">
        <v>336</v>
      </c>
      <c r="H17">
        <v>381</v>
      </c>
      <c r="I17">
        <v>341</v>
      </c>
    </row>
    <row r="18" spans="1:9" x14ac:dyDescent="0.25">
      <c r="B18">
        <v>371</v>
      </c>
      <c r="C18">
        <v>345</v>
      </c>
      <c r="D18">
        <v>382</v>
      </c>
      <c r="E18">
        <v>357</v>
      </c>
      <c r="F18">
        <v>352</v>
      </c>
      <c r="G18">
        <v>320</v>
      </c>
      <c r="H18">
        <v>399</v>
      </c>
      <c r="I18">
        <v>354</v>
      </c>
    </row>
    <row r="19" spans="1:9" x14ac:dyDescent="0.25">
      <c r="B19">
        <v>362</v>
      </c>
      <c r="C19">
        <v>333</v>
      </c>
      <c r="D19">
        <v>409</v>
      </c>
      <c r="E19">
        <v>355</v>
      </c>
      <c r="F19">
        <v>346</v>
      </c>
      <c r="G19">
        <v>335</v>
      </c>
      <c r="H19">
        <v>394</v>
      </c>
      <c r="I19">
        <v>341</v>
      </c>
    </row>
    <row r="20" spans="1:9" x14ac:dyDescent="0.25">
      <c r="B20">
        <v>400</v>
      </c>
      <c r="C20">
        <v>356</v>
      </c>
      <c r="D20">
        <v>409</v>
      </c>
      <c r="E20">
        <v>341</v>
      </c>
      <c r="F20">
        <v>369</v>
      </c>
      <c r="G20">
        <v>337</v>
      </c>
      <c r="H20">
        <v>384</v>
      </c>
      <c r="I20">
        <v>343</v>
      </c>
    </row>
    <row r="21" spans="1:9" x14ac:dyDescent="0.25">
      <c r="B21">
        <v>367</v>
      </c>
      <c r="C21">
        <v>340</v>
      </c>
      <c r="D21">
        <v>373</v>
      </c>
      <c r="E21">
        <v>366</v>
      </c>
      <c r="F21">
        <v>341</v>
      </c>
      <c r="G21">
        <v>333</v>
      </c>
      <c r="H21">
        <v>390</v>
      </c>
      <c r="I21">
        <v>340</v>
      </c>
    </row>
    <row r="22" spans="1:9" x14ac:dyDescent="0.25">
      <c r="B22">
        <v>380</v>
      </c>
      <c r="C22">
        <v>340</v>
      </c>
      <c r="D22">
        <v>380</v>
      </c>
      <c r="E22">
        <v>361</v>
      </c>
      <c r="F22">
        <v>359</v>
      </c>
      <c r="G22">
        <v>326</v>
      </c>
      <c r="H22">
        <v>395</v>
      </c>
      <c r="I22">
        <v>359</v>
      </c>
    </row>
    <row r="23" spans="1:9" x14ac:dyDescent="0.25">
      <c r="B23">
        <v>397</v>
      </c>
      <c r="C23">
        <v>366</v>
      </c>
      <c r="D23">
        <v>382</v>
      </c>
      <c r="E23">
        <v>351</v>
      </c>
      <c r="F23">
        <v>339</v>
      </c>
      <c r="G23">
        <v>318</v>
      </c>
      <c r="H23">
        <v>414</v>
      </c>
      <c r="I23">
        <v>349</v>
      </c>
    </row>
    <row r="24" spans="1:9" x14ac:dyDescent="0.25">
      <c r="B24">
        <v>377</v>
      </c>
      <c r="C24">
        <v>350</v>
      </c>
      <c r="D24">
        <v>370</v>
      </c>
      <c r="E24">
        <v>359</v>
      </c>
      <c r="F24">
        <v>340</v>
      </c>
      <c r="G24">
        <v>345</v>
      </c>
      <c r="H24">
        <v>386</v>
      </c>
      <c r="I24">
        <v>344</v>
      </c>
    </row>
    <row r="25" spans="1:9" x14ac:dyDescent="0.25">
      <c r="B25">
        <v>380</v>
      </c>
      <c r="C25">
        <v>369</v>
      </c>
      <c r="D25">
        <v>381</v>
      </c>
      <c r="E25">
        <v>363</v>
      </c>
      <c r="F25">
        <v>360</v>
      </c>
      <c r="G25">
        <v>344</v>
      </c>
      <c r="H25">
        <v>378</v>
      </c>
      <c r="I25">
        <v>363</v>
      </c>
    </row>
    <row r="26" spans="1:9" x14ac:dyDescent="0.25">
      <c r="B26">
        <v>376</v>
      </c>
      <c r="C26">
        <v>339</v>
      </c>
      <c r="D26">
        <v>379</v>
      </c>
      <c r="E26">
        <v>351</v>
      </c>
      <c r="F26">
        <v>356</v>
      </c>
      <c r="G26">
        <v>313</v>
      </c>
      <c r="H26">
        <v>416</v>
      </c>
      <c r="I26">
        <v>357</v>
      </c>
    </row>
    <row r="27" spans="1:9" x14ac:dyDescent="0.25">
      <c r="B27">
        <v>383</v>
      </c>
      <c r="C27">
        <v>357</v>
      </c>
      <c r="D27">
        <v>398</v>
      </c>
      <c r="E27">
        <v>365</v>
      </c>
      <c r="F27">
        <v>341</v>
      </c>
      <c r="G27">
        <v>323</v>
      </c>
      <c r="H27">
        <v>379</v>
      </c>
      <c r="I27">
        <v>364</v>
      </c>
    </row>
    <row r="28" spans="1:9" x14ac:dyDescent="0.25">
      <c r="B28">
        <v>380</v>
      </c>
      <c r="C28">
        <v>333</v>
      </c>
      <c r="D28">
        <v>382</v>
      </c>
      <c r="E28">
        <v>350</v>
      </c>
      <c r="F28">
        <v>350</v>
      </c>
      <c r="G28">
        <v>323</v>
      </c>
      <c r="H28">
        <v>398</v>
      </c>
      <c r="I28">
        <v>352</v>
      </c>
    </row>
    <row r="29" spans="1:9" x14ac:dyDescent="0.25">
      <c r="B29">
        <v>369</v>
      </c>
      <c r="C29">
        <v>355</v>
      </c>
      <c r="D29">
        <v>382</v>
      </c>
      <c r="E29">
        <v>380</v>
      </c>
      <c r="F29">
        <v>348</v>
      </c>
      <c r="G29">
        <v>329</v>
      </c>
      <c r="H29">
        <v>391</v>
      </c>
      <c r="I29">
        <v>362</v>
      </c>
    </row>
    <row r="30" spans="1:9" x14ac:dyDescent="0.25">
      <c r="B30">
        <v>381</v>
      </c>
      <c r="C30">
        <v>350</v>
      </c>
      <c r="D30">
        <v>397</v>
      </c>
      <c r="E30">
        <v>368</v>
      </c>
      <c r="F30">
        <v>358</v>
      </c>
      <c r="G30">
        <v>332</v>
      </c>
      <c r="H30">
        <v>379</v>
      </c>
      <c r="I30">
        <v>347</v>
      </c>
    </row>
    <row r="31" spans="1:9" x14ac:dyDescent="0.25">
      <c r="B31">
        <v>387</v>
      </c>
      <c r="C31">
        <v>360</v>
      </c>
      <c r="D31">
        <v>377</v>
      </c>
      <c r="E31">
        <v>378</v>
      </c>
      <c r="F31">
        <v>337</v>
      </c>
      <c r="G31">
        <v>319</v>
      </c>
      <c r="H31">
        <v>380</v>
      </c>
      <c r="I31">
        <v>363</v>
      </c>
    </row>
    <row r="32" spans="1:9" x14ac:dyDescent="0.25">
      <c r="A32" t="s">
        <v>14</v>
      </c>
      <c r="B32" s="3">
        <f>AVERAGE(B2:B31)</f>
        <v>377.33333333333331</v>
      </c>
      <c r="C32" s="3">
        <f t="shared" ref="C32:H32" si="0">AVERAGE(C2:C31)</f>
        <v>350.03333333333336</v>
      </c>
      <c r="D32" s="3">
        <f>AVERAGE(D2:D31)</f>
        <v>389.06666666666666</v>
      </c>
      <c r="E32" s="3">
        <f>AVERAGE(E2:E31)</f>
        <v>358.73333333333335</v>
      </c>
      <c r="F32" s="3">
        <f t="shared" si="0"/>
        <v>342.93333333333334</v>
      </c>
      <c r="G32" s="3">
        <f t="shared" si="0"/>
        <v>327.03333333333336</v>
      </c>
      <c r="H32" s="3">
        <f t="shared" si="0"/>
        <v>389.56666666666666</v>
      </c>
      <c r="I32" s="3">
        <f>AVERAGE(I2:I31)</f>
        <v>351.5</v>
      </c>
    </row>
    <row r="33" spans="1:9" x14ac:dyDescent="0.25">
      <c r="A33" t="s">
        <v>15</v>
      </c>
      <c r="B33" s="3">
        <f>_xlfn.STDEV.S(B2:B31)</f>
        <v>12.155127577972255</v>
      </c>
      <c r="C33" s="3">
        <f t="shared" ref="C33:H33" si="1">_xlfn.STDEV.S(C2:C31)</f>
        <v>11.330408682811941</v>
      </c>
      <c r="D33" s="3">
        <f>_xlfn.STDEV.S(D2:D31)</f>
        <v>13.773871649971376</v>
      </c>
      <c r="E33" s="3">
        <f>_xlfn.STDEV.S(E2:E31)</f>
        <v>10.712330418191257</v>
      </c>
      <c r="F33" s="3">
        <f t="shared" si="1"/>
        <v>11.829050544384753</v>
      </c>
      <c r="G33" s="3">
        <f t="shared" si="1"/>
        <v>10.175980282638312</v>
      </c>
      <c r="H33" s="3">
        <f t="shared" si="1"/>
        <v>10.129109071123315</v>
      </c>
      <c r="I33" s="3">
        <f>_xlfn.STDEV.S(I2:I31)</f>
        <v>7.8904132141260623</v>
      </c>
    </row>
    <row r="34" spans="1:9" x14ac:dyDescent="0.25">
      <c r="A34" t="s">
        <v>16</v>
      </c>
      <c r="B34" s="4">
        <f>($B32-B32)/$B32</f>
        <v>0</v>
      </c>
      <c r="C34" s="4">
        <f t="shared" ref="C34:I34" si="2">($B32-C32)/$B32</f>
        <v>7.2349823321554652E-2</v>
      </c>
      <c r="D34" s="4">
        <f>($B32-D32)/$B32</f>
        <v>-3.1095406360424072E-2</v>
      </c>
      <c r="E34" s="4">
        <f>($B32-E32)/$B32</f>
        <v>4.9293286219081182E-2</v>
      </c>
      <c r="F34" s="4">
        <f t="shared" si="2"/>
        <v>9.1166077738515844E-2</v>
      </c>
      <c r="G34" s="4">
        <f t="shared" si="2"/>
        <v>0.13330388692579495</v>
      </c>
      <c r="H34" s="4">
        <f t="shared" si="2"/>
        <v>-3.2420494699646682E-2</v>
      </c>
      <c r="I34" s="4">
        <f t="shared" si="2"/>
        <v>6.8462897526501726E-2</v>
      </c>
    </row>
    <row r="35" spans="1:9" x14ac:dyDescent="0.25">
      <c r="A35" t="s">
        <v>17</v>
      </c>
      <c r="B35" s="3">
        <f>($B32-B32)/SQRT(($B33^2+B33^2)/2)</f>
        <v>0</v>
      </c>
      <c r="C35" s="3">
        <f t="shared" ref="C35:I35" si="3">($B32-C32)/SQRT(($B33^2+C33^2)/2)</f>
        <v>2.3234030463659896</v>
      </c>
      <c r="D35" s="3">
        <f>($B32-D32)/SQRT(($B33^2+D33^2)/2)</f>
        <v>-0.90327702850667202</v>
      </c>
      <c r="E35" s="3">
        <f>($B32-E32)/SQRT(($B33^2+E33^2)/2)</f>
        <v>1.623537548816598</v>
      </c>
      <c r="F35" s="3">
        <f t="shared" si="3"/>
        <v>2.8682926765625241</v>
      </c>
      <c r="G35" s="3">
        <f t="shared" si="3"/>
        <v>4.4873373994343764</v>
      </c>
      <c r="H35" s="3">
        <f t="shared" si="3"/>
        <v>-1.0934262578773934</v>
      </c>
      <c r="I35" s="3">
        <f t="shared" si="3"/>
        <v>2.5210406916873289</v>
      </c>
    </row>
    <row r="37" spans="1:9" x14ac:dyDescent="0.25">
      <c r="A37" t="s">
        <v>9</v>
      </c>
      <c r="B37" t="s">
        <v>10</v>
      </c>
      <c r="C37" t="s">
        <v>11</v>
      </c>
    </row>
    <row r="38" spans="1:9" x14ac:dyDescent="0.25">
      <c r="A38">
        <v>351</v>
      </c>
      <c r="B38" s="4">
        <f t="shared" ref="B38:B47" si="4">A38/C$38</f>
        <v>0.88860759493670882</v>
      </c>
      <c r="C38">
        <v>395</v>
      </c>
    </row>
    <row r="39" spans="1:9" x14ac:dyDescent="0.25">
      <c r="A39">
        <v>355</v>
      </c>
      <c r="B39" s="4">
        <f t="shared" si="4"/>
        <v>0.89873417721518989</v>
      </c>
    </row>
    <row r="40" spans="1:9" x14ac:dyDescent="0.25">
      <c r="A40">
        <v>352</v>
      </c>
      <c r="B40" s="4">
        <f t="shared" si="4"/>
        <v>0.89113924050632909</v>
      </c>
    </row>
    <row r="41" spans="1:9" x14ac:dyDescent="0.25">
      <c r="A41">
        <v>357</v>
      </c>
      <c r="B41" s="4">
        <f t="shared" si="4"/>
        <v>0.90379746835443042</v>
      </c>
    </row>
    <row r="42" spans="1:9" x14ac:dyDescent="0.25">
      <c r="A42">
        <v>353</v>
      </c>
      <c r="B42" s="4">
        <f t="shared" si="4"/>
        <v>0.89367088607594936</v>
      </c>
    </row>
    <row r="43" spans="1:9" x14ac:dyDescent="0.25">
      <c r="A43">
        <v>354</v>
      </c>
      <c r="B43" s="4">
        <f t="shared" si="4"/>
        <v>0.89620253164556962</v>
      </c>
    </row>
    <row r="44" spans="1:9" x14ac:dyDescent="0.25">
      <c r="A44">
        <v>355</v>
      </c>
      <c r="B44" s="4">
        <f t="shared" si="4"/>
        <v>0.89873417721518989</v>
      </c>
    </row>
    <row r="45" spans="1:9" x14ac:dyDescent="0.25">
      <c r="A45">
        <v>351</v>
      </c>
      <c r="B45" s="4">
        <f t="shared" si="4"/>
        <v>0.88860759493670882</v>
      </c>
    </row>
    <row r="46" spans="1:9" x14ac:dyDescent="0.25">
      <c r="A46">
        <v>354</v>
      </c>
      <c r="B46" s="4">
        <f t="shared" si="4"/>
        <v>0.89620253164556962</v>
      </c>
    </row>
    <row r="47" spans="1:9" x14ac:dyDescent="0.25">
      <c r="A47">
        <v>354</v>
      </c>
      <c r="B47" s="4">
        <f t="shared" si="4"/>
        <v>0.89620253164556962</v>
      </c>
    </row>
  </sheetData>
  <sortState ref="R2:R11">
    <sortCondition ref="R12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Normal="100" workbookViewId="0">
      <selection activeCell="N21" sqref="N21"/>
    </sheetView>
  </sheetViews>
  <sheetFormatPr baseColWidth="10" defaultRowHeight="15" x14ac:dyDescent="0.25"/>
  <sheetData>
    <row r="1" spans="1:18" x14ac:dyDescent="0.25">
      <c r="A1" t="s">
        <v>3</v>
      </c>
      <c r="B1" t="s">
        <v>22</v>
      </c>
      <c r="C1" t="s">
        <v>23</v>
      </c>
      <c r="D1" t="s">
        <v>19</v>
      </c>
      <c r="E1" t="s">
        <v>12</v>
      </c>
      <c r="F1" t="s">
        <v>13</v>
      </c>
      <c r="G1" t="s">
        <v>18</v>
      </c>
      <c r="H1" t="s">
        <v>20</v>
      </c>
      <c r="I1" t="s">
        <v>21</v>
      </c>
    </row>
    <row r="2" spans="1:18" x14ac:dyDescent="0.25">
      <c r="B2">
        <v>360</v>
      </c>
      <c r="C2">
        <v>348</v>
      </c>
      <c r="D2">
        <v>384</v>
      </c>
      <c r="E2">
        <v>371</v>
      </c>
      <c r="F2">
        <v>343</v>
      </c>
      <c r="G2">
        <v>363</v>
      </c>
      <c r="H2">
        <v>387</v>
      </c>
      <c r="I2">
        <v>337</v>
      </c>
      <c r="P2" s="2"/>
    </row>
    <row r="3" spans="1:18" x14ac:dyDescent="0.25">
      <c r="B3">
        <v>365</v>
      </c>
      <c r="C3">
        <v>335</v>
      </c>
      <c r="D3">
        <v>395</v>
      </c>
      <c r="E3">
        <v>362</v>
      </c>
      <c r="F3">
        <v>369</v>
      </c>
      <c r="G3">
        <v>380</v>
      </c>
      <c r="H3">
        <v>377</v>
      </c>
      <c r="I3">
        <v>335</v>
      </c>
      <c r="P3" s="2"/>
    </row>
    <row r="4" spans="1:18" x14ac:dyDescent="0.25">
      <c r="B4">
        <v>401</v>
      </c>
      <c r="C4">
        <v>360</v>
      </c>
      <c r="D4">
        <v>382</v>
      </c>
      <c r="E4">
        <v>347</v>
      </c>
      <c r="F4">
        <v>363</v>
      </c>
      <c r="G4">
        <v>379</v>
      </c>
      <c r="H4">
        <v>378</v>
      </c>
      <c r="I4">
        <v>351</v>
      </c>
      <c r="P4" s="2"/>
    </row>
    <row r="5" spans="1:18" x14ac:dyDescent="0.25">
      <c r="B5">
        <v>362</v>
      </c>
      <c r="C5">
        <v>349</v>
      </c>
      <c r="D5">
        <v>396</v>
      </c>
      <c r="E5">
        <v>367</v>
      </c>
      <c r="F5">
        <v>367</v>
      </c>
      <c r="G5">
        <v>357</v>
      </c>
      <c r="H5">
        <v>410</v>
      </c>
      <c r="I5">
        <v>346</v>
      </c>
      <c r="P5" s="2"/>
    </row>
    <row r="6" spans="1:18" x14ac:dyDescent="0.25">
      <c r="B6">
        <v>365</v>
      </c>
      <c r="C6">
        <v>333</v>
      </c>
      <c r="D6">
        <v>419</v>
      </c>
      <c r="E6">
        <v>346</v>
      </c>
      <c r="F6">
        <v>341</v>
      </c>
      <c r="G6">
        <v>379</v>
      </c>
      <c r="H6">
        <v>369</v>
      </c>
      <c r="I6">
        <v>343</v>
      </c>
      <c r="P6" s="2"/>
      <c r="R6" s="1"/>
    </row>
    <row r="7" spans="1:18" x14ac:dyDescent="0.25">
      <c r="B7">
        <v>369</v>
      </c>
      <c r="C7">
        <v>342</v>
      </c>
      <c r="D7">
        <v>379</v>
      </c>
      <c r="E7">
        <v>366</v>
      </c>
      <c r="F7">
        <v>357</v>
      </c>
      <c r="G7">
        <v>387</v>
      </c>
      <c r="H7">
        <v>386</v>
      </c>
      <c r="I7">
        <v>357</v>
      </c>
      <c r="P7" s="2"/>
      <c r="R7" s="1"/>
    </row>
    <row r="8" spans="1:18" x14ac:dyDescent="0.25">
      <c r="B8">
        <v>370</v>
      </c>
      <c r="C8">
        <v>333</v>
      </c>
      <c r="D8">
        <v>383</v>
      </c>
      <c r="E8">
        <v>395</v>
      </c>
      <c r="F8">
        <v>370</v>
      </c>
      <c r="G8">
        <v>370</v>
      </c>
      <c r="H8">
        <v>392</v>
      </c>
      <c r="I8">
        <v>352</v>
      </c>
      <c r="P8" s="2"/>
      <c r="R8" s="1"/>
    </row>
    <row r="9" spans="1:18" x14ac:dyDescent="0.25">
      <c r="B9">
        <v>372</v>
      </c>
      <c r="C9">
        <v>344</v>
      </c>
      <c r="D9">
        <v>380</v>
      </c>
      <c r="E9">
        <v>407</v>
      </c>
      <c r="F9">
        <v>358</v>
      </c>
      <c r="G9">
        <v>362</v>
      </c>
      <c r="H9">
        <v>387</v>
      </c>
      <c r="I9">
        <v>353</v>
      </c>
      <c r="P9" s="2"/>
      <c r="R9" s="1"/>
    </row>
    <row r="10" spans="1:18" x14ac:dyDescent="0.25">
      <c r="B10">
        <v>365</v>
      </c>
      <c r="C10">
        <v>357</v>
      </c>
      <c r="D10">
        <v>412</v>
      </c>
      <c r="E10">
        <v>367</v>
      </c>
      <c r="F10">
        <v>339</v>
      </c>
      <c r="G10">
        <v>373</v>
      </c>
      <c r="H10">
        <v>382</v>
      </c>
      <c r="I10">
        <v>347</v>
      </c>
      <c r="P10" s="2"/>
      <c r="R10" s="1"/>
    </row>
    <row r="11" spans="1:18" x14ac:dyDescent="0.25">
      <c r="B11">
        <v>396</v>
      </c>
      <c r="C11">
        <v>347</v>
      </c>
      <c r="D11">
        <v>426</v>
      </c>
      <c r="E11">
        <v>356</v>
      </c>
      <c r="F11">
        <v>348</v>
      </c>
      <c r="G11">
        <v>361</v>
      </c>
      <c r="H11">
        <v>387</v>
      </c>
      <c r="I11">
        <v>340</v>
      </c>
      <c r="P11" s="2"/>
      <c r="R11" s="1"/>
    </row>
    <row r="12" spans="1:18" x14ac:dyDescent="0.25">
      <c r="B12">
        <v>373</v>
      </c>
      <c r="C12">
        <v>337</v>
      </c>
      <c r="D12">
        <v>380</v>
      </c>
      <c r="E12">
        <v>358</v>
      </c>
      <c r="F12">
        <v>370</v>
      </c>
      <c r="G12">
        <v>370</v>
      </c>
      <c r="H12">
        <v>379</v>
      </c>
      <c r="I12">
        <v>343</v>
      </c>
    </row>
    <row r="13" spans="1:18" x14ac:dyDescent="0.25">
      <c r="B13">
        <v>381</v>
      </c>
      <c r="C13">
        <v>343</v>
      </c>
      <c r="D13">
        <v>391</v>
      </c>
      <c r="E13">
        <v>379</v>
      </c>
      <c r="F13">
        <v>365</v>
      </c>
      <c r="G13">
        <v>414</v>
      </c>
      <c r="H13">
        <v>381</v>
      </c>
      <c r="I13">
        <v>363</v>
      </c>
    </row>
    <row r="14" spans="1:18" x14ac:dyDescent="0.25">
      <c r="B14">
        <v>367</v>
      </c>
      <c r="C14">
        <v>345</v>
      </c>
      <c r="D14">
        <v>390</v>
      </c>
      <c r="E14">
        <v>370</v>
      </c>
      <c r="F14">
        <v>385</v>
      </c>
      <c r="G14">
        <v>362</v>
      </c>
      <c r="H14">
        <v>396</v>
      </c>
      <c r="I14">
        <v>344</v>
      </c>
    </row>
    <row r="15" spans="1:18" x14ac:dyDescent="0.25">
      <c r="B15">
        <v>386</v>
      </c>
      <c r="C15">
        <v>372</v>
      </c>
      <c r="D15">
        <v>398</v>
      </c>
      <c r="E15">
        <v>352</v>
      </c>
      <c r="F15">
        <v>360</v>
      </c>
      <c r="G15">
        <v>369</v>
      </c>
      <c r="H15">
        <v>374</v>
      </c>
      <c r="I15">
        <v>351</v>
      </c>
    </row>
    <row r="16" spans="1:18" x14ac:dyDescent="0.25">
      <c r="B16">
        <v>387</v>
      </c>
      <c r="C16">
        <v>334</v>
      </c>
      <c r="D16">
        <v>391</v>
      </c>
      <c r="E16">
        <v>380</v>
      </c>
      <c r="F16">
        <v>355</v>
      </c>
      <c r="G16">
        <v>363</v>
      </c>
      <c r="H16">
        <v>386</v>
      </c>
      <c r="I16">
        <v>347</v>
      </c>
    </row>
    <row r="17" spans="1:9" x14ac:dyDescent="0.25">
      <c r="B17">
        <v>366</v>
      </c>
      <c r="C17">
        <v>342</v>
      </c>
      <c r="D17">
        <v>382</v>
      </c>
      <c r="E17">
        <v>348</v>
      </c>
      <c r="F17">
        <v>337</v>
      </c>
      <c r="G17">
        <v>400</v>
      </c>
      <c r="H17">
        <v>395</v>
      </c>
      <c r="I17">
        <v>351</v>
      </c>
    </row>
    <row r="18" spans="1:9" x14ac:dyDescent="0.25">
      <c r="B18">
        <v>378</v>
      </c>
      <c r="C18">
        <v>344</v>
      </c>
      <c r="D18">
        <v>419</v>
      </c>
      <c r="E18">
        <v>364</v>
      </c>
      <c r="F18">
        <v>361</v>
      </c>
      <c r="G18">
        <v>358</v>
      </c>
      <c r="H18">
        <v>387</v>
      </c>
      <c r="I18">
        <v>340</v>
      </c>
    </row>
    <row r="19" spans="1:9" x14ac:dyDescent="0.25">
      <c r="B19">
        <v>369</v>
      </c>
      <c r="C19">
        <v>346</v>
      </c>
      <c r="D19">
        <v>414</v>
      </c>
      <c r="E19">
        <v>372</v>
      </c>
      <c r="F19">
        <v>342</v>
      </c>
      <c r="G19">
        <v>359</v>
      </c>
      <c r="H19">
        <v>388</v>
      </c>
      <c r="I19">
        <v>350</v>
      </c>
    </row>
    <row r="20" spans="1:9" x14ac:dyDescent="0.25">
      <c r="B20">
        <v>376</v>
      </c>
      <c r="C20">
        <v>338</v>
      </c>
      <c r="D20">
        <v>391</v>
      </c>
      <c r="E20">
        <v>352</v>
      </c>
      <c r="F20">
        <v>350</v>
      </c>
      <c r="G20">
        <v>396</v>
      </c>
      <c r="H20">
        <v>391</v>
      </c>
      <c r="I20">
        <v>341</v>
      </c>
    </row>
    <row r="21" spans="1:9" x14ac:dyDescent="0.25">
      <c r="B21">
        <v>375</v>
      </c>
      <c r="C21">
        <v>375</v>
      </c>
      <c r="D21">
        <v>383</v>
      </c>
      <c r="E21">
        <v>370</v>
      </c>
      <c r="F21">
        <v>343</v>
      </c>
      <c r="G21">
        <v>355</v>
      </c>
      <c r="H21">
        <v>383</v>
      </c>
      <c r="I21">
        <v>343</v>
      </c>
    </row>
    <row r="22" spans="1:9" x14ac:dyDescent="0.25">
      <c r="B22">
        <v>366</v>
      </c>
      <c r="C22">
        <v>337</v>
      </c>
      <c r="D22">
        <v>377</v>
      </c>
      <c r="E22">
        <v>365</v>
      </c>
      <c r="F22">
        <v>352</v>
      </c>
      <c r="G22">
        <v>351</v>
      </c>
      <c r="H22">
        <v>410</v>
      </c>
      <c r="I22">
        <v>364</v>
      </c>
    </row>
    <row r="23" spans="1:9" x14ac:dyDescent="0.25">
      <c r="B23">
        <v>369</v>
      </c>
      <c r="C23">
        <v>348</v>
      </c>
      <c r="D23">
        <v>382</v>
      </c>
      <c r="E23">
        <v>394</v>
      </c>
      <c r="F23">
        <v>363</v>
      </c>
      <c r="G23">
        <v>354</v>
      </c>
      <c r="H23">
        <v>389</v>
      </c>
      <c r="I23">
        <v>341</v>
      </c>
    </row>
    <row r="24" spans="1:9" x14ac:dyDescent="0.25">
      <c r="B24">
        <v>368</v>
      </c>
      <c r="C24">
        <v>357</v>
      </c>
      <c r="D24">
        <v>390</v>
      </c>
      <c r="E24">
        <v>345</v>
      </c>
      <c r="F24">
        <v>376</v>
      </c>
      <c r="G24">
        <v>366</v>
      </c>
      <c r="H24">
        <v>400</v>
      </c>
      <c r="I24">
        <v>355</v>
      </c>
    </row>
    <row r="25" spans="1:9" x14ac:dyDescent="0.25">
      <c r="B25">
        <v>391</v>
      </c>
      <c r="C25">
        <v>329</v>
      </c>
      <c r="D25">
        <v>398</v>
      </c>
      <c r="E25">
        <v>349</v>
      </c>
      <c r="F25">
        <v>364</v>
      </c>
      <c r="G25">
        <v>392</v>
      </c>
      <c r="H25">
        <v>405</v>
      </c>
      <c r="I25">
        <v>339</v>
      </c>
    </row>
    <row r="26" spans="1:9" x14ac:dyDescent="0.25">
      <c r="B26">
        <v>378</v>
      </c>
      <c r="C26">
        <v>365</v>
      </c>
      <c r="D26">
        <v>403</v>
      </c>
      <c r="E26">
        <v>348</v>
      </c>
      <c r="F26">
        <v>351</v>
      </c>
      <c r="G26">
        <v>369</v>
      </c>
      <c r="H26">
        <v>402</v>
      </c>
      <c r="I26">
        <v>354</v>
      </c>
    </row>
    <row r="27" spans="1:9" x14ac:dyDescent="0.25">
      <c r="B27">
        <v>380</v>
      </c>
      <c r="C27">
        <v>353</v>
      </c>
      <c r="D27">
        <v>413</v>
      </c>
      <c r="E27">
        <v>365</v>
      </c>
      <c r="F27">
        <v>348</v>
      </c>
      <c r="G27">
        <v>361</v>
      </c>
      <c r="H27">
        <v>378</v>
      </c>
      <c r="I27">
        <v>353</v>
      </c>
    </row>
    <row r="28" spans="1:9" x14ac:dyDescent="0.25">
      <c r="B28">
        <v>385</v>
      </c>
      <c r="C28">
        <v>351</v>
      </c>
      <c r="D28">
        <v>384</v>
      </c>
      <c r="E28">
        <v>364</v>
      </c>
      <c r="F28">
        <v>359</v>
      </c>
      <c r="G28">
        <v>355</v>
      </c>
      <c r="H28">
        <v>412</v>
      </c>
      <c r="I28">
        <v>355</v>
      </c>
    </row>
    <row r="29" spans="1:9" x14ac:dyDescent="0.25">
      <c r="B29">
        <v>370</v>
      </c>
      <c r="C29">
        <v>344</v>
      </c>
      <c r="D29">
        <v>400</v>
      </c>
      <c r="E29">
        <v>371</v>
      </c>
      <c r="F29">
        <v>364</v>
      </c>
      <c r="G29">
        <v>352</v>
      </c>
      <c r="H29">
        <v>387</v>
      </c>
      <c r="I29">
        <v>355</v>
      </c>
    </row>
    <row r="30" spans="1:9" x14ac:dyDescent="0.25">
      <c r="B30">
        <v>365</v>
      </c>
      <c r="C30">
        <v>352</v>
      </c>
      <c r="D30">
        <v>395</v>
      </c>
      <c r="E30">
        <v>389</v>
      </c>
      <c r="F30">
        <v>375</v>
      </c>
      <c r="G30">
        <v>372</v>
      </c>
      <c r="H30">
        <v>391</v>
      </c>
      <c r="I30">
        <v>358</v>
      </c>
    </row>
    <row r="31" spans="1:9" x14ac:dyDescent="0.25">
      <c r="B31">
        <v>387</v>
      </c>
      <c r="C31">
        <v>349</v>
      </c>
      <c r="D31">
        <v>402</v>
      </c>
      <c r="E31">
        <v>394</v>
      </c>
      <c r="F31">
        <v>370</v>
      </c>
      <c r="G31">
        <v>366</v>
      </c>
      <c r="H31">
        <v>386</v>
      </c>
      <c r="I31">
        <v>341</v>
      </c>
    </row>
    <row r="32" spans="1:9" x14ac:dyDescent="0.25">
      <c r="A32" t="s">
        <v>14</v>
      </c>
      <c r="B32" s="3">
        <f>AVERAGE(B2:B31)</f>
        <v>374.73333333333335</v>
      </c>
      <c r="C32" s="3">
        <f t="shared" ref="C32:H32" si="0">AVERAGE(C2:C31)</f>
        <v>346.96666666666664</v>
      </c>
      <c r="D32" s="3">
        <f>AVERAGE(D2:D31)</f>
        <v>394.63333333333333</v>
      </c>
      <c r="E32" s="3">
        <f>AVERAGE(E2:E31)</f>
        <v>367.1</v>
      </c>
      <c r="F32" s="3">
        <f t="shared" si="0"/>
        <v>358.16666666666669</v>
      </c>
      <c r="G32" s="3">
        <f t="shared" si="0"/>
        <v>369.83333333333331</v>
      </c>
      <c r="H32" s="3">
        <f t="shared" si="0"/>
        <v>389.16666666666669</v>
      </c>
      <c r="I32" s="3">
        <f>AVERAGE(I2:I31)</f>
        <v>348.3</v>
      </c>
    </row>
    <row r="33" spans="1:9" x14ac:dyDescent="0.25">
      <c r="A33" t="s">
        <v>15</v>
      </c>
      <c r="B33" s="3">
        <f>_xlfn.STDEV.S(B2:B31)</f>
        <v>10.504295782443361</v>
      </c>
      <c r="C33" s="3">
        <f t="shared" ref="C33:H33" si="1">_xlfn.STDEV.S(C2:C31)</f>
        <v>11.137025335938375</v>
      </c>
      <c r="D33" s="3">
        <f>_xlfn.STDEV.S(D2:D31)</f>
        <v>13.652038709274901</v>
      </c>
      <c r="E33" s="3">
        <f>_xlfn.STDEV.S(E2:E31)</f>
        <v>16.388284293023645</v>
      </c>
      <c r="F33" s="3">
        <f t="shared" si="1"/>
        <v>12.199726772896732</v>
      </c>
      <c r="G33" s="3">
        <f t="shared" si="1"/>
        <v>15.319771613795375</v>
      </c>
      <c r="H33" s="3">
        <f t="shared" si="1"/>
        <v>10.773797503372622</v>
      </c>
      <c r="I33" s="3">
        <f>_xlfn.STDEV.S(I2:I31)</f>
        <v>7.6164522467869658</v>
      </c>
    </row>
    <row r="34" spans="1:9" x14ac:dyDescent="0.25">
      <c r="A34" t="s">
        <v>16</v>
      </c>
      <c r="B34" s="4">
        <f>($B32-B32)/$B32</f>
        <v>0</v>
      </c>
      <c r="C34" s="4">
        <f t="shared" ref="C34:I34" si="2">($B32-C32)/$B32</f>
        <v>7.4097135740971459E-2</v>
      </c>
      <c r="D34" s="4">
        <f>($B32-D32)/$B32</f>
        <v>-5.3104429816758524E-2</v>
      </c>
      <c r="E34" s="4">
        <f>($B32-E32)/$B32</f>
        <v>2.0370040917986103E-2</v>
      </c>
      <c r="F34" s="4">
        <f t="shared" si="2"/>
        <v>4.4209215442092144E-2</v>
      </c>
      <c r="G34" s="4">
        <f t="shared" si="2"/>
        <v>1.3075965130759742E-2</v>
      </c>
      <c r="H34" s="4">
        <f t="shared" si="2"/>
        <v>-3.8516278242305649E-2</v>
      </c>
      <c r="I34" s="4">
        <f t="shared" si="2"/>
        <v>7.0539049991104788E-2</v>
      </c>
    </row>
    <row r="35" spans="1:9" x14ac:dyDescent="0.25">
      <c r="A35" t="s">
        <v>17</v>
      </c>
      <c r="B35" s="3">
        <f>($B32-B32)/SQRT(($B33^2+B33^2)/2)</f>
        <v>0</v>
      </c>
      <c r="C35" s="3">
        <f t="shared" ref="C35:I35" si="3">($B32-C32)/SQRT(($B33^2+C33^2)/2)</f>
        <v>2.5649826579476409</v>
      </c>
      <c r="D35" s="3">
        <f>($B32-D32)/SQRT(($B33^2+D33^2)/2)</f>
        <v>-1.6337885260933676</v>
      </c>
      <c r="E35" s="3">
        <f>($B32-E32)/SQRT(($B33^2+E33^2)/2)</f>
        <v>0.5545716963327022</v>
      </c>
      <c r="F35" s="3">
        <f t="shared" si="3"/>
        <v>1.4553075486857165</v>
      </c>
      <c r="G35" s="3">
        <f t="shared" si="3"/>
        <v>0.37306035928192982</v>
      </c>
      <c r="H35" s="3">
        <f t="shared" si="3"/>
        <v>-1.3565290445272375</v>
      </c>
      <c r="I35" s="3">
        <f t="shared" si="3"/>
        <v>2.8811085997612382</v>
      </c>
    </row>
    <row r="37" spans="1:9" x14ac:dyDescent="0.25">
      <c r="A37" t="s">
        <v>9</v>
      </c>
      <c r="B37" t="s">
        <v>10</v>
      </c>
      <c r="C37" t="s">
        <v>11</v>
      </c>
    </row>
    <row r="38" spans="1:9" x14ac:dyDescent="0.25">
      <c r="A38">
        <v>349</v>
      </c>
      <c r="B38" s="4">
        <f t="shared" ref="B38:B47" si="4">A38/C$38</f>
        <v>0.88804071246819338</v>
      </c>
      <c r="C38">
        <v>393</v>
      </c>
    </row>
    <row r="39" spans="1:9" x14ac:dyDescent="0.25">
      <c r="A39">
        <v>350</v>
      </c>
      <c r="B39" s="4">
        <f t="shared" si="4"/>
        <v>0.89058524173027986</v>
      </c>
    </row>
    <row r="40" spans="1:9" x14ac:dyDescent="0.25">
      <c r="A40">
        <v>348</v>
      </c>
      <c r="B40" s="4">
        <f t="shared" si="4"/>
        <v>0.8854961832061069</v>
      </c>
    </row>
    <row r="41" spans="1:9" x14ac:dyDescent="0.25">
      <c r="A41">
        <v>352</v>
      </c>
      <c r="B41" s="4">
        <f t="shared" si="4"/>
        <v>0.89567430025445294</v>
      </c>
    </row>
    <row r="42" spans="1:9" x14ac:dyDescent="0.25">
      <c r="A42">
        <v>348</v>
      </c>
      <c r="B42" s="4">
        <f t="shared" si="4"/>
        <v>0.8854961832061069</v>
      </c>
    </row>
    <row r="43" spans="1:9" x14ac:dyDescent="0.25">
      <c r="A43">
        <v>351</v>
      </c>
      <c r="B43" s="4">
        <f t="shared" si="4"/>
        <v>0.89312977099236646</v>
      </c>
    </row>
    <row r="44" spans="1:9" x14ac:dyDescent="0.25">
      <c r="A44">
        <v>364</v>
      </c>
      <c r="B44" s="4">
        <f t="shared" si="4"/>
        <v>0.92620865139949105</v>
      </c>
    </row>
    <row r="45" spans="1:9" x14ac:dyDescent="0.25">
      <c r="A45">
        <v>357</v>
      </c>
      <c r="B45" s="4">
        <f t="shared" si="4"/>
        <v>0.90839694656488545</v>
      </c>
    </row>
    <row r="46" spans="1:9" x14ac:dyDescent="0.25">
      <c r="A46">
        <v>358</v>
      </c>
      <c r="B46" s="4">
        <f t="shared" si="4"/>
        <v>0.91094147582697205</v>
      </c>
    </row>
    <row r="47" spans="1:9" x14ac:dyDescent="0.25">
      <c r="A47">
        <v>353</v>
      </c>
      <c r="B47" s="4">
        <f t="shared" si="4"/>
        <v>0.89821882951653942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Normal="100" workbookViewId="0">
      <selection activeCell="M26" sqref="M26"/>
    </sheetView>
  </sheetViews>
  <sheetFormatPr baseColWidth="10" defaultRowHeight="15" x14ac:dyDescent="0.25"/>
  <sheetData>
    <row r="1" spans="1:18" x14ac:dyDescent="0.25">
      <c r="A1" t="s">
        <v>5</v>
      </c>
      <c r="B1" t="s">
        <v>22</v>
      </c>
      <c r="C1" t="s">
        <v>23</v>
      </c>
      <c r="D1" t="s">
        <v>19</v>
      </c>
      <c r="E1" t="s">
        <v>12</v>
      </c>
      <c r="F1" t="s">
        <v>13</v>
      </c>
      <c r="G1" t="s">
        <v>18</v>
      </c>
      <c r="H1" t="s">
        <v>20</v>
      </c>
      <c r="I1" t="s">
        <v>21</v>
      </c>
    </row>
    <row r="2" spans="1:18" x14ac:dyDescent="0.25">
      <c r="B2">
        <v>1183</v>
      </c>
      <c r="C2">
        <v>1100</v>
      </c>
      <c r="D2">
        <v>1208</v>
      </c>
      <c r="E2">
        <v>1071</v>
      </c>
      <c r="F2">
        <v>1146</v>
      </c>
      <c r="G2">
        <v>1005</v>
      </c>
      <c r="H2">
        <v>1330</v>
      </c>
      <c r="I2">
        <v>1236</v>
      </c>
    </row>
    <row r="3" spans="1:18" x14ac:dyDescent="0.25">
      <c r="B3">
        <v>1207</v>
      </c>
      <c r="C3">
        <v>1121</v>
      </c>
      <c r="D3">
        <v>1214</v>
      </c>
      <c r="E3">
        <v>1026</v>
      </c>
      <c r="F3">
        <v>1135</v>
      </c>
      <c r="G3">
        <v>982</v>
      </c>
      <c r="H3">
        <v>1334</v>
      </c>
      <c r="I3">
        <v>1233</v>
      </c>
    </row>
    <row r="4" spans="1:18" x14ac:dyDescent="0.25">
      <c r="B4">
        <v>1187</v>
      </c>
      <c r="C4">
        <v>1130</v>
      </c>
      <c r="D4">
        <v>1239</v>
      </c>
      <c r="E4">
        <v>1051</v>
      </c>
      <c r="F4">
        <v>1132</v>
      </c>
      <c r="G4">
        <v>961</v>
      </c>
      <c r="H4">
        <v>1288</v>
      </c>
      <c r="I4">
        <v>1239</v>
      </c>
    </row>
    <row r="5" spans="1:18" x14ac:dyDescent="0.25">
      <c r="B5">
        <v>1195</v>
      </c>
      <c r="C5">
        <v>1129</v>
      </c>
      <c r="D5">
        <v>1231</v>
      </c>
      <c r="E5">
        <v>1020</v>
      </c>
      <c r="F5">
        <v>1144</v>
      </c>
      <c r="G5">
        <v>988</v>
      </c>
      <c r="H5">
        <v>1297</v>
      </c>
      <c r="I5">
        <v>1232</v>
      </c>
      <c r="R5" s="1"/>
    </row>
    <row r="6" spans="1:18" x14ac:dyDescent="0.25">
      <c r="B6">
        <v>1204</v>
      </c>
      <c r="C6">
        <v>1095</v>
      </c>
      <c r="D6">
        <v>1220</v>
      </c>
      <c r="E6">
        <v>1022</v>
      </c>
      <c r="F6">
        <v>1138</v>
      </c>
      <c r="G6">
        <v>948</v>
      </c>
      <c r="H6">
        <v>1375</v>
      </c>
      <c r="I6">
        <v>1239</v>
      </c>
      <c r="R6" s="1"/>
    </row>
    <row r="7" spans="1:18" x14ac:dyDescent="0.25">
      <c r="B7">
        <v>1201</v>
      </c>
      <c r="C7">
        <v>1102</v>
      </c>
      <c r="D7">
        <v>1198</v>
      </c>
      <c r="E7">
        <v>1016</v>
      </c>
      <c r="F7">
        <v>1152</v>
      </c>
      <c r="G7">
        <v>949</v>
      </c>
      <c r="H7">
        <v>1325</v>
      </c>
      <c r="I7">
        <v>1256</v>
      </c>
      <c r="R7" s="1"/>
    </row>
    <row r="8" spans="1:18" x14ac:dyDescent="0.25">
      <c r="B8">
        <v>1203</v>
      </c>
      <c r="C8">
        <v>1176</v>
      </c>
      <c r="D8">
        <v>1209</v>
      </c>
      <c r="E8">
        <v>1022</v>
      </c>
      <c r="F8">
        <v>1150</v>
      </c>
      <c r="G8">
        <v>954</v>
      </c>
      <c r="H8">
        <v>1328</v>
      </c>
      <c r="I8">
        <v>1252</v>
      </c>
      <c r="R8" s="1"/>
    </row>
    <row r="9" spans="1:18" x14ac:dyDescent="0.25">
      <c r="B9">
        <v>1165</v>
      </c>
      <c r="C9">
        <v>1136</v>
      </c>
      <c r="D9">
        <v>1267</v>
      </c>
      <c r="E9">
        <v>1021</v>
      </c>
      <c r="F9">
        <v>1151</v>
      </c>
      <c r="G9">
        <v>956</v>
      </c>
      <c r="H9">
        <v>1319</v>
      </c>
      <c r="I9">
        <v>1210</v>
      </c>
      <c r="R9" s="1"/>
    </row>
    <row r="10" spans="1:18" x14ac:dyDescent="0.25">
      <c r="B10">
        <v>1187</v>
      </c>
      <c r="C10">
        <v>1109</v>
      </c>
      <c r="D10">
        <v>1255</v>
      </c>
      <c r="E10">
        <v>1033</v>
      </c>
      <c r="F10">
        <v>1154</v>
      </c>
      <c r="G10">
        <v>976</v>
      </c>
      <c r="H10">
        <v>1305</v>
      </c>
      <c r="I10">
        <v>1246</v>
      </c>
      <c r="R10" s="1"/>
    </row>
    <row r="11" spans="1:18" x14ac:dyDescent="0.25">
      <c r="B11">
        <v>1218</v>
      </c>
      <c r="C11">
        <v>1125</v>
      </c>
      <c r="D11">
        <v>1254</v>
      </c>
      <c r="E11">
        <v>1031</v>
      </c>
      <c r="F11">
        <v>1148</v>
      </c>
      <c r="G11">
        <v>972</v>
      </c>
      <c r="H11">
        <v>1384</v>
      </c>
      <c r="I11">
        <v>1258</v>
      </c>
      <c r="R11" s="1"/>
    </row>
    <row r="12" spans="1:18" x14ac:dyDescent="0.25">
      <c r="B12">
        <v>1175</v>
      </c>
      <c r="C12">
        <v>1105</v>
      </c>
      <c r="D12">
        <v>1222</v>
      </c>
      <c r="E12">
        <v>1023</v>
      </c>
      <c r="F12">
        <v>1145</v>
      </c>
      <c r="G12">
        <v>1012</v>
      </c>
      <c r="H12">
        <v>1331</v>
      </c>
      <c r="I12">
        <v>1257</v>
      </c>
    </row>
    <row r="13" spans="1:18" x14ac:dyDescent="0.25">
      <c r="B13">
        <v>1190</v>
      </c>
      <c r="C13">
        <v>1115</v>
      </c>
      <c r="D13">
        <v>1199</v>
      </c>
      <c r="E13">
        <v>1026</v>
      </c>
      <c r="F13">
        <v>1129</v>
      </c>
      <c r="G13">
        <v>1022</v>
      </c>
      <c r="H13">
        <v>1323</v>
      </c>
      <c r="I13">
        <v>1232</v>
      </c>
    </row>
    <row r="14" spans="1:18" x14ac:dyDescent="0.25">
      <c r="B14">
        <v>1199</v>
      </c>
      <c r="C14">
        <v>1103</v>
      </c>
      <c r="D14">
        <v>1240</v>
      </c>
      <c r="E14">
        <v>1036</v>
      </c>
      <c r="F14">
        <v>1141</v>
      </c>
      <c r="G14">
        <v>964</v>
      </c>
      <c r="H14">
        <v>1297</v>
      </c>
      <c r="I14">
        <v>1255</v>
      </c>
    </row>
    <row r="15" spans="1:18" x14ac:dyDescent="0.25">
      <c r="B15">
        <v>1234</v>
      </c>
      <c r="C15">
        <v>1165</v>
      </c>
      <c r="D15">
        <v>1221</v>
      </c>
      <c r="E15">
        <v>1023</v>
      </c>
      <c r="F15">
        <v>1144</v>
      </c>
      <c r="G15">
        <v>950</v>
      </c>
      <c r="H15">
        <v>1310</v>
      </c>
      <c r="I15">
        <v>1231</v>
      </c>
    </row>
    <row r="16" spans="1:18" x14ac:dyDescent="0.25">
      <c r="B16">
        <v>1248</v>
      </c>
      <c r="C16">
        <v>1126</v>
      </c>
      <c r="D16">
        <v>1199</v>
      </c>
      <c r="E16">
        <v>1031</v>
      </c>
      <c r="F16">
        <v>1148</v>
      </c>
      <c r="G16">
        <v>988</v>
      </c>
      <c r="H16">
        <v>1300</v>
      </c>
      <c r="I16">
        <v>1238</v>
      </c>
    </row>
    <row r="17" spans="1:9" x14ac:dyDescent="0.25">
      <c r="B17">
        <v>1199</v>
      </c>
      <c r="C17">
        <v>1126</v>
      </c>
      <c r="D17">
        <v>1235</v>
      </c>
      <c r="E17">
        <v>1035</v>
      </c>
      <c r="F17">
        <v>1157</v>
      </c>
      <c r="G17">
        <v>978</v>
      </c>
      <c r="H17">
        <v>1317</v>
      </c>
      <c r="I17">
        <v>1260</v>
      </c>
    </row>
    <row r="18" spans="1:9" x14ac:dyDescent="0.25">
      <c r="B18">
        <v>1189</v>
      </c>
      <c r="C18">
        <v>1131</v>
      </c>
      <c r="D18">
        <v>1217</v>
      </c>
      <c r="E18">
        <v>1050</v>
      </c>
      <c r="F18">
        <v>1160</v>
      </c>
      <c r="G18">
        <v>988</v>
      </c>
      <c r="H18">
        <v>1297</v>
      </c>
      <c r="I18">
        <v>1262</v>
      </c>
    </row>
    <row r="19" spans="1:9" x14ac:dyDescent="0.25">
      <c r="B19">
        <v>1205</v>
      </c>
      <c r="C19">
        <v>1134</v>
      </c>
      <c r="D19">
        <v>1246</v>
      </c>
      <c r="E19">
        <v>1053</v>
      </c>
      <c r="F19">
        <v>1144</v>
      </c>
      <c r="G19">
        <v>952</v>
      </c>
      <c r="H19">
        <v>1314</v>
      </c>
      <c r="I19">
        <v>1255</v>
      </c>
    </row>
    <row r="20" spans="1:9" x14ac:dyDescent="0.25">
      <c r="B20">
        <v>1177</v>
      </c>
      <c r="C20">
        <v>1135</v>
      </c>
      <c r="D20">
        <v>1225</v>
      </c>
      <c r="E20">
        <v>1032</v>
      </c>
      <c r="F20">
        <v>1144</v>
      </c>
      <c r="G20">
        <v>967</v>
      </c>
      <c r="H20">
        <v>1313</v>
      </c>
      <c r="I20">
        <v>1235</v>
      </c>
    </row>
    <row r="21" spans="1:9" x14ac:dyDescent="0.25">
      <c r="B21">
        <v>1175</v>
      </c>
      <c r="C21">
        <v>1119</v>
      </c>
      <c r="D21">
        <v>1254</v>
      </c>
      <c r="E21">
        <v>1020</v>
      </c>
      <c r="F21">
        <v>1145</v>
      </c>
      <c r="G21">
        <v>972</v>
      </c>
      <c r="H21">
        <v>1315</v>
      </c>
      <c r="I21">
        <v>1250</v>
      </c>
    </row>
    <row r="22" spans="1:9" x14ac:dyDescent="0.25">
      <c r="B22">
        <v>1194</v>
      </c>
      <c r="C22">
        <v>1142</v>
      </c>
      <c r="D22">
        <v>1237</v>
      </c>
      <c r="E22">
        <v>1014</v>
      </c>
      <c r="F22">
        <v>1135</v>
      </c>
      <c r="G22">
        <v>972</v>
      </c>
      <c r="H22">
        <v>1333</v>
      </c>
      <c r="I22">
        <v>1230</v>
      </c>
    </row>
    <row r="23" spans="1:9" x14ac:dyDescent="0.25">
      <c r="B23">
        <v>1196</v>
      </c>
      <c r="C23">
        <v>1122</v>
      </c>
      <c r="D23">
        <v>1229</v>
      </c>
      <c r="E23">
        <v>1040</v>
      </c>
      <c r="F23">
        <v>1152</v>
      </c>
      <c r="G23">
        <v>940</v>
      </c>
      <c r="H23">
        <v>1298</v>
      </c>
      <c r="I23">
        <v>1244</v>
      </c>
    </row>
    <row r="24" spans="1:9" x14ac:dyDescent="0.25">
      <c r="B24">
        <v>1175</v>
      </c>
      <c r="C24">
        <v>1130</v>
      </c>
      <c r="D24">
        <v>1227</v>
      </c>
      <c r="E24">
        <v>1041</v>
      </c>
      <c r="F24">
        <v>1167</v>
      </c>
      <c r="G24">
        <v>1034</v>
      </c>
      <c r="H24">
        <v>1322</v>
      </c>
      <c r="I24">
        <v>1246</v>
      </c>
    </row>
    <row r="25" spans="1:9" x14ac:dyDescent="0.25">
      <c r="B25">
        <v>1188</v>
      </c>
      <c r="C25">
        <v>1112</v>
      </c>
      <c r="D25">
        <v>1234</v>
      </c>
      <c r="E25">
        <v>1032</v>
      </c>
      <c r="F25">
        <v>1145</v>
      </c>
      <c r="G25">
        <v>963</v>
      </c>
      <c r="H25">
        <v>1308</v>
      </c>
      <c r="I25">
        <v>1223</v>
      </c>
    </row>
    <row r="26" spans="1:9" x14ac:dyDescent="0.25">
      <c r="B26">
        <v>1177</v>
      </c>
      <c r="C26">
        <v>1103</v>
      </c>
      <c r="D26">
        <v>1216</v>
      </c>
      <c r="E26">
        <v>1016</v>
      </c>
      <c r="F26">
        <v>1164</v>
      </c>
      <c r="G26">
        <v>982</v>
      </c>
      <c r="H26">
        <v>1296</v>
      </c>
      <c r="I26">
        <v>1257</v>
      </c>
    </row>
    <row r="27" spans="1:9" x14ac:dyDescent="0.25">
      <c r="B27">
        <v>1173</v>
      </c>
      <c r="C27">
        <v>1102</v>
      </c>
      <c r="D27">
        <v>1232</v>
      </c>
      <c r="E27">
        <v>1037</v>
      </c>
      <c r="F27">
        <v>1166</v>
      </c>
      <c r="G27">
        <v>991</v>
      </c>
      <c r="H27">
        <v>1324</v>
      </c>
      <c r="I27">
        <v>1270</v>
      </c>
    </row>
    <row r="28" spans="1:9" x14ac:dyDescent="0.25">
      <c r="B28">
        <v>1217</v>
      </c>
      <c r="C28">
        <v>1124</v>
      </c>
      <c r="D28">
        <v>1245</v>
      </c>
      <c r="E28">
        <v>1041</v>
      </c>
      <c r="F28">
        <v>1146</v>
      </c>
      <c r="G28">
        <v>946</v>
      </c>
      <c r="H28">
        <v>1313</v>
      </c>
      <c r="I28">
        <v>1260</v>
      </c>
    </row>
    <row r="29" spans="1:9" x14ac:dyDescent="0.25">
      <c r="B29">
        <v>1183</v>
      </c>
      <c r="C29">
        <v>1125</v>
      </c>
      <c r="D29">
        <v>1217</v>
      </c>
      <c r="E29">
        <v>1017</v>
      </c>
      <c r="F29">
        <v>1188</v>
      </c>
      <c r="G29">
        <v>941</v>
      </c>
      <c r="H29">
        <v>1296</v>
      </c>
      <c r="I29">
        <v>1249</v>
      </c>
    </row>
    <row r="30" spans="1:9" x14ac:dyDescent="0.25">
      <c r="B30">
        <v>1168</v>
      </c>
      <c r="C30">
        <v>1157</v>
      </c>
      <c r="D30">
        <v>1217</v>
      </c>
      <c r="E30">
        <v>1037</v>
      </c>
      <c r="F30">
        <v>1148</v>
      </c>
      <c r="G30">
        <v>970</v>
      </c>
      <c r="H30">
        <v>1307</v>
      </c>
      <c r="I30">
        <v>1236</v>
      </c>
    </row>
    <row r="31" spans="1:9" x14ac:dyDescent="0.25">
      <c r="B31">
        <v>1168</v>
      </c>
      <c r="C31">
        <v>1136</v>
      </c>
      <c r="D31">
        <v>1241</v>
      </c>
      <c r="E31">
        <v>1031</v>
      </c>
      <c r="F31">
        <v>1152</v>
      </c>
      <c r="G31">
        <v>1006</v>
      </c>
      <c r="H31">
        <v>1320</v>
      </c>
      <c r="I31">
        <v>1240</v>
      </c>
    </row>
    <row r="32" spans="1:9" x14ac:dyDescent="0.25">
      <c r="A32" t="s">
        <v>14</v>
      </c>
      <c r="B32" s="3">
        <f>AVERAGE(B2:B31)</f>
        <v>1192.6666666666667</v>
      </c>
      <c r="C32" s="3">
        <f t="shared" ref="C32:H32" si="0">AVERAGE(C2:C31)</f>
        <v>1124.5</v>
      </c>
      <c r="D32" s="3">
        <f>AVERAGE(D2:D31)</f>
        <v>1228.2666666666667</v>
      </c>
      <c r="E32" s="3">
        <f>AVERAGE(E2:E31)</f>
        <v>1031.5999999999999</v>
      </c>
      <c r="F32" s="3">
        <f t="shared" si="0"/>
        <v>1149</v>
      </c>
      <c r="G32" s="3">
        <f t="shared" si="0"/>
        <v>974.3</v>
      </c>
      <c r="H32" s="3">
        <f t="shared" si="0"/>
        <v>1317.3</v>
      </c>
      <c r="I32" s="3">
        <f>AVERAGE(I2:I31)</f>
        <v>1244.3666666666666</v>
      </c>
    </row>
    <row r="33" spans="1:9" x14ac:dyDescent="0.25">
      <c r="A33" t="s">
        <v>15</v>
      </c>
      <c r="B33" s="3">
        <f>_xlfn.STDEV.S(B2:B31)</f>
        <v>19.346804660581878</v>
      </c>
      <c r="C33" s="3">
        <f t="shared" ref="C33:H33" si="1">_xlfn.STDEV.S(C2:C31)</f>
        <v>19.092786144474061</v>
      </c>
      <c r="D33" s="3">
        <f>_xlfn.STDEV.S(D2:D31)</f>
        <v>17.659486721430149</v>
      </c>
      <c r="E33" s="3">
        <f>_xlfn.STDEV.S(E2:E31)</f>
        <v>12.933783615813644</v>
      </c>
      <c r="F33" s="3">
        <f t="shared" si="1"/>
        <v>11.797135830069241</v>
      </c>
      <c r="G33" s="3">
        <f t="shared" si="1"/>
        <v>24.166305982246982</v>
      </c>
      <c r="H33" s="3">
        <f t="shared" si="1"/>
        <v>21.221573278477567</v>
      </c>
      <c r="I33" s="3">
        <f>_xlfn.STDEV.S(I2:I31)</f>
        <v>13.445889856122891</v>
      </c>
    </row>
    <row r="34" spans="1:9" x14ac:dyDescent="0.25">
      <c r="A34" t="s">
        <v>16</v>
      </c>
      <c r="B34" s="4">
        <f>($B32-B32)/$B32</f>
        <v>0</v>
      </c>
      <c r="C34" s="4">
        <f t="shared" ref="C34:I34" si="2">($B32-C32)/$B32</f>
        <v>5.7154835103409789E-2</v>
      </c>
      <c r="D34" s="4">
        <f>($B32-D32)/$B32</f>
        <v>-2.9849077697037374E-2</v>
      </c>
      <c r="E34" s="4">
        <f>($B32-E32)/$B32</f>
        <v>0.13504751257685871</v>
      </c>
      <c r="F34" s="4">
        <f t="shared" si="2"/>
        <v>3.661263275572952E-2</v>
      </c>
      <c r="G34" s="4">
        <f t="shared" si="2"/>
        <v>0.18309111235327008</v>
      </c>
      <c r="H34" s="4">
        <f t="shared" si="2"/>
        <v>-0.10449972051425366</v>
      </c>
      <c r="I34" s="4">
        <f t="shared" si="2"/>
        <v>-4.3348239239798615E-2</v>
      </c>
    </row>
    <row r="35" spans="1:9" x14ac:dyDescent="0.25">
      <c r="A35" t="s">
        <v>17</v>
      </c>
      <c r="B35" s="3">
        <f>($B32-B32)/SQRT(($B33^2+B33^2)/2)</f>
        <v>0</v>
      </c>
      <c r="C35" s="3">
        <f t="shared" ref="C35:I35" si="3">($B32-C32)/SQRT(($B33^2+C33^2)/2)</f>
        <v>3.5466131091798703</v>
      </c>
      <c r="D35" s="3">
        <f>($B32-D32)/SQRT(($B33^2+D33^2)/2)</f>
        <v>-1.9220003450108116</v>
      </c>
      <c r="E35" s="3">
        <f>($B32-E32)/SQRT(($B33^2+E33^2)/2)</f>
        <v>9.7878817651804297</v>
      </c>
      <c r="F35" s="3">
        <f t="shared" si="3"/>
        <v>2.7252538809030789</v>
      </c>
      <c r="G35" s="3">
        <f t="shared" si="3"/>
        <v>9.9758179451683624</v>
      </c>
      <c r="H35" s="3">
        <f t="shared" si="3"/>
        <v>-6.1378082595264294</v>
      </c>
      <c r="I35" s="3">
        <f t="shared" si="3"/>
        <v>-3.1032983063562525</v>
      </c>
    </row>
    <row r="37" spans="1:9" x14ac:dyDescent="0.25">
      <c r="A37" t="s">
        <v>9</v>
      </c>
      <c r="B37" t="s">
        <v>10</v>
      </c>
      <c r="C37" t="s">
        <v>11</v>
      </c>
    </row>
    <row r="38" spans="1:9" x14ac:dyDescent="0.25">
      <c r="A38">
        <v>1341</v>
      </c>
      <c r="B38" s="4">
        <f t="shared" ref="B38:B47" si="4">A38/C$38</f>
        <v>0.96753246753246758</v>
      </c>
      <c r="C38">
        <v>1386</v>
      </c>
    </row>
    <row r="39" spans="1:9" x14ac:dyDescent="0.25">
      <c r="A39">
        <v>1328</v>
      </c>
      <c r="B39" s="4">
        <f t="shared" si="4"/>
        <v>0.9581529581529582</v>
      </c>
    </row>
    <row r="40" spans="1:9" x14ac:dyDescent="0.25">
      <c r="A40">
        <v>1324</v>
      </c>
      <c r="B40" s="4">
        <f t="shared" si="4"/>
        <v>0.95526695526695526</v>
      </c>
    </row>
    <row r="41" spans="1:9" x14ac:dyDescent="0.25">
      <c r="A41">
        <v>1331</v>
      </c>
      <c r="B41" s="4">
        <f t="shared" si="4"/>
        <v>0.96031746031746035</v>
      </c>
    </row>
    <row r="42" spans="1:9" x14ac:dyDescent="0.25">
      <c r="A42">
        <v>1345</v>
      </c>
      <c r="B42" s="4">
        <f t="shared" si="4"/>
        <v>0.9704184704184704</v>
      </c>
    </row>
    <row r="43" spans="1:9" x14ac:dyDescent="0.25">
      <c r="A43">
        <v>1341</v>
      </c>
      <c r="B43" s="4">
        <f t="shared" si="4"/>
        <v>0.96753246753246758</v>
      </c>
    </row>
    <row r="44" spans="1:9" x14ac:dyDescent="0.25">
      <c r="A44">
        <v>1349</v>
      </c>
      <c r="B44" s="4">
        <f t="shared" si="4"/>
        <v>0.97330447330447334</v>
      </c>
    </row>
    <row r="45" spans="1:9" x14ac:dyDescent="0.25">
      <c r="A45">
        <v>1336</v>
      </c>
      <c r="B45" s="4">
        <f t="shared" si="4"/>
        <v>0.96392496392496396</v>
      </c>
    </row>
    <row r="46" spans="1:9" x14ac:dyDescent="0.25">
      <c r="A46">
        <v>1341</v>
      </c>
      <c r="B46" s="4">
        <f t="shared" si="4"/>
        <v>0.96753246753246758</v>
      </c>
    </row>
    <row r="47" spans="1:9" x14ac:dyDescent="0.25">
      <c r="A47">
        <v>1336</v>
      </c>
      <c r="B47" s="4">
        <f t="shared" si="4"/>
        <v>0.96392496392496396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22" zoomScaleNormal="100" workbookViewId="0">
      <selection sqref="A1:I35"/>
    </sheetView>
  </sheetViews>
  <sheetFormatPr baseColWidth="10" defaultRowHeight="15" x14ac:dyDescent="0.25"/>
  <sheetData>
    <row r="1" spans="1:9" x14ac:dyDescent="0.25">
      <c r="A1" t="s">
        <v>4</v>
      </c>
      <c r="B1" t="s">
        <v>22</v>
      </c>
      <c r="C1" t="s">
        <v>23</v>
      </c>
      <c r="D1" t="s">
        <v>19</v>
      </c>
      <c r="E1" t="s">
        <v>12</v>
      </c>
      <c r="F1" t="s">
        <v>13</v>
      </c>
      <c r="G1" t="s">
        <v>18</v>
      </c>
      <c r="H1" t="s">
        <v>20</v>
      </c>
      <c r="I1" t="s">
        <v>21</v>
      </c>
    </row>
    <row r="2" spans="1:9" x14ac:dyDescent="0.25">
      <c r="B2">
        <v>449</v>
      </c>
      <c r="C2">
        <v>410</v>
      </c>
      <c r="D2">
        <v>438</v>
      </c>
      <c r="E2">
        <v>470</v>
      </c>
      <c r="F2">
        <v>413</v>
      </c>
      <c r="G2">
        <v>433</v>
      </c>
      <c r="H2">
        <v>438</v>
      </c>
      <c r="I2">
        <v>453</v>
      </c>
    </row>
    <row r="3" spans="1:9" x14ac:dyDescent="0.25">
      <c r="B3">
        <v>451</v>
      </c>
      <c r="C3">
        <v>436</v>
      </c>
      <c r="D3">
        <v>479</v>
      </c>
      <c r="E3">
        <v>465</v>
      </c>
      <c r="F3">
        <v>419</v>
      </c>
      <c r="G3">
        <v>417</v>
      </c>
      <c r="H3">
        <v>512</v>
      </c>
      <c r="I3">
        <v>404</v>
      </c>
    </row>
    <row r="4" spans="1:9" x14ac:dyDescent="0.25">
      <c r="B4">
        <v>428</v>
      </c>
      <c r="C4">
        <v>403</v>
      </c>
      <c r="D4">
        <v>436</v>
      </c>
      <c r="E4">
        <v>489</v>
      </c>
      <c r="F4">
        <v>419</v>
      </c>
      <c r="G4">
        <v>437</v>
      </c>
      <c r="H4">
        <v>479</v>
      </c>
      <c r="I4">
        <v>406</v>
      </c>
    </row>
    <row r="5" spans="1:9" x14ac:dyDescent="0.25">
      <c r="B5">
        <v>492</v>
      </c>
      <c r="C5">
        <v>413</v>
      </c>
      <c r="D5">
        <v>432</v>
      </c>
      <c r="E5">
        <v>472</v>
      </c>
      <c r="F5">
        <v>428</v>
      </c>
      <c r="G5">
        <v>426</v>
      </c>
      <c r="H5">
        <v>431</v>
      </c>
      <c r="I5">
        <v>401</v>
      </c>
    </row>
    <row r="6" spans="1:9" x14ac:dyDescent="0.25">
      <c r="B6">
        <v>409</v>
      </c>
      <c r="C6">
        <v>448</v>
      </c>
      <c r="D6">
        <v>478</v>
      </c>
      <c r="E6">
        <v>459</v>
      </c>
      <c r="F6">
        <v>423</v>
      </c>
      <c r="G6">
        <v>443</v>
      </c>
      <c r="H6">
        <v>430</v>
      </c>
      <c r="I6">
        <v>410</v>
      </c>
    </row>
    <row r="7" spans="1:9" x14ac:dyDescent="0.25">
      <c r="B7">
        <v>416</v>
      </c>
      <c r="C7">
        <v>441</v>
      </c>
      <c r="D7">
        <v>471</v>
      </c>
      <c r="E7">
        <v>458</v>
      </c>
      <c r="F7">
        <v>417</v>
      </c>
      <c r="G7">
        <v>429</v>
      </c>
      <c r="H7">
        <v>453</v>
      </c>
      <c r="I7">
        <v>438</v>
      </c>
    </row>
    <row r="8" spans="1:9" x14ac:dyDescent="0.25">
      <c r="B8">
        <v>450</v>
      </c>
      <c r="C8">
        <v>399</v>
      </c>
      <c r="D8">
        <v>479</v>
      </c>
      <c r="E8">
        <v>467</v>
      </c>
      <c r="F8">
        <v>420</v>
      </c>
      <c r="G8">
        <v>425</v>
      </c>
      <c r="H8">
        <v>440</v>
      </c>
      <c r="I8">
        <v>406</v>
      </c>
    </row>
    <row r="9" spans="1:9" x14ac:dyDescent="0.25">
      <c r="B9">
        <v>414</v>
      </c>
      <c r="C9">
        <v>430</v>
      </c>
      <c r="D9">
        <v>445</v>
      </c>
      <c r="E9">
        <v>456</v>
      </c>
      <c r="F9">
        <v>419</v>
      </c>
      <c r="G9">
        <v>427</v>
      </c>
      <c r="H9">
        <v>488</v>
      </c>
      <c r="I9">
        <v>427</v>
      </c>
    </row>
    <row r="10" spans="1:9" x14ac:dyDescent="0.25">
      <c r="B10">
        <v>432</v>
      </c>
      <c r="C10">
        <v>438</v>
      </c>
      <c r="D10">
        <v>484</v>
      </c>
      <c r="E10">
        <v>491</v>
      </c>
      <c r="F10">
        <v>417</v>
      </c>
      <c r="G10">
        <v>425</v>
      </c>
      <c r="H10">
        <v>535</v>
      </c>
      <c r="I10">
        <v>418</v>
      </c>
    </row>
    <row r="11" spans="1:9" x14ac:dyDescent="0.25">
      <c r="B11">
        <v>418</v>
      </c>
      <c r="C11">
        <v>406</v>
      </c>
      <c r="D11">
        <v>433</v>
      </c>
      <c r="E11">
        <v>467</v>
      </c>
      <c r="F11">
        <v>426</v>
      </c>
      <c r="G11">
        <v>420</v>
      </c>
      <c r="H11">
        <v>489</v>
      </c>
      <c r="I11">
        <v>402</v>
      </c>
    </row>
    <row r="12" spans="1:9" x14ac:dyDescent="0.25">
      <c r="B12">
        <v>453</v>
      </c>
      <c r="C12">
        <v>421</v>
      </c>
      <c r="D12">
        <v>431</v>
      </c>
      <c r="E12">
        <v>475</v>
      </c>
      <c r="F12">
        <v>421</v>
      </c>
      <c r="G12">
        <v>432</v>
      </c>
      <c r="H12">
        <v>430</v>
      </c>
      <c r="I12">
        <v>443</v>
      </c>
    </row>
    <row r="13" spans="1:9" x14ac:dyDescent="0.25">
      <c r="B13">
        <v>412</v>
      </c>
      <c r="C13">
        <v>436</v>
      </c>
      <c r="D13">
        <v>459</v>
      </c>
      <c r="E13">
        <v>478</v>
      </c>
      <c r="F13">
        <v>427</v>
      </c>
      <c r="G13">
        <v>429</v>
      </c>
      <c r="H13">
        <v>481</v>
      </c>
      <c r="I13">
        <v>435</v>
      </c>
    </row>
    <row r="14" spans="1:9" x14ac:dyDescent="0.25">
      <c r="B14">
        <v>413</v>
      </c>
      <c r="C14">
        <v>421</v>
      </c>
      <c r="D14">
        <v>432</v>
      </c>
      <c r="E14">
        <v>482</v>
      </c>
      <c r="F14">
        <v>433</v>
      </c>
      <c r="G14">
        <v>426</v>
      </c>
      <c r="H14">
        <v>427</v>
      </c>
      <c r="I14">
        <v>401</v>
      </c>
    </row>
    <row r="15" spans="1:9" x14ac:dyDescent="0.25">
      <c r="B15">
        <v>496</v>
      </c>
      <c r="C15">
        <v>399</v>
      </c>
      <c r="D15">
        <v>453</v>
      </c>
      <c r="E15">
        <v>446</v>
      </c>
      <c r="F15">
        <v>425</v>
      </c>
      <c r="G15">
        <v>424</v>
      </c>
      <c r="H15">
        <v>489</v>
      </c>
      <c r="I15">
        <v>405</v>
      </c>
    </row>
    <row r="16" spans="1:9" x14ac:dyDescent="0.25">
      <c r="B16">
        <v>414</v>
      </c>
      <c r="C16">
        <v>424</v>
      </c>
      <c r="D16">
        <v>455</v>
      </c>
      <c r="E16">
        <v>457</v>
      </c>
      <c r="F16">
        <v>437</v>
      </c>
      <c r="G16">
        <v>422</v>
      </c>
      <c r="H16">
        <v>485</v>
      </c>
      <c r="I16">
        <v>421</v>
      </c>
    </row>
    <row r="17" spans="1:9" x14ac:dyDescent="0.25">
      <c r="B17">
        <v>456</v>
      </c>
      <c r="C17">
        <v>415</v>
      </c>
      <c r="D17">
        <v>495</v>
      </c>
      <c r="E17">
        <v>467</v>
      </c>
      <c r="F17">
        <v>424</v>
      </c>
      <c r="G17">
        <v>422</v>
      </c>
      <c r="H17">
        <v>501</v>
      </c>
      <c r="I17">
        <v>434</v>
      </c>
    </row>
    <row r="18" spans="1:9" x14ac:dyDescent="0.25">
      <c r="B18">
        <v>420</v>
      </c>
      <c r="C18">
        <v>415</v>
      </c>
      <c r="D18">
        <v>434</v>
      </c>
      <c r="E18">
        <v>467</v>
      </c>
      <c r="F18">
        <v>424</v>
      </c>
      <c r="G18">
        <v>431</v>
      </c>
      <c r="H18">
        <v>477</v>
      </c>
      <c r="I18">
        <v>410</v>
      </c>
    </row>
    <row r="19" spans="1:9" x14ac:dyDescent="0.25">
      <c r="B19">
        <v>484</v>
      </c>
      <c r="C19">
        <v>432</v>
      </c>
      <c r="D19">
        <v>454</v>
      </c>
      <c r="E19">
        <v>454</v>
      </c>
      <c r="F19">
        <v>423</v>
      </c>
      <c r="G19">
        <v>416</v>
      </c>
      <c r="H19">
        <v>442</v>
      </c>
      <c r="I19">
        <v>434</v>
      </c>
    </row>
    <row r="20" spans="1:9" x14ac:dyDescent="0.25">
      <c r="B20">
        <v>450</v>
      </c>
      <c r="C20">
        <v>428</v>
      </c>
      <c r="D20">
        <v>466</v>
      </c>
      <c r="E20">
        <v>474</v>
      </c>
      <c r="F20">
        <v>434</v>
      </c>
      <c r="G20">
        <v>447</v>
      </c>
      <c r="H20">
        <v>502</v>
      </c>
      <c r="I20">
        <v>427</v>
      </c>
    </row>
    <row r="21" spans="1:9" x14ac:dyDescent="0.25">
      <c r="B21">
        <v>491</v>
      </c>
      <c r="C21">
        <v>400</v>
      </c>
      <c r="D21">
        <v>490</v>
      </c>
      <c r="E21">
        <v>472</v>
      </c>
      <c r="F21">
        <v>419</v>
      </c>
      <c r="G21">
        <v>425</v>
      </c>
      <c r="H21">
        <v>427</v>
      </c>
      <c r="I21">
        <v>426</v>
      </c>
    </row>
    <row r="22" spans="1:9" x14ac:dyDescent="0.25">
      <c r="B22">
        <v>429</v>
      </c>
      <c r="C22">
        <v>424</v>
      </c>
      <c r="D22">
        <v>487</v>
      </c>
      <c r="E22">
        <v>465</v>
      </c>
      <c r="F22">
        <v>430</v>
      </c>
      <c r="G22">
        <v>457</v>
      </c>
      <c r="H22">
        <v>436</v>
      </c>
      <c r="I22">
        <v>411</v>
      </c>
    </row>
    <row r="23" spans="1:9" x14ac:dyDescent="0.25">
      <c r="B23">
        <v>444</v>
      </c>
      <c r="C23">
        <v>440</v>
      </c>
      <c r="D23">
        <v>460</v>
      </c>
      <c r="E23">
        <v>477</v>
      </c>
      <c r="F23">
        <v>432</v>
      </c>
      <c r="G23">
        <v>422</v>
      </c>
      <c r="H23">
        <v>426</v>
      </c>
      <c r="I23">
        <v>430</v>
      </c>
    </row>
    <row r="24" spans="1:9" x14ac:dyDescent="0.25">
      <c r="B24">
        <v>438</v>
      </c>
      <c r="C24">
        <v>418</v>
      </c>
      <c r="D24">
        <v>443</v>
      </c>
      <c r="E24">
        <v>455</v>
      </c>
      <c r="F24">
        <v>413</v>
      </c>
      <c r="G24">
        <v>436</v>
      </c>
      <c r="H24">
        <v>430</v>
      </c>
      <c r="I24">
        <v>464</v>
      </c>
    </row>
    <row r="25" spans="1:9" x14ac:dyDescent="0.25">
      <c r="B25">
        <v>494</v>
      </c>
      <c r="C25">
        <v>399</v>
      </c>
      <c r="D25">
        <v>437</v>
      </c>
      <c r="E25">
        <v>473</v>
      </c>
      <c r="F25">
        <v>430</v>
      </c>
      <c r="G25">
        <v>461</v>
      </c>
      <c r="H25">
        <v>452</v>
      </c>
      <c r="I25">
        <v>425</v>
      </c>
    </row>
    <row r="26" spans="1:9" x14ac:dyDescent="0.25">
      <c r="B26">
        <v>418</v>
      </c>
      <c r="C26">
        <v>396</v>
      </c>
      <c r="D26">
        <v>440</v>
      </c>
      <c r="E26">
        <v>460</v>
      </c>
      <c r="F26">
        <v>429</v>
      </c>
      <c r="G26">
        <v>431</v>
      </c>
      <c r="H26">
        <v>464</v>
      </c>
      <c r="I26">
        <v>411</v>
      </c>
    </row>
    <row r="27" spans="1:9" x14ac:dyDescent="0.25">
      <c r="B27">
        <v>471</v>
      </c>
      <c r="C27">
        <v>399</v>
      </c>
      <c r="D27">
        <v>486</v>
      </c>
      <c r="E27">
        <v>471</v>
      </c>
      <c r="F27">
        <v>453</v>
      </c>
      <c r="G27">
        <v>441</v>
      </c>
      <c r="H27">
        <v>426</v>
      </c>
      <c r="I27">
        <v>425</v>
      </c>
    </row>
    <row r="28" spans="1:9" x14ac:dyDescent="0.25">
      <c r="B28">
        <v>488</v>
      </c>
      <c r="C28">
        <v>416</v>
      </c>
      <c r="D28">
        <v>440</v>
      </c>
      <c r="E28">
        <v>472</v>
      </c>
      <c r="F28">
        <v>416</v>
      </c>
      <c r="G28">
        <v>435</v>
      </c>
      <c r="H28">
        <v>497</v>
      </c>
      <c r="I28">
        <v>411</v>
      </c>
    </row>
    <row r="29" spans="1:9" x14ac:dyDescent="0.25">
      <c r="B29">
        <v>474</v>
      </c>
      <c r="C29">
        <v>425</v>
      </c>
      <c r="D29">
        <v>500</v>
      </c>
      <c r="E29">
        <v>467</v>
      </c>
      <c r="F29">
        <v>431</v>
      </c>
      <c r="G29">
        <v>433</v>
      </c>
      <c r="H29">
        <v>477</v>
      </c>
      <c r="I29">
        <v>407</v>
      </c>
    </row>
    <row r="30" spans="1:9" x14ac:dyDescent="0.25">
      <c r="B30">
        <v>465</v>
      </c>
      <c r="C30">
        <v>393</v>
      </c>
      <c r="D30">
        <v>466</v>
      </c>
      <c r="E30">
        <v>474</v>
      </c>
      <c r="F30">
        <v>425</v>
      </c>
      <c r="G30">
        <v>437</v>
      </c>
      <c r="H30">
        <v>463</v>
      </c>
      <c r="I30">
        <v>413</v>
      </c>
    </row>
    <row r="31" spans="1:9" x14ac:dyDescent="0.25">
      <c r="B31">
        <v>418</v>
      </c>
      <c r="C31">
        <v>429</v>
      </c>
      <c r="D31">
        <v>493</v>
      </c>
      <c r="E31">
        <v>486</v>
      </c>
      <c r="F31">
        <v>437</v>
      </c>
      <c r="G31">
        <v>434</v>
      </c>
      <c r="H31">
        <v>430</v>
      </c>
      <c r="I31">
        <v>411</v>
      </c>
    </row>
    <row r="32" spans="1:9" x14ac:dyDescent="0.25">
      <c r="A32" t="s">
        <v>14</v>
      </c>
      <c r="B32" s="3">
        <f>AVERAGE(B2:B31)</f>
        <v>446.23333333333335</v>
      </c>
      <c r="C32" s="3">
        <f t="shared" ref="C32:H32" si="0">AVERAGE(C2:C31)</f>
        <v>418.46666666666664</v>
      </c>
      <c r="D32" s="3">
        <f>AVERAGE(D2:D31)</f>
        <v>459.86666666666667</v>
      </c>
      <c r="E32" s="3">
        <f>AVERAGE(E2:E31)</f>
        <v>468.86666666666667</v>
      </c>
      <c r="F32" s="3">
        <f t="shared" si="0"/>
        <v>425.46666666666664</v>
      </c>
      <c r="G32" s="3">
        <f t="shared" si="0"/>
        <v>431.43333333333334</v>
      </c>
      <c r="H32" s="3">
        <f t="shared" si="0"/>
        <v>461.9</v>
      </c>
      <c r="I32" s="3">
        <f>AVERAGE(I2:I31)</f>
        <v>420.3</v>
      </c>
    </row>
    <row r="33" spans="1:9" x14ac:dyDescent="0.25">
      <c r="A33" t="s">
        <v>15</v>
      </c>
      <c r="B33" s="3">
        <f>_xlfn.STDEV.S(B2:B31)</f>
        <v>29.127168657852565</v>
      </c>
      <c r="C33" s="3">
        <f t="shared" ref="C33:H33" si="1">_xlfn.STDEV.S(C2:C31)</f>
        <v>15.549106490203167</v>
      </c>
      <c r="D33" s="3">
        <f>_xlfn.STDEV.S(D2:D31)</f>
        <v>22.637675848374801</v>
      </c>
      <c r="E33" s="3">
        <f>_xlfn.STDEV.S(E2:E31)</f>
        <v>10.565830852762852</v>
      </c>
      <c r="F33" s="3">
        <f t="shared" si="1"/>
        <v>8.4434562841876843</v>
      </c>
      <c r="G33" s="3">
        <f t="shared" si="1"/>
        <v>10.532980497509694</v>
      </c>
      <c r="H33" s="3">
        <f t="shared" si="1"/>
        <v>31.271172138193855</v>
      </c>
      <c r="I33" s="3">
        <f>_xlfn.STDEV.S(I2:I31)</f>
        <v>16.019707690303171</v>
      </c>
    </row>
    <row r="34" spans="1:9" x14ac:dyDescent="0.25">
      <c r="A34" t="s">
        <v>16</v>
      </c>
      <c r="B34" s="4">
        <f>($B32-B32)/$B32</f>
        <v>0</v>
      </c>
      <c r="C34" s="4">
        <f t="shared" ref="C34:I34" si="2">($B32-C32)/$B32</f>
        <v>6.2224546201538895E-2</v>
      </c>
      <c r="D34" s="4">
        <f>($B32-D32)/$B32</f>
        <v>-3.0552028086950008E-2</v>
      </c>
      <c r="E34" s="4">
        <f>($B32-E32)/$B32</f>
        <v>-5.072084858444758E-2</v>
      </c>
      <c r="F34" s="4">
        <f t="shared" si="2"/>
        <v>4.6537685814596344E-2</v>
      </c>
      <c r="G34" s="4">
        <f t="shared" si="2"/>
        <v>3.3166504818107144E-2</v>
      </c>
      <c r="H34" s="4">
        <f t="shared" si="2"/>
        <v>-3.5108687532680871E-2</v>
      </c>
      <c r="I34" s="4">
        <f t="shared" si="2"/>
        <v>5.8116082766863385E-2</v>
      </c>
    </row>
    <row r="35" spans="1:9" x14ac:dyDescent="0.25">
      <c r="A35" t="s">
        <v>17</v>
      </c>
      <c r="B35" s="3">
        <f>($B32-B32)/SQRT(($B33^2+B33^2)/2)</f>
        <v>0</v>
      </c>
      <c r="C35" s="3">
        <f t="shared" ref="C35:I35" si="3">($B32-C32)/SQRT(($B33^2+C33^2)/2)</f>
        <v>1.1893023996138077</v>
      </c>
      <c r="D35" s="3">
        <f>($B32-D32)/SQRT(($B33^2+D33^2)/2)</f>
        <v>-0.52264995043508622</v>
      </c>
      <c r="E35" s="3">
        <f>($B32-E32)/SQRT(($B33^2+E33^2)/2)</f>
        <v>-1.0330501405131847</v>
      </c>
      <c r="F35" s="3">
        <f t="shared" si="3"/>
        <v>0.96841720370682793</v>
      </c>
      <c r="G35" s="3">
        <f t="shared" si="3"/>
        <v>0.67575835727992684</v>
      </c>
      <c r="H35" s="3">
        <f t="shared" si="3"/>
        <v>-0.51845150339684609</v>
      </c>
      <c r="I35" s="3">
        <f t="shared" si="3"/>
        <v>1.1032849236249733</v>
      </c>
    </row>
    <row r="37" spans="1:9" x14ac:dyDescent="0.25">
      <c r="A37" t="s">
        <v>9</v>
      </c>
      <c r="B37" t="s">
        <v>10</v>
      </c>
      <c r="C37" t="s">
        <v>11</v>
      </c>
    </row>
    <row r="38" spans="1:9" x14ac:dyDescent="0.25">
      <c r="A38">
        <v>421</v>
      </c>
      <c r="B38" s="4">
        <f t="shared" ref="B38:B47" si="4">A38/C$38</f>
        <v>0.91921397379912662</v>
      </c>
      <c r="C38">
        <v>458</v>
      </c>
    </row>
    <row r="39" spans="1:9" x14ac:dyDescent="0.25">
      <c r="A39">
        <v>423</v>
      </c>
      <c r="B39" s="4">
        <f t="shared" si="4"/>
        <v>0.92358078602620086</v>
      </c>
    </row>
    <row r="40" spans="1:9" x14ac:dyDescent="0.25">
      <c r="A40">
        <v>427</v>
      </c>
      <c r="B40" s="4">
        <f t="shared" si="4"/>
        <v>0.93231441048034935</v>
      </c>
    </row>
    <row r="41" spans="1:9" x14ac:dyDescent="0.25">
      <c r="A41">
        <v>428</v>
      </c>
      <c r="B41" s="4">
        <f t="shared" si="4"/>
        <v>0.93449781659388642</v>
      </c>
    </row>
    <row r="42" spans="1:9" x14ac:dyDescent="0.25">
      <c r="A42">
        <v>423</v>
      </c>
      <c r="B42" s="4">
        <f t="shared" si="4"/>
        <v>0.92358078602620086</v>
      </c>
    </row>
    <row r="43" spans="1:9" x14ac:dyDescent="0.25">
      <c r="A43">
        <v>427</v>
      </c>
      <c r="B43" s="4">
        <f t="shared" si="4"/>
        <v>0.93231441048034935</v>
      </c>
    </row>
    <row r="44" spans="1:9" x14ac:dyDescent="0.25">
      <c r="A44">
        <v>425</v>
      </c>
      <c r="B44" s="4">
        <f t="shared" si="4"/>
        <v>0.92794759825327511</v>
      </c>
    </row>
    <row r="45" spans="1:9" x14ac:dyDescent="0.25">
      <c r="A45">
        <v>417</v>
      </c>
      <c r="B45" s="4">
        <f t="shared" si="4"/>
        <v>0.91048034934497812</v>
      </c>
    </row>
    <row r="46" spans="1:9" x14ac:dyDescent="0.25">
      <c r="A46">
        <v>416</v>
      </c>
      <c r="B46" s="4">
        <f t="shared" si="4"/>
        <v>0.90829694323144106</v>
      </c>
    </row>
    <row r="47" spans="1:9" x14ac:dyDescent="0.25">
      <c r="A47">
        <v>421</v>
      </c>
      <c r="B47" s="4">
        <f t="shared" si="4"/>
        <v>0.91921397379912662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Resumen</vt:lpstr>
      <vt:lpstr>avrora</vt:lpstr>
      <vt:lpstr>fop</vt:lpstr>
      <vt:lpstr>jython</vt:lpstr>
      <vt:lpstr>luindex</vt:lpstr>
      <vt:lpstr>lusearch</vt:lpstr>
      <vt:lpstr>lusearch-fix</vt:lpstr>
      <vt:lpstr>pmd</vt:lpstr>
      <vt:lpstr>xalan</vt:lpstr>
      <vt:lpstr>JavaFX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2021-01-05T19:36:20Z</dcterms:created>
  <dcterms:modified xsi:type="dcterms:W3CDTF">2021-07-07T06:53:26Z</dcterms:modified>
</cp:coreProperties>
</file>