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/Documents/CONSULTORIA/THM_ESTATISTICA/material/complementar/"/>
    </mc:Choice>
  </mc:AlternateContent>
  <xr:revisionPtr revIDLastSave="0" documentId="13_ncr:1_{ADC3EFE8-57C3-904F-9821-9ED31DA4FADB}" xr6:coauthVersionLast="47" xr6:coauthVersionMax="47" xr10:uidLastSave="{00000000-0000-0000-0000-000000000000}"/>
  <bookViews>
    <workbookView xWindow="-26480" yWindow="1600" windowWidth="26480" windowHeight="14900" xr2:uid="{39456707-2800-1946-A1C0-D3A7DCB3F3D7}"/>
  </bookViews>
  <sheets>
    <sheet name="Sheet1" sheetId="1" r:id="rId1"/>
  </sheets>
  <definedNames>
    <definedName name="var_exp_omni" localSheetId="0">Sheet1!$A$1:$D$34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G2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44D41-2A0C-0C4A-9415-4E63EDB9A2A0}" name="var_exp_omni" type="6" refreshedVersion="7" background="1" saveData="1">
    <textPr sourceFile="/Users/felipe/Documents/CONSULTORIA/THM_ESTATISTICA/material/complementar/dados_geostat/analise_r/var_exp_omni.csv" decimal="," thousands=".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<sst xmlns="http://schemas.openxmlformats.org/spreadsheetml/2006/main" count="44" uniqueCount="12">
  <si>
    <t>np</t>
  </si>
  <si>
    <t>dist</t>
  </si>
  <si>
    <t>gamma</t>
  </si>
  <si>
    <t>id</t>
  </si>
  <si>
    <t>var1</t>
  </si>
  <si>
    <t>IDE</t>
  </si>
  <si>
    <t>spherical</t>
  </si>
  <si>
    <t>exponencial</t>
  </si>
  <si>
    <t>gaussian</t>
  </si>
  <si>
    <t>Partial Sill (C1)</t>
  </si>
  <si>
    <t>Nugget Effect (C0)</t>
  </si>
  <si>
    <t>Range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</si>
</sst>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gamma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Sheet1!$B$2:$B$34</c:f>
              <c:numCache>
                <c:formatCode>General</c:formatCode>
                <c:ptCount val="33"/>
                <c:pt idx="0">
                  <c:v>208.160448902068</c:v>
                </c:pt>
                <c:pt idx="1">
                  <c:v>660.63807302687098</c:v>
                </c:pt>
                <c:pt idx="2">
                  <c:v>997.38461145953795</c:v>
                </c:pt>
                <c:pt idx="3">
                  <c:v>1423.2371026083299</c:v>
                </c:pt>
                <c:pt idx="4">
                  <c:v>1798.4085957197201</c:v>
                </c:pt>
                <c:pt idx="5">
                  <c:v>2210.2102225593298</c:v>
                </c:pt>
                <c:pt idx="6">
                  <c:v>2604.2080225366499</c:v>
                </c:pt>
                <c:pt idx="7">
                  <c:v>3000.8645636277402</c:v>
                </c:pt>
                <c:pt idx="8">
                  <c:v>3394.12754942314</c:v>
                </c:pt>
                <c:pt idx="9">
                  <c:v>3800.8920750327002</c:v>
                </c:pt>
                <c:pt idx="10">
                  <c:v>4212.0426381648604</c:v>
                </c:pt>
                <c:pt idx="11">
                  <c:v>4596.8344519970096</c:v>
                </c:pt>
                <c:pt idx="12">
                  <c:v>5005.1149487221601</c:v>
                </c:pt>
                <c:pt idx="13">
                  <c:v>5406.1729945755696</c:v>
                </c:pt>
                <c:pt idx="14">
                  <c:v>5796.5704605245101</c:v>
                </c:pt>
                <c:pt idx="15">
                  <c:v>6199.3714913881804</c:v>
                </c:pt>
                <c:pt idx="16">
                  <c:v>6602.5458081338602</c:v>
                </c:pt>
                <c:pt idx="17">
                  <c:v>7001.6339983128901</c:v>
                </c:pt>
                <c:pt idx="18">
                  <c:v>7394.7908298047996</c:v>
                </c:pt>
                <c:pt idx="19">
                  <c:v>7803.4979751559204</c:v>
                </c:pt>
                <c:pt idx="20">
                  <c:v>8197.66805151273</c:v>
                </c:pt>
                <c:pt idx="21">
                  <c:v>8601.6519977578391</c:v>
                </c:pt>
                <c:pt idx="22">
                  <c:v>8994.0360994858293</c:v>
                </c:pt>
                <c:pt idx="23">
                  <c:v>9399.1453866626507</c:v>
                </c:pt>
                <c:pt idx="24">
                  <c:v>9803.2538624466506</c:v>
                </c:pt>
                <c:pt idx="25">
                  <c:v>10198.753271040499</c:v>
                </c:pt>
                <c:pt idx="26">
                  <c:v>10596.0188537055</c:v>
                </c:pt>
                <c:pt idx="27">
                  <c:v>11001.5028835907</c:v>
                </c:pt>
                <c:pt idx="28">
                  <c:v>11395.767395638401</c:v>
                </c:pt>
                <c:pt idx="29">
                  <c:v>11803.100081795999</c:v>
                </c:pt>
                <c:pt idx="30">
                  <c:v>12205.448777997201</c:v>
                </c:pt>
                <c:pt idx="31">
                  <c:v>12599.0897595887</c:v>
                </c:pt>
                <c:pt idx="32">
                  <c:v>12894.7037888098</c:v>
                </c:pt>
              </c:numCache>
            </c:num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0.11771145833333301</c:v>
                </c:pt>
                <c:pt idx="1">
                  <c:v>0.26835555555555601</c:v>
                </c:pt>
                <c:pt idx="2">
                  <c:v>0.33786372881355897</c:v>
                </c:pt>
                <c:pt idx="3">
                  <c:v>0.354099888392857</c:v>
                </c:pt>
                <c:pt idx="4">
                  <c:v>0.47448776908023499</c:v>
                </c:pt>
                <c:pt idx="5">
                  <c:v>0.504901990811639</c:v>
                </c:pt>
                <c:pt idx="6">
                  <c:v>0.51274218989280196</c:v>
                </c:pt>
                <c:pt idx="7">
                  <c:v>0.47963507281553402</c:v>
                </c:pt>
                <c:pt idx="8">
                  <c:v>0.52224581839904305</c:v>
                </c:pt>
                <c:pt idx="9">
                  <c:v>0.46740979020978901</c:v>
                </c:pt>
                <c:pt idx="10">
                  <c:v>0.48967240783409999</c:v>
                </c:pt>
                <c:pt idx="11">
                  <c:v>0.47621459627329199</c:v>
                </c:pt>
                <c:pt idx="12">
                  <c:v>0.58077678236397701</c:v>
                </c:pt>
                <c:pt idx="13">
                  <c:v>0.571900704887217</c:v>
                </c:pt>
                <c:pt idx="14">
                  <c:v>0.56678131132916998</c:v>
                </c:pt>
                <c:pt idx="15">
                  <c:v>0.58993183962264095</c:v>
                </c:pt>
                <c:pt idx="16">
                  <c:v>0.60016422730989305</c:v>
                </c:pt>
                <c:pt idx="17">
                  <c:v>0.61717584889643495</c:v>
                </c:pt>
                <c:pt idx="18">
                  <c:v>0.62084959183673405</c:v>
                </c:pt>
                <c:pt idx="19">
                  <c:v>0.62144916134185302</c:v>
                </c:pt>
                <c:pt idx="20">
                  <c:v>0.609356128246754</c:v>
                </c:pt>
                <c:pt idx="21">
                  <c:v>0.60976163249211401</c:v>
                </c:pt>
                <c:pt idx="22">
                  <c:v>0.61518805346700001</c:v>
                </c:pt>
                <c:pt idx="23">
                  <c:v>0.65229847144006503</c:v>
                </c:pt>
                <c:pt idx="24">
                  <c:v>0.68352329501915698</c:v>
                </c:pt>
                <c:pt idx="25">
                  <c:v>0.62638181089743605</c:v>
                </c:pt>
                <c:pt idx="26">
                  <c:v>0.66555661157024704</c:v>
                </c:pt>
                <c:pt idx="27">
                  <c:v>0.68133560477001598</c:v>
                </c:pt>
                <c:pt idx="28">
                  <c:v>0.68412082006369401</c:v>
                </c:pt>
                <c:pt idx="29">
                  <c:v>0.68558275423728698</c:v>
                </c:pt>
                <c:pt idx="30">
                  <c:v>0.68797147435897499</c:v>
                </c:pt>
                <c:pt idx="31">
                  <c:v>0.67126654545454501</c:v>
                </c:pt>
                <c:pt idx="32">
                  <c:v>0.66604278260869498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9-FB4B-87C8-0C423C9E0082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spherical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Sheet1!$B$2:$B$34</c:f>
              <c:numCache>
                <c:formatCode>General</c:formatCode>
                <c:ptCount val="33"/>
                <c:pt idx="0">
                  <c:v>208.160448902068</c:v>
                </c:pt>
                <c:pt idx="1">
                  <c:v>660.63807302687098</c:v>
                </c:pt>
                <c:pt idx="2">
                  <c:v>997.38461145953795</c:v>
                </c:pt>
                <c:pt idx="3">
                  <c:v>1423.2371026083299</c:v>
                </c:pt>
                <c:pt idx="4">
                  <c:v>1798.4085957197201</c:v>
                </c:pt>
                <c:pt idx="5">
                  <c:v>2210.2102225593298</c:v>
                </c:pt>
                <c:pt idx="6">
                  <c:v>2604.2080225366499</c:v>
                </c:pt>
                <c:pt idx="7">
                  <c:v>3000.8645636277402</c:v>
                </c:pt>
                <c:pt idx="8">
                  <c:v>3394.12754942314</c:v>
                </c:pt>
                <c:pt idx="9">
                  <c:v>3800.8920750327002</c:v>
                </c:pt>
                <c:pt idx="10">
                  <c:v>4212.0426381648604</c:v>
                </c:pt>
                <c:pt idx="11">
                  <c:v>4596.8344519970096</c:v>
                </c:pt>
                <c:pt idx="12">
                  <c:v>5005.1149487221601</c:v>
                </c:pt>
                <c:pt idx="13">
                  <c:v>5406.1729945755696</c:v>
                </c:pt>
                <c:pt idx="14">
                  <c:v>5796.5704605245101</c:v>
                </c:pt>
                <c:pt idx="15">
                  <c:v>6199.3714913881804</c:v>
                </c:pt>
                <c:pt idx="16">
                  <c:v>6602.5458081338602</c:v>
                </c:pt>
                <c:pt idx="17">
                  <c:v>7001.6339983128901</c:v>
                </c:pt>
                <c:pt idx="18">
                  <c:v>7394.7908298047996</c:v>
                </c:pt>
                <c:pt idx="19">
                  <c:v>7803.4979751559204</c:v>
                </c:pt>
                <c:pt idx="20">
                  <c:v>8197.66805151273</c:v>
                </c:pt>
                <c:pt idx="21">
                  <c:v>8601.6519977578391</c:v>
                </c:pt>
                <c:pt idx="22">
                  <c:v>8994.0360994858293</c:v>
                </c:pt>
                <c:pt idx="23">
                  <c:v>9399.1453866626507</c:v>
                </c:pt>
                <c:pt idx="24">
                  <c:v>9803.2538624466506</c:v>
                </c:pt>
                <c:pt idx="25">
                  <c:v>10198.753271040499</c:v>
                </c:pt>
                <c:pt idx="26">
                  <c:v>10596.0188537055</c:v>
                </c:pt>
                <c:pt idx="27">
                  <c:v>11001.5028835907</c:v>
                </c:pt>
                <c:pt idx="28">
                  <c:v>11395.767395638401</c:v>
                </c:pt>
                <c:pt idx="29">
                  <c:v>11803.100081795999</c:v>
                </c:pt>
                <c:pt idx="30">
                  <c:v>12205.448777997201</c:v>
                </c:pt>
                <c:pt idx="31">
                  <c:v>12599.0897595887</c:v>
                </c:pt>
                <c:pt idx="32">
                  <c:v>12894.7037888098</c:v>
                </c:pt>
              </c:numCache>
            </c:numRef>
          </c:xVal>
          <c:yVal>
            <c:numRef>
              <c:f>Sheet1!$E$2:$E$34</c:f>
              <c:numCache>
                <c:formatCode>General</c:formatCode>
                <c:ptCount val="33"/>
                <c:pt idx="0">
                  <c:v>9.8191387512778547E-2</c:v>
                </c:pt>
                <c:pt idx="1">
                  <c:v>0.22198856491928604</c:v>
                </c:pt>
                <c:pt idx="2">
                  <c:v>0.3089784758593041</c:v>
                </c:pt>
                <c:pt idx="3">
                  <c:v>0.40860949705041455</c:v>
                </c:pt>
                <c:pt idx="4">
                  <c:v>0.48323467857098523</c:v>
                </c:pt>
                <c:pt idx="5">
                  <c:v>0.54689057971049526</c:v>
                </c:pt>
                <c:pt idx="6">
                  <c:v>0.58602218967638531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69-FB4B-87C8-0C423C9E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25608"/>
        <c:axId val="477530704"/>
      </c:scatterChart>
      <c:valAx>
        <c:axId val="47752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77530704"/>
        <c:crosses val="autoZero"/>
        <c:crossBetween val="midCat"/>
      </c:valAx>
      <c:valAx>
        <c:axId val="4775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7752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7</xdr:row>
      <xdr:rowOff>127000</xdr:rowOff>
    </xdr:from>
    <xdr:to>
      <xdr:col>14</xdr:col>
      <xdr:colOff>38100</xdr:colOff>
      <xdr:row>21</xdr:row>
      <xdr:rowOff>139700</xdr:rowOff>
    </xdr:to>
    <xdr:graphicFrame macro="">
      <xdr:nvGraphicFramePr>
        <xdr:cNvPr id="2" name="Gráfico 5">
          <a:extLst>
            <a:ext uri="{FF2B5EF4-FFF2-40B4-BE49-F238E27FC236}">
              <a16:creationId xmlns:a16="http://schemas.microsoft.com/office/drawing/2014/main" id="{F9EBCFEE-CF36-9846-8AE5-9DA154212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_exp_omni" connectionId="1" xr16:uid="{ECC84B04-B0F2-344C-A674-F53B04A891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AEB6-9234-4F4C-A190-36F257C5DA5D}">
  <dimension ref="A1:L34"/>
  <sheetViews>
    <sheetView tabSelected="1" workbookViewId="0">
      <selection activeCell="N24" sqref="N24"/>
    </sheetView>
  </sheetViews>
  <sheetFormatPr baseColWidth="10" defaultRowHeight="16" x14ac:dyDescent="0.2"/>
  <cols>
    <col min="1" max="1" width="5.1640625" bestFit="1" customWidth="1"/>
    <col min="2" max="2" width="18.33203125" bestFit="1" customWidth="1"/>
    <col min="3" max="3" width="17.83203125" bestFit="1" customWidth="1"/>
    <col min="4" max="4" width="4.6640625" bestFit="1" customWidth="1"/>
    <col min="11" max="11" width="14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K1" s="1" t="s">
        <v>11</v>
      </c>
      <c r="L1" s="1">
        <v>3000</v>
      </c>
    </row>
    <row r="2" spans="1:12" x14ac:dyDescent="0.2">
      <c r="A2">
        <v>96</v>
      </c>
      <c r="B2">
        <v>208.160448902068</v>
      </c>
      <c r="C2">
        <v>0.11771145833333301</v>
      </c>
      <c r="D2" t="s">
        <v>4</v>
      </c>
      <c r="E2">
        <f>IF(B2&lt;=$L$1,($L$2-$L$3)*(1.5*B2/$L$1 - 0.5*(B2/$L$1)^3)+$L$3,$L$2)</f>
        <v>9.8191387512778547E-2</v>
      </c>
      <c r="F2">
        <f>($L$2-$L$3)*(1 - EXP(-3*B2/$L$1)) +$L$3</f>
        <v>0.14523703151429684</v>
      </c>
      <c r="G2">
        <f>($L$2-$L$3)*(1 - EXP(-3*B2^2/$L$1^2)) +$L$3</f>
        <v>4.8030278233630035E-2</v>
      </c>
      <c r="K2" s="1" t="s">
        <v>9</v>
      </c>
      <c r="L2" s="1">
        <v>0.6</v>
      </c>
    </row>
    <row r="3" spans="1:12" x14ac:dyDescent="0.2">
      <c r="A3">
        <v>153</v>
      </c>
      <c r="B3">
        <v>660.63807302687098</v>
      </c>
      <c r="C3">
        <v>0.26835555555555601</v>
      </c>
      <c r="D3" t="s">
        <v>4</v>
      </c>
      <c r="E3">
        <f t="shared" ref="E3:E34" si="0">IF(B3&lt;=$L$1,($L$2-$L$3)*(1.5*B3/$L$1 - 0.5*(B3/$L$1)^3)+$L$3,$L$2)</f>
        <v>0.22198856491928604</v>
      </c>
      <c r="F3">
        <f t="shared" ref="F3:F34" si="1">($L$2-$L$3)*(1 - EXP(-3*B3/$L$1)) +$L$3</f>
        <v>0.31074787555839373</v>
      </c>
      <c r="G3">
        <f t="shared" ref="G3:G34" si="2">($L$2-$L$3)*(1 - EXP(-3*B3^2/$L$1^2)) +$L$3</f>
        <v>0.11582040793122517</v>
      </c>
      <c r="K3" s="1" t="s">
        <v>10</v>
      </c>
      <c r="L3" s="1">
        <v>0.04</v>
      </c>
    </row>
    <row r="4" spans="1:12" x14ac:dyDescent="0.2">
      <c r="A4">
        <v>295</v>
      </c>
      <c r="B4">
        <v>997.38461145953795</v>
      </c>
      <c r="C4">
        <v>0.33786372881355897</v>
      </c>
      <c r="D4" t="s">
        <v>4</v>
      </c>
      <c r="E4">
        <f t="shared" si="0"/>
        <v>0.3089784758593041</v>
      </c>
      <c r="F4">
        <f t="shared" si="1"/>
        <v>0.3934480050422931</v>
      </c>
      <c r="G4">
        <f t="shared" si="2"/>
        <v>0.19804314271612558</v>
      </c>
      <c r="K4" s="2"/>
      <c r="L4" s="2"/>
    </row>
    <row r="5" spans="1:12" x14ac:dyDescent="0.2">
      <c r="A5">
        <v>448</v>
      </c>
      <c r="B5">
        <v>1423.2371026083299</v>
      </c>
      <c r="C5">
        <v>0.354099888392857</v>
      </c>
      <c r="D5" t="s">
        <v>4</v>
      </c>
      <c r="E5">
        <f t="shared" si="0"/>
        <v>0.40860949705041455</v>
      </c>
      <c r="F5">
        <f t="shared" si="1"/>
        <v>0.4650776158174077</v>
      </c>
      <c r="G5">
        <f t="shared" si="2"/>
        <v>0.31492979013994243</v>
      </c>
      <c r="K5" s="1" t="s">
        <v>5</v>
      </c>
      <c r="L5" s="3">
        <f>L3/L2</f>
        <v>6.6666666666666666E-2</v>
      </c>
    </row>
    <row r="6" spans="1:12" x14ac:dyDescent="0.2">
      <c r="A6">
        <v>511</v>
      </c>
      <c r="B6">
        <v>1798.4085957197201</v>
      </c>
      <c r="C6">
        <v>0.47448776908023499</v>
      </c>
      <c r="D6" t="s">
        <v>4</v>
      </c>
      <c r="E6">
        <f t="shared" si="0"/>
        <v>0.48323467857098523</v>
      </c>
      <c r="F6">
        <f t="shared" si="1"/>
        <v>0.50728519319652232</v>
      </c>
      <c r="G6">
        <f t="shared" si="2"/>
        <v>0.40946314800009653</v>
      </c>
    </row>
    <row r="7" spans="1:12" x14ac:dyDescent="0.2">
      <c r="A7">
        <v>653</v>
      </c>
      <c r="B7">
        <v>2210.2102225593298</v>
      </c>
      <c r="C7">
        <v>0.504901990811639</v>
      </c>
      <c r="D7" t="s">
        <v>4</v>
      </c>
      <c r="E7">
        <f t="shared" si="0"/>
        <v>0.54689057971049526</v>
      </c>
      <c r="F7">
        <f t="shared" si="1"/>
        <v>0.53858054994256332</v>
      </c>
      <c r="G7">
        <f t="shared" si="2"/>
        <v>0.49009748915733986</v>
      </c>
    </row>
    <row r="8" spans="1:12" x14ac:dyDescent="0.2">
      <c r="A8">
        <v>653</v>
      </c>
      <c r="B8">
        <v>2604.2080225366499</v>
      </c>
      <c r="C8">
        <v>0.51274218989280196</v>
      </c>
      <c r="D8" t="s">
        <v>4</v>
      </c>
      <c r="E8">
        <f t="shared" si="0"/>
        <v>0.58602218967638531</v>
      </c>
      <c r="F8">
        <f t="shared" si="1"/>
        <v>0.55858145360006906</v>
      </c>
      <c r="G8">
        <f t="shared" si="2"/>
        <v>0.54160071525855913</v>
      </c>
    </row>
    <row r="9" spans="1:12" x14ac:dyDescent="0.2">
      <c r="A9">
        <v>824</v>
      </c>
      <c r="B9">
        <v>3000.8645636277402</v>
      </c>
      <c r="C9">
        <v>0.47963507281553402</v>
      </c>
      <c r="D9" t="s">
        <v>4</v>
      </c>
      <c r="E9">
        <f t="shared" si="0"/>
        <v>0.6</v>
      </c>
      <c r="F9">
        <f t="shared" si="1"/>
        <v>0.57214333598650746</v>
      </c>
      <c r="G9">
        <f t="shared" si="2"/>
        <v>0.57216741637166646</v>
      </c>
    </row>
    <row r="10" spans="1:12" x14ac:dyDescent="0.2">
      <c r="A10">
        <v>837</v>
      </c>
      <c r="B10">
        <v>3394.12754942314</v>
      </c>
      <c r="C10">
        <v>0.52224581839904305</v>
      </c>
      <c r="D10" t="s">
        <v>4</v>
      </c>
      <c r="E10">
        <f t="shared" si="0"/>
        <v>0.6</v>
      </c>
      <c r="F10">
        <f t="shared" si="1"/>
        <v>0.58120089552663157</v>
      </c>
      <c r="G10">
        <f t="shared" si="2"/>
        <v>0.58796399176283531</v>
      </c>
    </row>
    <row r="11" spans="1:12" x14ac:dyDescent="0.2">
      <c r="A11">
        <v>858</v>
      </c>
      <c r="B11">
        <v>3800.8920750327002</v>
      </c>
      <c r="C11">
        <v>0.46740979020978901</v>
      </c>
      <c r="D11" t="s">
        <v>4</v>
      </c>
      <c r="E11">
        <f t="shared" si="0"/>
        <v>0.6</v>
      </c>
      <c r="F11">
        <f t="shared" si="1"/>
        <v>0.58748353836523737</v>
      </c>
      <c r="G11">
        <f t="shared" si="2"/>
        <v>0.59546264945315663</v>
      </c>
    </row>
    <row r="12" spans="1:12" x14ac:dyDescent="0.2">
      <c r="A12">
        <v>868</v>
      </c>
      <c r="B12">
        <v>4212.0426381648604</v>
      </c>
      <c r="C12">
        <v>0.48967240783409999</v>
      </c>
      <c r="D12" t="s">
        <v>4</v>
      </c>
      <c r="E12">
        <f t="shared" si="0"/>
        <v>0.6</v>
      </c>
      <c r="F12">
        <f t="shared" si="1"/>
        <v>0.59170299882280342</v>
      </c>
      <c r="G12">
        <f t="shared" si="2"/>
        <v>0.59848688709519793</v>
      </c>
    </row>
    <row r="13" spans="1:12" x14ac:dyDescent="0.2">
      <c r="A13">
        <v>966</v>
      </c>
      <c r="B13">
        <v>4596.8344519970096</v>
      </c>
      <c r="C13">
        <v>0.47621459627329199</v>
      </c>
      <c r="D13" t="s">
        <v>4</v>
      </c>
      <c r="E13">
        <f t="shared" si="0"/>
        <v>0.6</v>
      </c>
      <c r="F13">
        <f t="shared" si="1"/>
        <v>0.59435312479143976</v>
      </c>
      <c r="G13">
        <f t="shared" si="2"/>
        <v>0.59951114639435743</v>
      </c>
    </row>
    <row r="14" spans="1:12" x14ac:dyDescent="0.2">
      <c r="A14">
        <v>1066</v>
      </c>
      <c r="B14">
        <v>5005.1149487221601</v>
      </c>
      <c r="C14">
        <v>0.58077678236397701</v>
      </c>
      <c r="D14" t="s">
        <v>4</v>
      </c>
      <c r="E14">
        <f t="shared" si="0"/>
        <v>0.6</v>
      </c>
      <c r="F14">
        <f t="shared" si="1"/>
        <v>0.5962460003872524</v>
      </c>
      <c r="G14">
        <f t="shared" si="2"/>
        <v>0.59986766981783191</v>
      </c>
    </row>
    <row r="15" spans="1:12" x14ac:dyDescent="0.2">
      <c r="A15">
        <v>1064</v>
      </c>
      <c r="B15">
        <v>5406.1729945755696</v>
      </c>
      <c r="C15">
        <v>0.571900704887217</v>
      </c>
      <c r="D15" t="s">
        <v>4</v>
      </c>
      <c r="E15">
        <f t="shared" si="0"/>
        <v>0.6</v>
      </c>
      <c r="F15">
        <f t="shared" si="1"/>
        <v>0.59748627984545366</v>
      </c>
      <c r="G15">
        <f t="shared" si="2"/>
        <v>0.59996710052894497</v>
      </c>
    </row>
    <row r="16" spans="1:12" x14ac:dyDescent="0.2">
      <c r="A16">
        <v>1121</v>
      </c>
      <c r="B16">
        <v>5796.5704605245101</v>
      </c>
      <c r="C16">
        <v>0.56678131132916998</v>
      </c>
      <c r="D16" t="s">
        <v>4</v>
      </c>
      <c r="E16">
        <f t="shared" si="0"/>
        <v>0.6</v>
      </c>
      <c r="F16">
        <f t="shared" si="1"/>
        <v>0.59829874481420586</v>
      </c>
      <c r="G16">
        <f t="shared" si="2"/>
        <v>0.59999234303497218</v>
      </c>
    </row>
    <row r="17" spans="1:7" x14ac:dyDescent="0.2">
      <c r="A17">
        <v>1060</v>
      </c>
      <c r="B17">
        <v>6199.3714913881804</v>
      </c>
      <c r="C17">
        <v>0.58993183962264095</v>
      </c>
      <c r="D17" t="s">
        <v>4</v>
      </c>
      <c r="E17">
        <f t="shared" si="0"/>
        <v>0.6</v>
      </c>
      <c r="F17">
        <f t="shared" si="1"/>
        <v>0.59886280433096528</v>
      </c>
      <c r="G17">
        <f t="shared" si="2"/>
        <v>0.59999847047621813</v>
      </c>
    </row>
    <row r="18" spans="1:7" x14ac:dyDescent="0.2">
      <c r="A18">
        <v>1223</v>
      </c>
      <c r="B18">
        <v>6602.5458081338602</v>
      </c>
      <c r="C18">
        <v>0.60016422730989305</v>
      </c>
      <c r="D18" t="s">
        <v>4</v>
      </c>
      <c r="E18">
        <f t="shared" si="0"/>
        <v>0.6</v>
      </c>
      <c r="F18">
        <f t="shared" si="1"/>
        <v>0.59924013084454952</v>
      </c>
      <c r="G18">
        <f t="shared" si="2"/>
        <v>0.59999972624224063</v>
      </c>
    </row>
    <row r="19" spans="1:7" x14ac:dyDescent="0.2">
      <c r="A19">
        <v>1178</v>
      </c>
      <c r="B19">
        <v>7001.6339983128901</v>
      </c>
      <c r="C19">
        <v>0.61717584889643495</v>
      </c>
      <c r="D19" t="s">
        <v>4</v>
      </c>
      <c r="E19">
        <f t="shared" si="0"/>
        <v>0.6</v>
      </c>
      <c r="F19">
        <f t="shared" si="1"/>
        <v>0.59949017982556252</v>
      </c>
      <c r="G19">
        <f t="shared" si="2"/>
        <v>0.59999995518746974</v>
      </c>
    </row>
    <row r="20" spans="1:7" x14ac:dyDescent="0.2">
      <c r="A20">
        <v>1225</v>
      </c>
      <c r="B20">
        <v>7394.7908298047996</v>
      </c>
      <c r="C20">
        <v>0.62084959183673405</v>
      </c>
      <c r="D20" t="s">
        <v>4</v>
      </c>
      <c r="E20">
        <f t="shared" si="0"/>
        <v>0.6</v>
      </c>
      <c r="F20">
        <f t="shared" si="1"/>
        <v>0.59965591069442636</v>
      </c>
      <c r="G20">
        <f t="shared" si="2"/>
        <v>0.59999999320760544</v>
      </c>
    </row>
    <row r="21" spans="1:7" x14ac:dyDescent="0.2">
      <c r="A21">
        <v>1252</v>
      </c>
      <c r="B21">
        <v>7803.4979751559204</v>
      </c>
      <c r="C21">
        <v>0.62144916134185302</v>
      </c>
      <c r="D21" t="s">
        <v>4</v>
      </c>
      <c r="E21">
        <f t="shared" si="0"/>
        <v>0.6</v>
      </c>
      <c r="F21">
        <f t="shared" si="1"/>
        <v>0.59977134962559642</v>
      </c>
      <c r="G21">
        <f t="shared" si="2"/>
        <v>0.59999999914336744</v>
      </c>
    </row>
    <row r="22" spans="1:7" x14ac:dyDescent="0.2">
      <c r="A22">
        <v>1232</v>
      </c>
      <c r="B22">
        <v>8197.66805151273</v>
      </c>
      <c r="C22">
        <v>0.609356128246754</v>
      </c>
      <c r="D22" t="s">
        <v>4</v>
      </c>
      <c r="E22">
        <f t="shared" si="0"/>
        <v>0.6</v>
      </c>
      <c r="F22">
        <f t="shared" si="1"/>
        <v>0.59984583491462595</v>
      </c>
      <c r="G22">
        <f t="shared" si="2"/>
        <v>0.59999999989535058</v>
      </c>
    </row>
    <row r="23" spans="1:7" x14ac:dyDescent="0.2">
      <c r="A23">
        <v>1268</v>
      </c>
      <c r="B23">
        <v>8601.6519977578391</v>
      </c>
      <c r="C23">
        <v>0.60976163249211401</v>
      </c>
      <c r="D23" t="s">
        <v>4</v>
      </c>
      <c r="E23">
        <f t="shared" si="0"/>
        <v>0.6</v>
      </c>
      <c r="F23">
        <f t="shared" si="1"/>
        <v>0.59989707093466038</v>
      </c>
      <c r="G23">
        <f t="shared" si="2"/>
        <v>0.59999999998910392</v>
      </c>
    </row>
    <row r="24" spans="1:7" x14ac:dyDescent="0.2">
      <c r="A24">
        <v>1197</v>
      </c>
      <c r="B24">
        <v>8994.0360994858293</v>
      </c>
      <c r="C24">
        <v>0.61518805346700001</v>
      </c>
      <c r="D24" t="s">
        <v>4</v>
      </c>
      <c r="E24">
        <f t="shared" si="0"/>
        <v>0.6</v>
      </c>
      <c r="F24">
        <f t="shared" si="1"/>
        <v>0.59993047711609282</v>
      </c>
      <c r="G24">
        <f t="shared" si="2"/>
        <v>0.59999999999890907</v>
      </c>
    </row>
    <row r="25" spans="1:7" x14ac:dyDescent="0.2">
      <c r="A25">
        <v>1243</v>
      </c>
      <c r="B25">
        <v>9399.1453866626507</v>
      </c>
      <c r="C25">
        <v>0.65229847144006503</v>
      </c>
      <c r="D25" t="s">
        <v>4</v>
      </c>
      <c r="E25">
        <f t="shared" si="0"/>
        <v>0.6</v>
      </c>
      <c r="F25">
        <f t="shared" si="1"/>
        <v>0.59995363491599596</v>
      </c>
      <c r="G25">
        <f t="shared" si="2"/>
        <v>0.59999999999990894</v>
      </c>
    </row>
    <row r="26" spans="1:7" x14ac:dyDescent="0.2">
      <c r="A26">
        <v>1305</v>
      </c>
      <c r="B26">
        <v>9803.2538624466506</v>
      </c>
      <c r="C26">
        <v>0.68352329501915698</v>
      </c>
      <c r="D26" t="s">
        <v>4</v>
      </c>
      <c r="E26">
        <f t="shared" si="0"/>
        <v>0.6</v>
      </c>
      <c r="F26">
        <f t="shared" si="1"/>
        <v>0.59996904798195905</v>
      </c>
      <c r="G26">
        <f t="shared" si="2"/>
        <v>0.59999999999999309</v>
      </c>
    </row>
    <row r="27" spans="1:7" x14ac:dyDescent="0.2">
      <c r="A27">
        <v>1248</v>
      </c>
      <c r="B27">
        <v>10198.753271040499</v>
      </c>
      <c r="C27">
        <v>0.62638181089743605</v>
      </c>
      <c r="D27" t="s">
        <v>4</v>
      </c>
      <c r="E27">
        <f t="shared" si="0"/>
        <v>0.6</v>
      </c>
      <c r="F27">
        <f t="shared" si="1"/>
        <v>0.59997915865421791</v>
      </c>
      <c r="G27">
        <f t="shared" si="2"/>
        <v>0.59999999999999953</v>
      </c>
    </row>
    <row r="28" spans="1:7" x14ac:dyDescent="0.2">
      <c r="A28">
        <v>1210</v>
      </c>
      <c r="B28">
        <v>10596.0188537055</v>
      </c>
      <c r="C28">
        <v>0.66555661157024704</v>
      </c>
      <c r="D28" t="s">
        <v>4</v>
      </c>
      <c r="E28">
        <f t="shared" si="0"/>
        <v>0.6</v>
      </c>
      <c r="F28">
        <f t="shared" si="1"/>
        <v>0.59998599137503283</v>
      </c>
      <c r="G28">
        <f t="shared" si="2"/>
        <v>0.59999999999999987</v>
      </c>
    </row>
    <row r="29" spans="1:7" x14ac:dyDescent="0.2">
      <c r="A29">
        <v>1174</v>
      </c>
      <c r="B29">
        <v>11001.5028835907</v>
      </c>
      <c r="C29">
        <v>0.68133560477001598</v>
      </c>
      <c r="D29" t="s">
        <v>4</v>
      </c>
      <c r="E29">
        <f t="shared" si="0"/>
        <v>0.6</v>
      </c>
      <c r="F29">
        <f t="shared" si="1"/>
        <v>0.59999066109339894</v>
      </c>
      <c r="G29">
        <f t="shared" si="2"/>
        <v>0.6</v>
      </c>
    </row>
    <row r="30" spans="1:7" x14ac:dyDescent="0.2">
      <c r="A30">
        <v>1256</v>
      </c>
      <c r="B30">
        <v>11395.767395638401</v>
      </c>
      <c r="C30">
        <v>0.68412082006369401</v>
      </c>
      <c r="D30" t="s">
        <v>4</v>
      </c>
      <c r="E30">
        <f t="shared" si="0"/>
        <v>0.6</v>
      </c>
      <c r="F30">
        <f t="shared" si="1"/>
        <v>0.59999370393605778</v>
      </c>
      <c r="G30">
        <f t="shared" si="2"/>
        <v>0.6</v>
      </c>
    </row>
    <row r="31" spans="1:7" x14ac:dyDescent="0.2">
      <c r="A31">
        <v>1180</v>
      </c>
      <c r="B31">
        <v>11803.100081795999</v>
      </c>
      <c r="C31">
        <v>0.68558275423728698</v>
      </c>
      <c r="D31" t="s">
        <v>4</v>
      </c>
      <c r="E31">
        <f t="shared" si="0"/>
        <v>0.6</v>
      </c>
      <c r="F31">
        <f t="shared" si="1"/>
        <v>0.59999581045565031</v>
      </c>
      <c r="G31">
        <f t="shared" si="2"/>
        <v>0.6</v>
      </c>
    </row>
    <row r="32" spans="1:7" x14ac:dyDescent="0.2">
      <c r="A32">
        <v>1092</v>
      </c>
      <c r="B32">
        <v>12205.448777997201</v>
      </c>
      <c r="C32">
        <v>0.68797147435897499</v>
      </c>
      <c r="D32" t="s">
        <v>4</v>
      </c>
      <c r="E32">
        <f t="shared" si="0"/>
        <v>0.6</v>
      </c>
      <c r="F32">
        <f t="shared" si="1"/>
        <v>0.59999719825262587</v>
      </c>
      <c r="G32">
        <f t="shared" si="2"/>
        <v>0.6</v>
      </c>
    </row>
    <row r="33" spans="1:7" x14ac:dyDescent="0.2">
      <c r="A33">
        <v>1100</v>
      </c>
      <c r="B33">
        <v>12599.0897595887</v>
      </c>
      <c r="C33">
        <v>0.67126654545454501</v>
      </c>
      <c r="D33" t="s">
        <v>4</v>
      </c>
      <c r="E33">
        <f t="shared" si="0"/>
        <v>0.6</v>
      </c>
      <c r="F33">
        <f t="shared" si="1"/>
        <v>0.59999810995185343</v>
      </c>
      <c r="G33">
        <f t="shared" si="2"/>
        <v>0.6</v>
      </c>
    </row>
    <row r="34" spans="1:7" x14ac:dyDescent="0.2">
      <c r="A34">
        <v>575</v>
      </c>
      <c r="B34">
        <v>12894.7037888098</v>
      </c>
      <c r="C34">
        <v>0.66604278260869498</v>
      </c>
      <c r="D34" t="s">
        <v>4</v>
      </c>
      <c r="E34">
        <f t="shared" si="0"/>
        <v>0.6</v>
      </c>
      <c r="F34">
        <f t="shared" si="1"/>
        <v>0.59999859366325003</v>
      </c>
      <c r="G34">
        <f t="shared" si="2"/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Sheet1!var_exp_omni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2021-09-05T22:43:50Z</dcterms:created>
  <dcterms:modified xsi:type="dcterms:W3CDTF">2021-09-06T15:33:46Z</dcterms:modified>
</cp:coreProperties>
</file>