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6ED14979-B2CD-4C06-95A9-88A76F709A8D}" xr6:coauthVersionLast="47" xr6:coauthVersionMax="47" xr10:uidLastSave="{00000000-0000-0000-0000-000000000000}"/>
  <bookViews>
    <workbookView xWindow="-120" yWindow="-120" windowWidth="20730" windowHeight="11160" xr2:uid="{C0521ED8-50FA-4923-8AAA-B21539089086}"/>
  </bookViews>
  <sheets>
    <sheet name="Part1" sheetId="1" r:id="rId1"/>
    <sheet name="Final Basket" sheetId="2" r:id="rId2"/>
  </sheets>
  <definedNames>
    <definedName name="bigV">Part1!$B$7:$U$26</definedName>
    <definedName name="omega">Part1!$B$30:$U$30</definedName>
    <definedName name="solver_adj" localSheetId="0" hidden="1">Part1!$B$30:$U$30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Part1!$B$30</definedName>
    <definedName name="solver_lhs10" localSheetId="0" hidden="1">Part1!$F$30</definedName>
    <definedName name="solver_lhs11" localSheetId="0" hidden="1">Part1!$G$30</definedName>
    <definedName name="solver_lhs12" localSheetId="0" hidden="1">Part1!$H$30</definedName>
    <definedName name="solver_lhs13" localSheetId="0" hidden="1">Part1!$I$30</definedName>
    <definedName name="solver_lhs14" localSheetId="0" hidden="1">Part1!$J$30</definedName>
    <definedName name="solver_lhs15" localSheetId="0" hidden="1">Part1!$K$30</definedName>
    <definedName name="solver_lhs16" localSheetId="0" hidden="1">Part1!$L$30</definedName>
    <definedName name="solver_lhs17" localSheetId="0" hidden="1">Part1!$M$30</definedName>
    <definedName name="solver_lhs18" localSheetId="0" hidden="1">Part1!$N$30</definedName>
    <definedName name="solver_lhs19" localSheetId="0" hidden="1">Part1!$O$30</definedName>
    <definedName name="solver_lhs2" localSheetId="0" hidden="1">Part1!$B$30</definedName>
    <definedName name="solver_lhs20" localSheetId="0" hidden="1">Part1!$P$30</definedName>
    <definedName name="solver_lhs21" localSheetId="0" hidden="1">Part1!$Q$30</definedName>
    <definedName name="solver_lhs22" localSheetId="0" hidden="1">Part1!$R$30</definedName>
    <definedName name="solver_lhs23" localSheetId="0" hidden="1">Part1!$S$30</definedName>
    <definedName name="solver_lhs24" localSheetId="0" hidden="1">Part1!$T$30</definedName>
    <definedName name="solver_lhs25" localSheetId="0" hidden="1">Part1!$U$30</definedName>
    <definedName name="solver_lhs26" localSheetId="0" hidden="1">Part1!$V$30</definedName>
    <definedName name="solver_lhs27" localSheetId="0" hidden="1">Part1!$V$30</definedName>
    <definedName name="solver_lhs28" localSheetId="0" hidden="1">Part1!$V$30</definedName>
    <definedName name="solver_lhs29" localSheetId="0" hidden="1">Part1!$V$30</definedName>
    <definedName name="solver_lhs3" localSheetId="0" hidden="1">Part1!$B$33</definedName>
    <definedName name="solver_lhs30" localSheetId="0" hidden="1">Part1!$V$30</definedName>
    <definedName name="solver_lhs4" localSheetId="0" hidden="1">Part1!$C$30</definedName>
    <definedName name="solver_lhs5" localSheetId="0" hidden="1">Part1!$C$30</definedName>
    <definedName name="solver_lhs6" localSheetId="0" hidden="1">Part1!$D$30</definedName>
    <definedName name="solver_lhs7" localSheetId="0" hidden="1">Part1!$D$30</definedName>
    <definedName name="solver_lhs8" localSheetId="0" hidden="1">Part1!$E$30</definedName>
    <definedName name="solver_lhs9" localSheetId="0" hidden="1">Part1!$E$30:$U$30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26</definedName>
    <definedName name="solver_nwt" localSheetId="0" hidden="1">1</definedName>
    <definedName name="solver_opt" localSheetId="0" hidden="1">Part1!$B$38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3</definedName>
    <definedName name="solver_rel20" localSheetId="0" hidden="1">1</definedName>
    <definedName name="solver_rel21" localSheetId="0" hidden="1">1</definedName>
    <definedName name="solver_rel22" localSheetId="0" hidden="1">1</definedName>
    <definedName name="solver_rel23" localSheetId="0" hidden="1">1</definedName>
    <definedName name="solver_rel24" localSheetId="0" hidden="1">1</definedName>
    <definedName name="solver_rel25" localSheetId="0" hidden="1">1</definedName>
    <definedName name="solver_rel26" localSheetId="0" hidden="1">2</definedName>
    <definedName name="solver_rel27" localSheetId="0" hidden="1">2</definedName>
    <definedName name="solver_rel28" localSheetId="0" hidden="1">2</definedName>
    <definedName name="solver_rel29" localSheetId="0" hidden="1">2</definedName>
    <definedName name="solver_rel3" localSheetId="0" hidden="1">2</definedName>
    <definedName name="solver_rel30" localSheetId="0" hidden="1">2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Part1!$B$35</definedName>
    <definedName name="solver_rhs10" localSheetId="0" hidden="1">Part1!$B$35</definedName>
    <definedName name="solver_rhs11" localSheetId="0" hidden="1">Part1!$B$35</definedName>
    <definedName name="solver_rhs12" localSheetId="0" hidden="1">Part1!$B$35</definedName>
    <definedName name="solver_rhs13" localSheetId="0" hidden="1">Part1!$B$35</definedName>
    <definedName name="solver_rhs14" localSheetId="0" hidden="1">Part1!$B$35</definedName>
    <definedName name="solver_rhs15" localSheetId="0" hidden="1">Part1!$B$35</definedName>
    <definedName name="solver_rhs16" localSheetId="0" hidden="1">Part1!$B$35</definedName>
    <definedName name="solver_rhs17" localSheetId="0" hidden="1">Part1!$B$35</definedName>
    <definedName name="solver_rhs18" localSheetId="0" hidden="1">Part1!$B$35</definedName>
    <definedName name="solver_rhs19" localSheetId="0" hidden="1">Part1!$B$35</definedName>
    <definedName name="solver_rhs2" localSheetId="0" hidden="1">Part1!$B$36</definedName>
    <definedName name="solver_rhs20" localSheetId="0" hidden="1">Part1!$B$35</definedName>
    <definedName name="solver_rhs21" localSheetId="0" hidden="1">Part1!$B$35</definedName>
    <definedName name="solver_rhs22" localSheetId="0" hidden="1">Part1!$B$35</definedName>
    <definedName name="solver_rhs23" localSheetId="0" hidden="1">Part1!$B$35</definedName>
    <definedName name="solver_rhs24" localSheetId="0" hidden="1">Part1!$B$35</definedName>
    <definedName name="solver_rhs25" localSheetId="0" hidden="1">Part1!$B$35</definedName>
    <definedName name="solver_rhs26" localSheetId="0" hidden="1">1</definedName>
    <definedName name="solver_rhs27" localSheetId="0" hidden="1">1</definedName>
    <definedName name="solver_rhs28" localSheetId="0" hidden="1">1</definedName>
    <definedName name="solver_rhs29" localSheetId="0" hidden="1">1</definedName>
    <definedName name="solver_rhs3" localSheetId="0" hidden="1">Part1!$B$32</definedName>
    <definedName name="solver_rhs30" localSheetId="0" hidden="1">1</definedName>
    <definedName name="solver_rhs4" localSheetId="0" hidden="1">Part1!$B$35</definedName>
    <definedName name="solver_rhs5" localSheetId="0" hidden="1">Part1!$B$36</definedName>
    <definedName name="solver_rhs6" localSheetId="0" hidden="1">Part1!$B$35</definedName>
    <definedName name="solver_rhs7" localSheetId="0" hidden="1">Part1!$B$36</definedName>
    <definedName name="solver_rhs8" localSheetId="0" hidden="1">Part1!$B$35</definedName>
    <definedName name="solver_rhs9" localSheetId="0" hidden="1">Part1!$B$36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C41" i="1"/>
  <c r="V30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7" i="1"/>
  <c r="B33" i="1"/>
  <c r="B38" i="1" l="1" a="1"/>
  <c r="B38" i="1" s="1"/>
  <c r="B39" i="1" s="1"/>
  <c r="B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<sst xmlns="http://schemas.openxmlformats.org/spreadsheetml/2006/main" count="235" uniqueCount="55">
  <si>
    <t>Risky Investments</t>
  </si>
  <si>
    <t>S1</t>
  </si>
  <si>
    <t>S2</t>
  </si>
  <si>
    <t>S3</t>
  </si>
  <si>
    <t>Expected return</t>
  </si>
  <si>
    <t>Variance</t>
  </si>
  <si>
    <t>Weights</t>
  </si>
  <si>
    <t>Standard Deviation</t>
  </si>
  <si>
    <t>Desired Return</t>
  </si>
  <si>
    <t>Calculated Return</t>
  </si>
  <si>
    <t>S4</t>
  </si>
  <si>
    <t>S5</t>
  </si>
  <si>
    <t>S6</t>
  </si>
  <si>
    <t>FB</t>
  </si>
  <si>
    <t>AMZN</t>
  </si>
  <si>
    <t>AAPL</t>
  </si>
  <si>
    <t>NFLX</t>
  </si>
  <si>
    <t>GOOG</t>
  </si>
  <si>
    <t>RiskFree</t>
  </si>
  <si>
    <t>Standard Devation</t>
  </si>
  <si>
    <t>Asset Weights</t>
  </si>
  <si>
    <t>Results, Unconstrained</t>
  </si>
  <si>
    <t>Results, Constrained</t>
  </si>
  <si>
    <t>SHOP.TO</t>
  </si>
  <si>
    <t>SU.TO</t>
  </si>
  <si>
    <t>RY.TO</t>
  </si>
  <si>
    <t>AC.TO</t>
  </si>
  <si>
    <t>NBVA.V</t>
  </si>
  <si>
    <t>WELL.TO</t>
  </si>
  <si>
    <t>TSLA</t>
  </si>
  <si>
    <t>SNOW</t>
  </si>
  <si>
    <t>GM</t>
  </si>
  <si>
    <t>NIO</t>
  </si>
  <si>
    <t>AMD</t>
  </si>
  <si>
    <t>COKE</t>
  </si>
  <si>
    <t>GME</t>
  </si>
  <si>
    <t>AAL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</si>
  <si>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</si>
  <si>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</si>
  <si>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</si>
  <si>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</si>
  <si>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</si>
  <si>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</si>
  <si>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</si>
  <si>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</si>
  <si>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</si>
  <si>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</si>
  <si>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</si>
  <si>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</si>
  <si>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</si>
  <si>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Lower Bound</t>
  </si>
  <si>
    <t>Upper Bound</t>
  </si>
  <si>
    <t>Unconstrained</t>
  </si>
  <si>
    <t>10% expected return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</si>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</sst>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212121"/>
      <name val="Roboto"/>
    </font>
    <font>
      <sz val="8"/>
      <color rgb="FF21212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6" fillId="4" borderId="2" applyNumberFormat="0" applyAlignment="0" applyProtection="0"/>
  </cellStyleXfs>
  <cellXfs count="29">
    <xf numFmtId="0" fontId="0" fillId="0" borderId="0" xfId="0"/>
    <xf numFmtId="0" fontId="2" fillId="2" borderId="1" xfId="2"/>
    <xf numFmtId="0" fontId="3" fillId="3" borderId="1" xfId="3" applyBorder="1"/>
    <xf numFmtId="0" fontId="0" fillId="0" borderId="0" xfId="0" applyAlignment="1">
      <alignment horizontal="center"/>
    </xf>
    <xf numFmtId="9" fontId="0" fillId="0" borderId="0" xfId="1" applyFont="1"/>
    <xf numFmtId="164" fontId="0" fillId="0" borderId="0" xfId="0" applyNumberFormat="1"/>
    <xf numFmtId="0" fontId="4" fillId="0" borderId="0" xfId="0" applyFont="1"/>
    <xf numFmtId="0" fontId="7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right" vertical="center" wrapText="1"/>
    </xf>
    <xf numFmtId="0" fontId="3" fillId="3" borderId="3" xfId="3" applyBorder="1"/>
    <xf numFmtId="0" fontId="3" fillId="3" borderId="4" xfId="3" applyBorder="1"/>
    <xf numFmtId="0" fontId="7" fillId="5" borderId="0" xfId="0" applyFont="1" applyFill="1" applyAlignment="1">
      <alignment horizontal="left" vertical="center"/>
    </xf>
    <xf numFmtId="9" fontId="0" fillId="0" borderId="0" xfId="0" applyNumberFormat="1"/>
    <xf numFmtId="0" fontId="2" fillId="2" borderId="0" xfId="2" applyBorder="1" applyAlignment="1">
      <alignment horizontal="left"/>
    </xf>
    <xf numFmtId="0" fontId="7" fillId="5" borderId="0" xfId="0" applyFont="1" applyFill="1" applyAlignment="1">
      <alignment horizontal="right" vertical="center" wrapText="1"/>
    </xf>
    <xf numFmtId="166" fontId="8" fillId="5" borderId="0" xfId="0" applyNumberFormat="1" applyFont="1" applyFill="1" applyAlignment="1">
      <alignment horizontal="right" vertical="center" wrapText="1"/>
    </xf>
    <xf numFmtId="0" fontId="7" fillId="5" borderId="0" xfId="0" applyFont="1" applyFill="1" applyAlignment="1">
      <alignment horizontal="left" textRotation="45"/>
    </xf>
    <xf numFmtId="10" fontId="2" fillId="2" borderId="1" xfId="1" applyNumberFormat="1" applyFont="1" applyFill="1" applyBorder="1"/>
    <xf numFmtId="166" fontId="0" fillId="0" borderId="0" xfId="0" quotePrefix="1" applyNumberFormat="1" applyFont="1" applyBorder="1" applyAlignment="1">
      <alignment horizontal="center"/>
    </xf>
    <xf numFmtId="10" fontId="0" fillId="0" borderId="0" xfId="1" applyNumberFormat="1" applyFont="1"/>
    <xf numFmtId="166" fontId="0" fillId="0" borderId="0" xfId="0" applyNumberFormat="1"/>
    <xf numFmtId="0" fontId="7" fillId="5" borderId="0" xfId="0" applyFont="1" applyFill="1" applyAlignment="1">
      <alignment horizontal="left" vertical="center" wrapText="1"/>
    </xf>
    <xf numFmtId="0" fontId="3" fillId="3" borderId="3" xfId="3" applyBorder="1" applyAlignment="1">
      <alignment horizontal="right" indent="1"/>
    </xf>
    <xf numFmtId="0" fontId="3" fillId="3" borderId="1" xfId="3" applyBorder="1" applyAlignment="1">
      <alignment horizontal="right" indent="1"/>
    </xf>
    <xf numFmtId="0" fontId="7" fillId="5" borderId="0" xfId="0" applyFont="1" applyFill="1" applyAlignment="1">
      <alignment horizontal="left"/>
    </xf>
    <xf numFmtId="0" fontId="3" fillId="3" borderId="0" xfId="3" applyBorder="1"/>
    <xf numFmtId="0" fontId="6" fillId="4" borderId="5" xfId="4" applyBorder="1" applyAlignment="1">
      <alignment horizontal="center"/>
    </xf>
    <xf numFmtId="0" fontId="6" fillId="4" borderId="6" xfId="4" applyBorder="1" applyAlignment="1">
      <alignment horizontal="center"/>
    </xf>
    <xf numFmtId="0" fontId="6" fillId="4" borderId="7" xfId="4" applyBorder="1" applyAlignment="1">
      <alignment horizontal="center"/>
    </xf>
  </cellXfs>
  <cellStyles count="5">
    <cellStyle name="Accent1" xfId="3" builtinId="29"/>
    <cellStyle name="Check Cell" xfId="4" builtinId="23"/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Unconstrained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Part1!$B$46:$B$69</c:f>
              <c:numCache>
                <c:formatCode>0.00000</c:formatCode>
                <c:ptCount val="24"/>
                <c:pt idx="0">
                  <c:v>4.7762874650139524E-3</c:v>
                </c:pt>
                <c:pt idx="1">
                  <c:v>5.2538758969108604E-2</c:v>
                </c:pt>
                <c:pt idx="2">
                  <c:v>0.10030144626717412</c:v>
                </c:pt>
                <c:pt idx="3">
                  <c:v>0.1480638843205021</c:v>
                </c:pt>
                <c:pt idx="4">
                  <c:v>0.19582647297715039</c:v>
                </c:pt>
                <c:pt idx="5">
                  <c:v>0.2435889475402962</c:v>
                </c:pt>
                <c:pt idx="6">
                  <c:v>0.29135143798916369</c:v>
                </c:pt>
                <c:pt idx="7">
                  <c:v>0.33911830516156427</c:v>
                </c:pt>
                <c:pt idx="8">
                  <c:v>0.3868764053902139</c:v>
                </c:pt>
                <c:pt idx="9">
                  <c:v>0.43463886952395675</c:v>
                </c:pt>
                <c:pt idx="10">
                  <c:v>0.48240136129315009</c:v>
                </c:pt>
                <c:pt idx="11">
                  <c:v>0.53020000525671163</c:v>
                </c:pt>
                <c:pt idx="12">
                  <c:v>0.57822799111862733</c:v>
                </c:pt>
                <c:pt idx="13">
                  <c:v>0.62646414302983056</c:v>
                </c:pt>
                <c:pt idx="14">
                  <c:v>0.67486436784082249</c:v>
                </c:pt>
                <c:pt idx="15">
                  <c:v>0.79638532602803003</c:v>
                </c:pt>
                <c:pt idx="16">
                  <c:v>0.92077020780252983</c:v>
                </c:pt>
                <c:pt idx="17">
                  <c:v>1.0579668489994947</c:v>
                </c:pt>
                <c:pt idx="18">
                  <c:v>1.2098132837252162</c:v>
                </c:pt>
                <c:pt idx="19">
                  <c:v>1.3748405327719602</c:v>
                </c:pt>
                <c:pt idx="20">
                  <c:v>1.552133866550224</c:v>
                </c:pt>
                <c:pt idx="21">
                  <c:v>1.7465819684542097</c:v>
                </c:pt>
                <c:pt idx="22">
                  <c:v>1.9597923040193121</c:v>
                </c:pt>
                <c:pt idx="23">
                  <c:v>2.2533880250575153</c:v>
                </c:pt>
              </c:numCache>
            </c:numRef>
          </c:xVal>
          <c:yVal>
            <c:numRef>
              <c:f>Part1!$A$46:$A$69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02-435C-8C3F-A7641F52E519}"/>
            </c:ext>
          </c:extLst>
        </c:ser>
        <c:ser>
          <c:idx val="1"/>
          <c:order val="1"/>
          <c:tx>
            <c:v>Constrained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Part1!$B$75:$B$88</c:f>
              <c:numCache>
                <c:formatCode>0.00000</c:formatCode>
                <c:ptCount val="14"/>
                <c:pt idx="0">
                  <c:v>5.5567657297045242E-3</c:v>
                </c:pt>
                <c:pt idx="1">
                  <c:v>3.3340605274309598E-2</c:v>
                </c:pt>
                <c:pt idx="2">
                  <c:v>6.1124411119140312E-2</c:v>
                </c:pt>
                <c:pt idx="3">
                  <c:v>8.8908256104450148E-2</c:v>
                </c:pt>
                <c:pt idx="4">
                  <c:v>0.11669205030064482</c:v>
                </c:pt>
                <c:pt idx="5">
                  <c:v>0.14447585527056619</c:v>
                </c:pt>
                <c:pt idx="6">
                  <c:v>0.1722596740367878</c:v>
                </c:pt>
                <c:pt idx="7">
                  <c:v>0.20004349429552629</c:v>
                </c:pt>
                <c:pt idx="8">
                  <c:v>0.22782731426947378</c:v>
                </c:pt>
                <c:pt idx="9">
                  <c:v>0.255611144053291</c:v>
                </c:pt>
                <c:pt idx="10">
                  <c:v>0.28450687855452733</c:v>
                </c:pt>
                <c:pt idx="11">
                  <c:v>0.31786543658870969</c:v>
                </c:pt>
                <c:pt idx="12">
                  <c:v>0.36730503884756543</c:v>
                </c:pt>
                <c:pt idx="13">
                  <c:v>0.45435224380170697</c:v>
                </c:pt>
              </c:numCache>
            </c:numRef>
          </c:xVal>
          <c:yVal>
            <c:numRef>
              <c:f>Part1!$A$75:$A$88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02-435C-8C3F-A7641F52E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338272"/>
        <c:axId val="478331616"/>
      </c:scatterChart>
      <c:valAx>
        <c:axId val="47833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Risk (Standard Deviation)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31616"/>
        <c:crosses val="autoZero"/>
        <c:crossBetween val="midCat"/>
      </c:valAx>
      <c:valAx>
        <c:axId val="4783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Return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3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362975</xdr:colOff>
      <xdr:row>31</xdr:row>
      <xdr:rowOff>9670</xdr:rowOff>
    </xdr:from>
    <xdr:to>
      <xdr:col>36</xdr:col>
      <xdr:colOff>116541</xdr:colOff>
      <xdr:row>52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93E43F-9A24-4D5C-A5AD-29CE9D1B9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600635</xdr:colOff>
      <xdr:row>1</xdr:row>
      <xdr:rowOff>322730</xdr:rowOff>
    </xdr:from>
    <xdr:to>
      <xdr:col>32</xdr:col>
      <xdr:colOff>487042</xdr:colOff>
      <xdr:row>21</xdr:row>
      <xdr:rowOff>38033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8F745D-0158-4B9D-BD0F-91A69AFF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8682" y="555812"/>
          <a:ext cx="5068007" cy="3534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15D9-5131-45B2-92EA-9E299151BD10}">
  <sheetPr codeName="Sheet1"/>
  <dimension ref="A1:BB89"/>
  <sheetViews>
    <sheetView tabSelected="1" zoomScale="70" zoomScaleNormal="70" workbookViewId="0">
      <selection activeCell="W7" sqref="W7"/>
    </sheetView>
  </sheetViews>
  <sheetFormatPr defaultRowHeight="15" x14ac:dyDescent="0.25"/>
  <cols>
    <col min="1" max="1" width="15.5703125" bestFit="1" customWidth="1"/>
    <col min="2" max="21" width="9.5703125" customWidth="1"/>
    <col min="26" max="29" width="9" bestFit="1" customWidth="1"/>
    <col min="30" max="30" width="8" bestFit="1" customWidth="1"/>
    <col min="31" max="31" width="7.7109375" bestFit="1" customWidth="1"/>
    <col min="32" max="32" width="6" bestFit="1" customWidth="1"/>
    <col min="35" max="35" width="9.140625" bestFit="1" customWidth="1"/>
    <col min="36" max="54" width="6.7109375" customWidth="1"/>
  </cols>
  <sheetData>
    <row r="1" spans="1:54" ht="18.75" x14ac:dyDescent="0.3">
      <c r="A1" s="6"/>
    </row>
    <row r="2" spans="1:54" ht="36" x14ac:dyDescent="0.25">
      <c r="Y2" s="11"/>
      <c r="AI2" s="14"/>
      <c r="AJ2" s="16" t="s">
        <v>23</v>
      </c>
      <c r="AK2" s="16" t="s">
        <v>24</v>
      </c>
      <c r="AL2" s="16" t="s">
        <v>25</v>
      </c>
      <c r="AM2" s="16" t="s">
        <v>26</v>
      </c>
      <c r="AN2" s="16" t="s">
        <v>27</v>
      </c>
      <c r="AO2" s="16" t="s">
        <v>28</v>
      </c>
      <c r="AP2" s="16" t="s">
        <v>13</v>
      </c>
      <c r="AQ2" s="16" t="s">
        <v>14</v>
      </c>
      <c r="AR2" s="16" t="s">
        <v>15</v>
      </c>
      <c r="AS2" s="16" t="s">
        <v>16</v>
      </c>
      <c r="AT2" s="16" t="s">
        <v>17</v>
      </c>
      <c r="AU2" s="16" t="s">
        <v>29</v>
      </c>
      <c r="AV2" s="16" t="s">
        <v>30</v>
      </c>
      <c r="AW2" s="16" t="s">
        <v>31</v>
      </c>
      <c r="AX2" s="16" t="s">
        <v>32</v>
      </c>
      <c r="AY2" s="16" t="s">
        <v>33</v>
      </c>
      <c r="AZ2" s="16" t="s">
        <v>34</v>
      </c>
      <c r="BA2" s="16" t="s">
        <v>35</v>
      </c>
      <c r="BB2" s="16" t="s">
        <v>36</v>
      </c>
    </row>
    <row r="3" spans="1:5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11</v>
      </c>
      <c r="G3" s="2" t="s">
        <v>12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18</v>
      </c>
      <c r="AH3" s="22" t="s">
        <v>1</v>
      </c>
      <c r="AI3" s="21" t="s">
        <v>23</v>
      </c>
      <c r="AJ3" s="15">
        <v>0.255166</v>
      </c>
      <c r="AK3" s="15">
        <v>1.7079E-2</v>
      </c>
      <c r="AL3" s="15">
        <v>2.0735E-2</v>
      </c>
      <c r="AM3" s="15">
        <v>3.5816000000000001E-2</v>
      </c>
      <c r="AN3" s="15">
        <v>4.4075999999999997E-2</v>
      </c>
      <c r="AO3" s="15">
        <v>5.7817E-2</v>
      </c>
      <c r="AP3" s="15">
        <v>6.8523000000000001E-2</v>
      </c>
      <c r="AQ3" s="15">
        <v>7.3657E-2</v>
      </c>
      <c r="AR3" s="15">
        <v>6.5715999999999997E-2</v>
      </c>
      <c r="AS3" s="15">
        <v>8.2643999999999995E-2</v>
      </c>
      <c r="AT3" s="15">
        <v>5.7882999999999997E-2</v>
      </c>
      <c r="AU3" s="15">
        <v>9.4896999999999995E-2</v>
      </c>
      <c r="AV3" s="15">
        <v>0.15416199999999999</v>
      </c>
      <c r="AW3" s="15">
        <v>3.4478000000000002E-2</v>
      </c>
      <c r="AX3" s="15">
        <v>0.111926</v>
      </c>
      <c r="AY3" s="15">
        <v>0.112972</v>
      </c>
      <c r="AZ3" s="15">
        <v>2.2239999999999999E-2</v>
      </c>
      <c r="BA3" s="15">
        <v>-2.2221999999999999E-2</v>
      </c>
      <c r="BB3" s="15">
        <v>3.2816999999999999E-2</v>
      </c>
    </row>
    <row r="4" spans="1:54" x14ac:dyDescent="0.25">
      <c r="A4" s="1" t="s">
        <v>4</v>
      </c>
      <c r="B4" s="17">
        <v>8.6699999999999999E-2</v>
      </c>
      <c r="C4" s="17">
        <v>0.11899999999999999</v>
      </c>
      <c r="D4" s="17">
        <v>4.7699999999999999E-2</v>
      </c>
      <c r="E4" s="17">
        <v>0.14910000000000001</v>
      </c>
      <c r="F4" s="17">
        <v>4.2200000000000001E-2</v>
      </c>
      <c r="G4" s="17">
        <v>7.5800000000000006E-2</v>
      </c>
      <c r="H4" s="17">
        <v>7.7399999999999997E-2</v>
      </c>
      <c r="I4" s="17">
        <v>6.7599999999999993E-2</v>
      </c>
      <c r="J4" s="17">
        <v>7.3400000000000007E-2</v>
      </c>
      <c r="K4" s="17">
        <v>4.7899999999999998E-2</v>
      </c>
      <c r="L4" s="17">
        <v>5.9900000000000002E-2</v>
      </c>
      <c r="M4" s="17">
        <v>0.1208</v>
      </c>
      <c r="N4" s="17">
        <v>7.8799999999999995E-2</v>
      </c>
      <c r="O4" s="17">
        <v>8.3400000000000002E-2</v>
      </c>
      <c r="P4" s="17">
        <v>0.157</v>
      </c>
      <c r="Q4" s="17">
        <v>0.1235</v>
      </c>
      <c r="R4" s="17">
        <v>6.6900000000000001E-2</v>
      </c>
      <c r="S4" s="17">
        <v>-0.10879999999999999</v>
      </c>
      <c r="T4" s="17">
        <v>0.11600000000000001</v>
      </c>
      <c r="U4" s="17">
        <v>1.7999999999999999E-2</v>
      </c>
      <c r="Z4" s="7"/>
      <c r="AA4" s="7"/>
      <c r="AB4" s="7"/>
      <c r="AC4" s="7"/>
      <c r="AD4" s="7"/>
      <c r="AH4" s="22" t="s">
        <v>2</v>
      </c>
      <c r="AI4" s="21" t="s">
        <v>24</v>
      </c>
      <c r="AJ4" s="15">
        <v>1.7079E-2</v>
      </c>
      <c r="AK4" s="15">
        <v>0.144404</v>
      </c>
      <c r="AL4" s="15">
        <v>4.0500000000000001E-2</v>
      </c>
      <c r="AM4" s="15">
        <v>8.5844000000000004E-2</v>
      </c>
      <c r="AN4" s="15">
        <v>3.0738999999999999E-2</v>
      </c>
      <c r="AO4" s="15">
        <v>3.1898000000000003E-2</v>
      </c>
      <c r="AP4" s="15">
        <v>2.7772999999999999E-2</v>
      </c>
      <c r="AQ4" s="15">
        <v>1.4886E-2</v>
      </c>
      <c r="AR4" s="15">
        <v>2.6970000000000001E-2</v>
      </c>
      <c r="AS4" s="15">
        <v>1.5025999999999999E-2</v>
      </c>
      <c r="AT4" s="15">
        <v>3.2828999999999997E-2</v>
      </c>
      <c r="AU4" s="15">
        <v>4.0029000000000002E-2</v>
      </c>
      <c r="AV4" s="15">
        <v>8.2799999999999992E-3</v>
      </c>
      <c r="AW4" s="15">
        <v>5.7356999999999998E-2</v>
      </c>
      <c r="AX4" s="15">
        <v>5.7083000000000002E-2</v>
      </c>
      <c r="AY4" s="15">
        <v>3.1757000000000001E-2</v>
      </c>
      <c r="AZ4" s="15">
        <v>2.3370999999999999E-2</v>
      </c>
      <c r="BA4" s="15">
        <v>3.4845000000000001E-2</v>
      </c>
      <c r="BB4" s="15">
        <v>8.1674999999999998E-2</v>
      </c>
    </row>
    <row r="5" spans="1:54" x14ac:dyDescent="0.25">
      <c r="Y5" s="7"/>
      <c r="Z5" s="8"/>
      <c r="AA5" s="8"/>
      <c r="AB5" s="8"/>
      <c r="AC5" s="8"/>
      <c r="AD5" s="8"/>
      <c r="AH5" s="22" t="s">
        <v>3</v>
      </c>
      <c r="AI5" s="21" t="s">
        <v>25</v>
      </c>
      <c r="AJ5" s="15">
        <v>2.0735E-2</v>
      </c>
      <c r="AK5" s="15">
        <v>4.0500000000000001E-2</v>
      </c>
      <c r="AL5" s="15">
        <v>3.6540000000000003E-2</v>
      </c>
      <c r="AM5" s="15">
        <v>3.8461000000000002E-2</v>
      </c>
      <c r="AN5" s="15">
        <v>2.2186000000000001E-2</v>
      </c>
      <c r="AO5" s="15">
        <v>1.9702999999999998E-2</v>
      </c>
      <c r="AP5" s="15">
        <v>2.4136999999999999E-2</v>
      </c>
      <c r="AQ5" s="15">
        <v>1.5540999999999999E-2</v>
      </c>
      <c r="AR5" s="15">
        <v>2.5179E-2</v>
      </c>
      <c r="AS5" s="15">
        <v>1.6261999999999999E-2</v>
      </c>
      <c r="AT5" s="15">
        <v>2.3844000000000001E-2</v>
      </c>
      <c r="AU5" s="15">
        <v>2.6876000000000001E-2</v>
      </c>
      <c r="AV5" s="15">
        <v>2.6909999999999998E-3</v>
      </c>
      <c r="AW5" s="15">
        <v>3.8234999999999998E-2</v>
      </c>
      <c r="AX5" s="15">
        <v>4.1647999999999998E-2</v>
      </c>
      <c r="AY5" s="15">
        <v>2.8936E-2</v>
      </c>
      <c r="AZ5" s="15">
        <v>2.24E-2</v>
      </c>
      <c r="BA5" s="15">
        <v>1.6895E-2</v>
      </c>
      <c r="BB5" s="15">
        <v>4.8493000000000001E-2</v>
      </c>
    </row>
    <row r="6" spans="1:54" x14ac:dyDescent="0.25">
      <c r="B6" s="10" t="s">
        <v>1</v>
      </c>
      <c r="C6" s="10" t="s">
        <v>2</v>
      </c>
      <c r="D6" s="10" t="s">
        <v>3</v>
      </c>
      <c r="E6" s="10" t="s">
        <v>10</v>
      </c>
      <c r="F6" s="10" t="s">
        <v>11</v>
      </c>
      <c r="G6" s="10" t="s">
        <v>12</v>
      </c>
      <c r="H6" s="10" t="s">
        <v>37</v>
      </c>
      <c r="I6" s="10" t="s">
        <v>38</v>
      </c>
      <c r="J6" s="10" t="s">
        <v>39</v>
      </c>
      <c r="K6" s="10" t="s">
        <v>40</v>
      </c>
      <c r="L6" s="10" t="s">
        <v>41</v>
      </c>
      <c r="M6" s="10" t="s">
        <v>42</v>
      </c>
      <c r="N6" s="10" t="s">
        <v>43</v>
      </c>
      <c r="O6" s="10" t="s">
        <v>44</v>
      </c>
      <c r="P6" s="10" t="s">
        <v>45</v>
      </c>
      <c r="Q6" s="10" t="s">
        <v>46</v>
      </c>
      <c r="R6" s="10" t="s">
        <v>47</v>
      </c>
      <c r="S6" s="10" t="s">
        <v>48</v>
      </c>
      <c r="T6" s="10" t="s">
        <v>49</v>
      </c>
      <c r="U6" s="10" t="s">
        <v>18</v>
      </c>
      <c r="Y6" s="7"/>
      <c r="Z6" s="8"/>
      <c r="AA6" s="8"/>
      <c r="AB6" s="8"/>
      <c r="AC6" s="8"/>
      <c r="AD6" s="8"/>
      <c r="AH6" s="22" t="s">
        <v>10</v>
      </c>
      <c r="AI6" s="21" t="s">
        <v>26</v>
      </c>
      <c r="AJ6" s="15">
        <v>3.5816000000000001E-2</v>
      </c>
      <c r="AK6" s="15">
        <v>8.5844000000000004E-2</v>
      </c>
      <c r="AL6" s="15">
        <v>3.8461000000000002E-2</v>
      </c>
      <c r="AM6" s="15">
        <v>0.22753499999999999</v>
      </c>
      <c r="AN6" s="15">
        <v>9.5362000000000002E-2</v>
      </c>
      <c r="AO6" s="15">
        <v>2.3753E-2</v>
      </c>
      <c r="AP6" s="15">
        <v>2.5815999999999999E-2</v>
      </c>
      <c r="AQ6" s="15">
        <v>1.3689E-2</v>
      </c>
      <c r="AR6" s="15">
        <v>2.6627999999999999E-2</v>
      </c>
      <c r="AS6" s="15">
        <v>1.5955E-2</v>
      </c>
      <c r="AT6" s="15">
        <v>3.1836999999999997E-2</v>
      </c>
      <c r="AU6" s="15">
        <v>5.2660999999999999E-2</v>
      </c>
      <c r="AV6" s="15">
        <v>2.9066000000000002E-2</v>
      </c>
      <c r="AW6" s="15">
        <v>8.3059999999999995E-2</v>
      </c>
      <c r="AX6" s="15">
        <v>7.5859999999999997E-2</v>
      </c>
      <c r="AY6" s="15">
        <v>4.6651999999999999E-2</v>
      </c>
      <c r="AZ6" s="15">
        <v>3.4561000000000001E-2</v>
      </c>
      <c r="BA6" s="15">
        <v>4.6157999999999998E-2</v>
      </c>
      <c r="BB6" s="15">
        <v>0.14936199999999999</v>
      </c>
    </row>
    <row r="7" spans="1:54" x14ac:dyDescent="0.25">
      <c r="A7" s="9" t="s">
        <v>1</v>
      </c>
      <c r="B7" s="18">
        <f>AJ3</f>
        <v>0.255166</v>
      </c>
      <c r="C7" s="18">
        <f t="shared" ref="C7:T21" si="0">AK3</f>
        <v>1.7079E-2</v>
      </c>
      <c r="D7" s="18">
        <f t="shared" si="0"/>
        <v>2.0735E-2</v>
      </c>
      <c r="E7" s="18">
        <f t="shared" si="0"/>
        <v>3.5816000000000001E-2</v>
      </c>
      <c r="F7" s="18">
        <f t="shared" si="0"/>
        <v>4.4075999999999997E-2</v>
      </c>
      <c r="G7" s="18">
        <f t="shared" si="0"/>
        <v>5.7817E-2</v>
      </c>
      <c r="H7" s="18">
        <f t="shared" si="0"/>
        <v>6.8523000000000001E-2</v>
      </c>
      <c r="I7" s="18">
        <f t="shared" si="0"/>
        <v>7.3657E-2</v>
      </c>
      <c r="J7" s="18">
        <f t="shared" si="0"/>
        <v>6.5715999999999997E-2</v>
      </c>
      <c r="K7" s="18">
        <f t="shared" si="0"/>
        <v>8.2643999999999995E-2</v>
      </c>
      <c r="L7" s="18">
        <f t="shared" si="0"/>
        <v>5.7882999999999997E-2</v>
      </c>
      <c r="M7" s="18">
        <f t="shared" si="0"/>
        <v>9.4896999999999995E-2</v>
      </c>
      <c r="N7" s="18">
        <f t="shared" si="0"/>
        <v>0.15416199999999999</v>
      </c>
      <c r="O7" s="18">
        <f t="shared" si="0"/>
        <v>3.4478000000000002E-2</v>
      </c>
      <c r="P7" s="18">
        <f t="shared" si="0"/>
        <v>0.111926</v>
      </c>
      <c r="Q7" s="18">
        <f t="shared" si="0"/>
        <v>0.112972</v>
      </c>
      <c r="R7" s="18">
        <f t="shared" si="0"/>
        <v>2.2239999999999999E-2</v>
      </c>
      <c r="S7" s="18">
        <f t="shared" si="0"/>
        <v>-2.2221999999999999E-2</v>
      </c>
      <c r="T7" s="18">
        <f t="shared" si="0"/>
        <v>3.2816999999999999E-2</v>
      </c>
      <c r="U7" s="3">
        <v>0</v>
      </c>
      <c r="Y7" s="7"/>
      <c r="Z7" s="8"/>
      <c r="AA7" s="8"/>
      <c r="AB7" s="8"/>
      <c r="AC7" s="8"/>
      <c r="AD7" s="8"/>
      <c r="AH7" s="22" t="s">
        <v>11</v>
      </c>
      <c r="AI7" s="21" t="s">
        <v>27</v>
      </c>
      <c r="AJ7" s="15">
        <v>4.4075999999999997E-2</v>
      </c>
      <c r="AK7" s="15">
        <v>3.0738999999999999E-2</v>
      </c>
      <c r="AL7" s="15">
        <v>2.2186000000000001E-2</v>
      </c>
      <c r="AM7" s="15">
        <v>9.5362000000000002E-2</v>
      </c>
      <c r="AN7" s="15">
        <v>4.5593620000000001</v>
      </c>
      <c r="AO7" s="15">
        <v>5.8771999999999998E-2</v>
      </c>
      <c r="AP7" s="15">
        <v>2.9048999999999998E-2</v>
      </c>
      <c r="AQ7" s="15">
        <v>3.0917E-2</v>
      </c>
      <c r="AR7" s="15">
        <v>5.3023000000000001E-2</v>
      </c>
      <c r="AS7" s="15">
        <v>1.3613999999999999E-2</v>
      </c>
      <c r="AT7" s="15">
        <v>2.2239999999999999E-2</v>
      </c>
      <c r="AU7" s="15">
        <v>6.5423999999999996E-2</v>
      </c>
      <c r="AV7" s="15">
        <v>1.7707000000000001E-2</v>
      </c>
      <c r="AW7" s="15">
        <v>3.7609999999999998E-2</v>
      </c>
      <c r="AX7" s="15">
        <v>7.5750000000000001E-3</v>
      </c>
      <c r="AY7" s="15">
        <v>-1.7343999999999998E-2</v>
      </c>
      <c r="AZ7" s="15">
        <v>1.9262999999999999E-2</v>
      </c>
      <c r="BA7" s="15">
        <v>0.10322099999999999</v>
      </c>
      <c r="BB7" s="15">
        <v>1.3053E-2</v>
      </c>
    </row>
    <row r="8" spans="1:54" x14ac:dyDescent="0.25">
      <c r="A8" s="9" t="s">
        <v>2</v>
      </c>
      <c r="B8" s="18">
        <f t="shared" ref="B8:B25" si="1">AJ4</f>
        <v>1.7079E-2</v>
      </c>
      <c r="C8" s="18">
        <f t="shared" si="0"/>
        <v>0.144404</v>
      </c>
      <c r="D8" s="18">
        <f t="shared" si="0"/>
        <v>4.0500000000000001E-2</v>
      </c>
      <c r="E8" s="18">
        <f t="shared" si="0"/>
        <v>8.5844000000000004E-2</v>
      </c>
      <c r="F8" s="18">
        <f t="shared" si="0"/>
        <v>3.0738999999999999E-2</v>
      </c>
      <c r="G8" s="18">
        <f t="shared" si="0"/>
        <v>3.1898000000000003E-2</v>
      </c>
      <c r="H8" s="18">
        <f t="shared" si="0"/>
        <v>2.7772999999999999E-2</v>
      </c>
      <c r="I8" s="18">
        <f t="shared" si="0"/>
        <v>1.4886E-2</v>
      </c>
      <c r="J8" s="18">
        <f t="shared" si="0"/>
        <v>2.6970000000000001E-2</v>
      </c>
      <c r="K8" s="18">
        <f t="shared" si="0"/>
        <v>1.5025999999999999E-2</v>
      </c>
      <c r="L8" s="18">
        <f t="shared" si="0"/>
        <v>3.2828999999999997E-2</v>
      </c>
      <c r="M8" s="18">
        <f t="shared" si="0"/>
        <v>4.0029000000000002E-2</v>
      </c>
      <c r="N8" s="18">
        <f t="shared" si="0"/>
        <v>8.2799999999999992E-3</v>
      </c>
      <c r="O8" s="18">
        <f t="shared" si="0"/>
        <v>5.7356999999999998E-2</v>
      </c>
      <c r="P8" s="18">
        <f t="shared" si="0"/>
        <v>5.7083000000000002E-2</v>
      </c>
      <c r="Q8" s="18">
        <f t="shared" si="0"/>
        <v>3.1757000000000001E-2</v>
      </c>
      <c r="R8" s="18">
        <f t="shared" si="0"/>
        <v>2.3370999999999999E-2</v>
      </c>
      <c r="S8" s="18">
        <f t="shared" si="0"/>
        <v>3.4845000000000001E-2</v>
      </c>
      <c r="T8" s="18">
        <f t="shared" si="0"/>
        <v>8.1674999999999998E-2</v>
      </c>
      <c r="U8" s="3">
        <v>0</v>
      </c>
      <c r="Y8" s="7"/>
      <c r="Z8" s="8"/>
      <c r="AA8" s="8"/>
      <c r="AB8" s="8"/>
      <c r="AC8" s="8"/>
      <c r="AD8" s="8"/>
      <c r="AH8" s="23" t="s">
        <v>12</v>
      </c>
      <c r="AI8" s="21" t="s">
        <v>28</v>
      </c>
      <c r="AJ8" s="15">
        <v>5.7817E-2</v>
      </c>
      <c r="AK8" s="15">
        <v>3.1898000000000003E-2</v>
      </c>
      <c r="AL8" s="15">
        <v>1.9702999999999998E-2</v>
      </c>
      <c r="AM8" s="15">
        <v>2.3753E-2</v>
      </c>
      <c r="AN8" s="15">
        <v>5.8771999999999998E-2</v>
      </c>
      <c r="AO8" s="15">
        <v>0.71839399999999998</v>
      </c>
      <c r="AP8" s="15">
        <v>1.8877999999999999E-2</v>
      </c>
      <c r="AQ8" s="15">
        <v>2.1260000000000001E-2</v>
      </c>
      <c r="AR8" s="15">
        <v>2.2704999999999999E-2</v>
      </c>
      <c r="AS8" s="15">
        <v>1.5462999999999999E-2</v>
      </c>
      <c r="AT8" s="15">
        <v>1.1846000000000001E-2</v>
      </c>
      <c r="AU8" s="15">
        <v>4.0065999999999997E-2</v>
      </c>
      <c r="AV8" s="15">
        <v>8.652E-2</v>
      </c>
      <c r="AW8" s="15">
        <v>2.5055999999999998E-2</v>
      </c>
      <c r="AX8" s="15">
        <v>8.6218000000000003E-2</v>
      </c>
      <c r="AY8" s="15">
        <v>5.3122000000000003E-2</v>
      </c>
      <c r="AZ8" s="15">
        <v>2.1051E-2</v>
      </c>
      <c r="BA8" s="15">
        <v>3.2342999999999997E-2</v>
      </c>
      <c r="BB8" s="15">
        <v>3.3092999999999997E-2</v>
      </c>
    </row>
    <row r="9" spans="1:54" x14ac:dyDescent="0.25">
      <c r="A9" s="9" t="s">
        <v>3</v>
      </c>
      <c r="B9" s="18">
        <f t="shared" si="1"/>
        <v>2.0735E-2</v>
      </c>
      <c r="C9" s="18">
        <f t="shared" si="0"/>
        <v>4.0500000000000001E-2</v>
      </c>
      <c r="D9" s="18">
        <f t="shared" si="0"/>
        <v>3.6540000000000003E-2</v>
      </c>
      <c r="E9" s="18">
        <f t="shared" si="0"/>
        <v>3.8461000000000002E-2</v>
      </c>
      <c r="F9" s="18">
        <f t="shared" si="0"/>
        <v>2.2186000000000001E-2</v>
      </c>
      <c r="G9" s="18">
        <f t="shared" si="0"/>
        <v>1.9702999999999998E-2</v>
      </c>
      <c r="H9" s="18">
        <f t="shared" si="0"/>
        <v>2.4136999999999999E-2</v>
      </c>
      <c r="I9" s="18">
        <f t="shared" si="0"/>
        <v>1.5540999999999999E-2</v>
      </c>
      <c r="J9" s="18">
        <f t="shared" si="0"/>
        <v>2.5179E-2</v>
      </c>
      <c r="K9" s="18">
        <f t="shared" si="0"/>
        <v>1.6261999999999999E-2</v>
      </c>
      <c r="L9" s="18">
        <f t="shared" si="0"/>
        <v>2.3844000000000001E-2</v>
      </c>
      <c r="M9" s="18">
        <f t="shared" si="0"/>
        <v>2.6876000000000001E-2</v>
      </c>
      <c r="N9" s="18">
        <f t="shared" si="0"/>
        <v>2.6909999999999998E-3</v>
      </c>
      <c r="O9" s="18">
        <f t="shared" si="0"/>
        <v>3.8234999999999998E-2</v>
      </c>
      <c r="P9" s="18">
        <f t="shared" si="0"/>
        <v>4.1647999999999998E-2</v>
      </c>
      <c r="Q9" s="18">
        <f t="shared" si="0"/>
        <v>2.8936E-2</v>
      </c>
      <c r="R9" s="18">
        <f t="shared" si="0"/>
        <v>2.24E-2</v>
      </c>
      <c r="S9" s="18">
        <f t="shared" si="0"/>
        <v>1.6895E-2</v>
      </c>
      <c r="T9" s="18">
        <f t="shared" si="0"/>
        <v>4.8493000000000001E-2</v>
      </c>
      <c r="U9" s="3">
        <v>0</v>
      </c>
      <c r="Y9" s="7"/>
      <c r="Z9" s="8"/>
      <c r="AA9" s="8"/>
      <c r="AB9" s="8"/>
      <c r="AC9" s="8"/>
      <c r="AD9" s="8"/>
      <c r="AH9" s="22" t="s">
        <v>37</v>
      </c>
      <c r="AI9" s="21" t="s">
        <v>13</v>
      </c>
      <c r="AJ9" s="15">
        <v>6.8523000000000001E-2</v>
      </c>
      <c r="AK9" s="15">
        <v>2.7772999999999999E-2</v>
      </c>
      <c r="AL9" s="15">
        <v>2.4136999999999999E-2</v>
      </c>
      <c r="AM9" s="15">
        <v>2.5815999999999999E-2</v>
      </c>
      <c r="AN9" s="15">
        <v>2.9048999999999998E-2</v>
      </c>
      <c r="AO9" s="15">
        <v>1.8877999999999999E-2</v>
      </c>
      <c r="AP9" s="15">
        <v>0.104047</v>
      </c>
      <c r="AQ9" s="15">
        <v>5.9139999999999998E-2</v>
      </c>
      <c r="AR9" s="15">
        <v>5.9527999999999998E-2</v>
      </c>
      <c r="AS9" s="15">
        <v>6.1269999999999998E-2</v>
      </c>
      <c r="AT9" s="15">
        <v>5.9591999999999999E-2</v>
      </c>
      <c r="AU9" s="15">
        <v>6.0675E-2</v>
      </c>
      <c r="AV9" s="15">
        <v>7.2911000000000004E-2</v>
      </c>
      <c r="AW9" s="15">
        <v>4.0039999999999999E-2</v>
      </c>
      <c r="AX9" s="15">
        <v>8.0598000000000003E-2</v>
      </c>
      <c r="AY9" s="15">
        <v>6.8939E-2</v>
      </c>
      <c r="AZ9" s="15">
        <v>2.5616E-2</v>
      </c>
      <c r="BA9" s="15">
        <v>1.5511E-2</v>
      </c>
      <c r="BB9" s="15">
        <v>2.9423000000000001E-2</v>
      </c>
    </row>
    <row r="10" spans="1:54" x14ac:dyDescent="0.25">
      <c r="A10" s="9" t="s">
        <v>10</v>
      </c>
      <c r="B10" s="18">
        <f t="shared" si="1"/>
        <v>3.5816000000000001E-2</v>
      </c>
      <c r="C10" s="18">
        <f t="shared" si="0"/>
        <v>8.5844000000000004E-2</v>
      </c>
      <c r="D10" s="18">
        <f t="shared" si="0"/>
        <v>3.8461000000000002E-2</v>
      </c>
      <c r="E10" s="18">
        <f t="shared" si="0"/>
        <v>0.22753499999999999</v>
      </c>
      <c r="F10" s="18">
        <f t="shared" si="0"/>
        <v>9.5362000000000002E-2</v>
      </c>
      <c r="G10" s="18">
        <f t="shared" si="0"/>
        <v>2.3753E-2</v>
      </c>
      <c r="H10" s="18">
        <f t="shared" si="0"/>
        <v>2.5815999999999999E-2</v>
      </c>
      <c r="I10" s="18">
        <f t="shared" si="0"/>
        <v>1.3689E-2</v>
      </c>
      <c r="J10" s="18">
        <f t="shared" si="0"/>
        <v>2.6627999999999999E-2</v>
      </c>
      <c r="K10" s="18">
        <f t="shared" si="0"/>
        <v>1.5955E-2</v>
      </c>
      <c r="L10" s="18">
        <f t="shared" si="0"/>
        <v>3.1836999999999997E-2</v>
      </c>
      <c r="M10" s="18">
        <f t="shared" si="0"/>
        <v>5.2660999999999999E-2</v>
      </c>
      <c r="N10" s="18">
        <f t="shared" si="0"/>
        <v>2.9066000000000002E-2</v>
      </c>
      <c r="O10" s="18">
        <f t="shared" si="0"/>
        <v>8.3059999999999995E-2</v>
      </c>
      <c r="P10" s="18">
        <f t="shared" si="0"/>
        <v>7.5859999999999997E-2</v>
      </c>
      <c r="Q10" s="18">
        <f t="shared" si="0"/>
        <v>4.6651999999999999E-2</v>
      </c>
      <c r="R10" s="18">
        <f t="shared" si="0"/>
        <v>3.4561000000000001E-2</v>
      </c>
      <c r="S10" s="18">
        <f t="shared" si="0"/>
        <v>4.6157999999999998E-2</v>
      </c>
      <c r="T10" s="18">
        <f t="shared" si="0"/>
        <v>0.14936199999999999</v>
      </c>
      <c r="U10" s="3">
        <v>0</v>
      </c>
      <c r="AH10" s="22" t="s">
        <v>38</v>
      </c>
      <c r="AI10" s="21" t="s">
        <v>14</v>
      </c>
      <c r="AJ10" s="15">
        <v>7.3657E-2</v>
      </c>
      <c r="AK10" s="15">
        <v>1.4886E-2</v>
      </c>
      <c r="AL10" s="15">
        <v>1.5540999999999999E-2</v>
      </c>
      <c r="AM10" s="15">
        <v>1.3689E-2</v>
      </c>
      <c r="AN10" s="15">
        <v>3.0917E-2</v>
      </c>
      <c r="AO10" s="15">
        <v>2.1260000000000001E-2</v>
      </c>
      <c r="AP10" s="15">
        <v>5.9139999999999998E-2</v>
      </c>
      <c r="AQ10" s="15">
        <v>8.3074999999999996E-2</v>
      </c>
      <c r="AR10" s="15">
        <v>5.4989000000000003E-2</v>
      </c>
      <c r="AS10" s="15">
        <v>6.8761000000000003E-2</v>
      </c>
      <c r="AT10" s="15">
        <v>5.1719000000000001E-2</v>
      </c>
      <c r="AU10" s="15">
        <v>6.2493E-2</v>
      </c>
      <c r="AV10" s="15">
        <v>7.7095999999999998E-2</v>
      </c>
      <c r="AW10" s="15">
        <v>2.3470999999999999E-2</v>
      </c>
      <c r="AX10" s="15">
        <v>7.7435000000000004E-2</v>
      </c>
      <c r="AY10" s="15">
        <v>7.5108999999999995E-2</v>
      </c>
      <c r="AZ10" s="15">
        <v>1.8938E-2</v>
      </c>
      <c r="BA10" s="15">
        <v>1.4985E-2</v>
      </c>
      <c r="BB10" s="15">
        <v>2.2453000000000001E-2</v>
      </c>
    </row>
    <row r="11" spans="1:54" x14ac:dyDescent="0.25">
      <c r="A11" s="9" t="s">
        <v>11</v>
      </c>
      <c r="B11" s="18">
        <f t="shared" si="1"/>
        <v>4.4075999999999997E-2</v>
      </c>
      <c r="C11" s="18">
        <f t="shared" si="0"/>
        <v>3.0738999999999999E-2</v>
      </c>
      <c r="D11" s="18">
        <f t="shared" si="0"/>
        <v>2.2186000000000001E-2</v>
      </c>
      <c r="E11" s="18">
        <f t="shared" si="0"/>
        <v>9.5362000000000002E-2</v>
      </c>
      <c r="F11" s="18">
        <f t="shared" si="0"/>
        <v>4.5593620000000001</v>
      </c>
      <c r="G11" s="18">
        <f t="shared" si="0"/>
        <v>5.8771999999999998E-2</v>
      </c>
      <c r="H11" s="18">
        <f t="shared" si="0"/>
        <v>2.9048999999999998E-2</v>
      </c>
      <c r="I11" s="18">
        <f t="shared" si="0"/>
        <v>3.0917E-2</v>
      </c>
      <c r="J11" s="18">
        <f t="shared" si="0"/>
        <v>5.3023000000000001E-2</v>
      </c>
      <c r="K11" s="18">
        <f t="shared" si="0"/>
        <v>1.3613999999999999E-2</v>
      </c>
      <c r="L11" s="18">
        <f t="shared" si="0"/>
        <v>2.2239999999999999E-2</v>
      </c>
      <c r="M11" s="18">
        <f t="shared" si="0"/>
        <v>6.5423999999999996E-2</v>
      </c>
      <c r="N11" s="18">
        <f t="shared" si="0"/>
        <v>1.7707000000000001E-2</v>
      </c>
      <c r="O11" s="18">
        <f t="shared" si="0"/>
        <v>3.7609999999999998E-2</v>
      </c>
      <c r="P11" s="18">
        <f t="shared" si="0"/>
        <v>7.5750000000000001E-3</v>
      </c>
      <c r="Q11" s="18">
        <f t="shared" si="0"/>
        <v>-1.7343999999999998E-2</v>
      </c>
      <c r="R11" s="18">
        <f t="shared" si="0"/>
        <v>1.9262999999999999E-2</v>
      </c>
      <c r="S11" s="18">
        <f t="shared" si="0"/>
        <v>0.10322099999999999</v>
      </c>
      <c r="T11" s="18">
        <f t="shared" si="0"/>
        <v>1.3053E-2</v>
      </c>
      <c r="U11" s="3">
        <v>0</v>
      </c>
      <c r="AH11" s="22" t="s">
        <v>39</v>
      </c>
      <c r="AI11" s="21" t="s">
        <v>15</v>
      </c>
      <c r="AJ11" s="15">
        <v>6.5715999999999997E-2</v>
      </c>
      <c r="AK11" s="15">
        <v>2.6970000000000001E-2</v>
      </c>
      <c r="AL11" s="15">
        <v>2.5179E-2</v>
      </c>
      <c r="AM11" s="15">
        <v>2.6627999999999999E-2</v>
      </c>
      <c r="AN11" s="15">
        <v>5.3023000000000001E-2</v>
      </c>
      <c r="AO11" s="15">
        <v>2.2704999999999999E-2</v>
      </c>
      <c r="AP11" s="15">
        <v>5.9527999999999998E-2</v>
      </c>
      <c r="AQ11" s="15">
        <v>5.4989000000000003E-2</v>
      </c>
      <c r="AR11" s="15">
        <v>9.0242000000000003E-2</v>
      </c>
      <c r="AS11" s="15">
        <v>5.4876000000000001E-2</v>
      </c>
      <c r="AT11" s="15">
        <v>5.2697000000000001E-2</v>
      </c>
      <c r="AU11" s="15">
        <v>6.9564000000000001E-2</v>
      </c>
      <c r="AV11" s="15">
        <v>7.4795E-2</v>
      </c>
      <c r="AW11" s="15">
        <v>3.8179999999999999E-2</v>
      </c>
      <c r="AX11" s="15">
        <v>9.2735999999999999E-2</v>
      </c>
      <c r="AY11" s="15">
        <v>7.8666E-2</v>
      </c>
      <c r="AZ11" s="15">
        <v>2.9322000000000001E-2</v>
      </c>
      <c r="BA11" s="15">
        <v>3.7484000000000003E-2</v>
      </c>
      <c r="BB11" s="15">
        <v>3.9884999999999997E-2</v>
      </c>
    </row>
    <row r="12" spans="1:54" x14ac:dyDescent="0.25">
      <c r="A12" s="2" t="s">
        <v>12</v>
      </c>
      <c r="B12" s="18">
        <f t="shared" si="1"/>
        <v>5.7817E-2</v>
      </c>
      <c r="C12" s="18">
        <f t="shared" si="0"/>
        <v>3.1898000000000003E-2</v>
      </c>
      <c r="D12" s="18">
        <f t="shared" si="0"/>
        <v>1.9702999999999998E-2</v>
      </c>
      <c r="E12" s="18">
        <f t="shared" si="0"/>
        <v>2.3753E-2</v>
      </c>
      <c r="F12" s="18">
        <f t="shared" si="0"/>
        <v>5.8771999999999998E-2</v>
      </c>
      <c r="G12" s="18">
        <f t="shared" si="0"/>
        <v>0.71839399999999998</v>
      </c>
      <c r="H12" s="18">
        <f t="shared" si="0"/>
        <v>1.8877999999999999E-2</v>
      </c>
      <c r="I12" s="18">
        <f t="shared" si="0"/>
        <v>2.1260000000000001E-2</v>
      </c>
      <c r="J12" s="18">
        <f t="shared" si="0"/>
        <v>2.2704999999999999E-2</v>
      </c>
      <c r="K12" s="18">
        <f t="shared" si="0"/>
        <v>1.5462999999999999E-2</v>
      </c>
      <c r="L12" s="18">
        <f t="shared" si="0"/>
        <v>1.1846000000000001E-2</v>
      </c>
      <c r="M12" s="18">
        <f t="shared" si="0"/>
        <v>4.0065999999999997E-2</v>
      </c>
      <c r="N12" s="18">
        <f t="shared" si="0"/>
        <v>8.652E-2</v>
      </c>
      <c r="O12" s="18">
        <f t="shared" si="0"/>
        <v>2.5055999999999998E-2</v>
      </c>
      <c r="P12" s="18">
        <f t="shared" si="0"/>
        <v>8.6218000000000003E-2</v>
      </c>
      <c r="Q12" s="18">
        <f t="shared" si="0"/>
        <v>5.3122000000000003E-2</v>
      </c>
      <c r="R12" s="18">
        <f t="shared" si="0"/>
        <v>2.1051E-2</v>
      </c>
      <c r="S12" s="18">
        <f t="shared" si="0"/>
        <v>3.2342999999999997E-2</v>
      </c>
      <c r="T12" s="18">
        <f t="shared" si="0"/>
        <v>3.3092999999999997E-2</v>
      </c>
      <c r="U12" s="3">
        <v>0</v>
      </c>
      <c r="Y12" s="11"/>
      <c r="AH12" s="22" t="s">
        <v>40</v>
      </c>
      <c r="AI12" s="21" t="s">
        <v>16</v>
      </c>
      <c r="AJ12" s="15">
        <v>8.2643999999999995E-2</v>
      </c>
      <c r="AK12" s="15">
        <v>1.5025999999999999E-2</v>
      </c>
      <c r="AL12" s="15">
        <v>1.6261999999999999E-2</v>
      </c>
      <c r="AM12" s="15">
        <v>1.5955E-2</v>
      </c>
      <c r="AN12" s="15">
        <v>1.3613999999999999E-2</v>
      </c>
      <c r="AO12" s="15">
        <v>1.5462999999999999E-2</v>
      </c>
      <c r="AP12" s="15">
        <v>6.1269999999999998E-2</v>
      </c>
      <c r="AQ12" s="15">
        <v>6.8761000000000003E-2</v>
      </c>
      <c r="AR12" s="15">
        <v>5.4876000000000001E-2</v>
      </c>
      <c r="AS12" s="15">
        <v>0.156531</v>
      </c>
      <c r="AT12" s="15">
        <v>5.4366999999999999E-2</v>
      </c>
      <c r="AU12" s="15">
        <v>7.3766999999999999E-2</v>
      </c>
      <c r="AV12" s="15">
        <v>7.3821999999999999E-2</v>
      </c>
      <c r="AW12" s="15">
        <v>2.6252999999999999E-2</v>
      </c>
      <c r="AX12" s="15">
        <v>8.0279000000000003E-2</v>
      </c>
      <c r="AY12" s="15">
        <v>8.5994000000000001E-2</v>
      </c>
      <c r="AZ12" s="15">
        <v>1.2298E-2</v>
      </c>
      <c r="BA12" s="15">
        <v>-2.6600000000000001E-4</v>
      </c>
      <c r="BB12" s="15">
        <v>2.0133000000000002E-2</v>
      </c>
    </row>
    <row r="13" spans="1:54" x14ac:dyDescent="0.25">
      <c r="A13" s="9" t="s">
        <v>37</v>
      </c>
      <c r="B13" s="18">
        <f t="shared" si="1"/>
        <v>6.8523000000000001E-2</v>
      </c>
      <c r="C13" s="18">
        <f t="shared" si="0"/>
        <v>2.7772999999999999E-2</v>
      </c>
      <c r="D13" s="18">
        <f t="shared" si="0"/>
        <v>2.4136999999999999E-2</v>
      </c>
      <c r="E13" s="18">
        <f t="shared" si="0"/>
        <v>2.5815999999999999E-2</v>
      </c>
      <c r="F13" s="18">
        <f t="shared" si="0"/>
        <v>2.9048999999999998E-2</v>
      </c>
      <c r="G13" s="18">
        <f t="shared" si="0"/>
        <v>1.8877999999999999E-2</v>
      </c>
      <c r="H13" s="18">
        <f t="shared" si="0"/>
        <v>0.104047</v>
      </c>
      <c r="I13" s="18">
        <f t="shared" si="0"/>
        <v>5.9139999999999998E-2</v>
      </c>
      <c r="J13" s="18">
        <f t="shared" si="0"/>
        <v>5.9527999999999998E-2</v>
      </c>
      <c r="K13" s="18">
        <f t="shared" si="0"/>
        <v>6.1269999999999998E-2</v>
      </c>
      <c r="L13" s="18">
        <f t="shared" si="0"/>
        <v>5.9591999999999999E-2</v>
      </c>
      <c r="M13" s="18">
        <f t="shared" si="0"/>
        <v>6.0675E-2</v>
      </c>
      <c r="N13" s="18">
        <f t="shared" si="0"/>
        <v>7.2911000000000004E-2</v>
      </c>
      <c r="O13" s="18">
        <f t="shared" si="0"/>
        <v>4.0039999999999999E-2</v>
      </c>
      <c r="P13" s="18">
        <f t="shared" si="0"/>
        <v>8.0598000000000003E-2</v>
      </c>
      <c r="Q13" s="18">
        <f t="shared" si="0"/>
        <v>6.8939E-2</v>
      </c>
      <c r="R13" s="18">
        <f t="shared" si="0"/>
        <v>2.5616E-2</v>
      </c>
      <c r="S13" s="18">
        <f t="shared" si="0"/>
        <v>1.5511E-2</v>
      </c>
      <c r="T13" s="18">
        <f t="shared" si="0"/>
        <v>2.9423000000000001E-2</v>
      </c>
      <c r="U13" s="3">
        <v>0</v>
      </c>
      <c r="Z13" s="4"/>
      <c r="AA13" s="4"/>
      <c r="AB13" s="4"/>
      <c r="AH13" s="22" t="s">
        <v>41</v>
      </c>
      <c r="AI13" s="21" t="s">
        <v>17</v>
      </c>
      <c r="AJ13" s="15">
        <v>5.7882999999999997E-2</v>
      </c>
      <c r="AK13" s="15">
        <v>3.2828999999999997E-2</v>
      </c>
      <c r="AL13" s="15">
        <v>2.3844000000000001E-2</v>
      </c>
      <c r="AM13" s="15">
        <v>3.1836999999999997E-2</v>
      </c>
      <c r="AN13" s="15">
        <v>2.2239999999999999E-2</v>
      </c>
      <c r="AO13" s="15">
        <v>1.1846000000000001E-2</v>
      </c>
      <c r="AP13" s="15">
        <v>5.9591999999999999E-2</v>
      </c>
      <c r="AQ13" s="15">
        <v>5.1719000000000001E-2</v>
      </c>
      <c r="AR13" s="15">
        <v>5.2697000000000001E-2</v>
      </c>
      <c r="AS13" s="15">
        <v>5.4366999999999999E-2</v>
      </c>
      <c r="AT13" s="15">
        <v>7.0236000000000007E-2</v>
      </c>
      <c r="AU13" s="15">
        <v>5.4722E-2</v>
      </c>
      <c r="AV13" s="15">
        <v>6.0038000000000001E-2</v>
      </c>
      <c r="AW13" s="15">
        <v>4.0166E-2</v>
      </c>
      <c r="AX13" s="15">
        <v>6.9839999999999999E-2</v>
      </c>
      <c r="AY13" s="15">
        <v>6.3523999999999997E-2</v>
      </c>
      <c r="AZ13" s="15">
        <v>2.4261000000000001E-2</v>
      </c>
      <c r="BA13" s="15">
        <v>1.6605000000000002E-2</v>
      </c>
      <c r="BB13" s="15">
        <v>3.7995000000000001E-2</v>
      </c>
    </row>
    <row r="14" spans="1:54" x14ac:dyDescent="0.25">
      <c r="A14" s="9" t="s">
        <v>38</v>
      </c>
      <c r="B14" s="18">
        <f t="shared" si="1"/>
        <v>7.3657E-2</v>
      </c>
      <c r="C14" s="18">
        <f t="shared" si="0"/>
        <v>1.4886E-2</v>
      </c>
      <c r="D14" s="18">
        <f t="shared" si="0"/>
        <v>1.5540999999999999E-2</v>
      </c>
      <c r="E14" s="18">
        <f t="shared" si="0"/>
        <v>1.3689E-2</v>
      </c>
      <c r="F14" s="18">
        <f t="shared" si="0"/>
        <v>3.0917E-2</v>
      </c>
      <c r="G14" s="18">
        <f t="shared" si="0"/>
        <v>2.1260000000000001E-2</v>
      </c>
      <c r="H14" s="18">
        <f t="shared" si="0"/>
        <v>5.9139999999999998E-2</v>
      </c>
      <c r="I14" s="18">
        <f t="shared" si="0"/>
        <v>8.3074999999999996E-2</v>
      </c>
      <c r="J14" s="18">
        <f t="shared" si="0"/>
        <v>5.4989000000000003E-2</v>
      </c>
      <c r="K14" s="18">
        <f t="shared" si="0"/>
        <v>6.8761000000000003E-2</v>
      </c>
      <c r="L14" s="18">
        <f t="shared" si="0"/>
        <v>5.1719000000000001E-2</v>
      </c>
      <c r="M14" s="18">
        <f t="shared" si="0"/>
        <v>6.2493E-2</v>
      </c>
      <c r="N14" s="18">
        <f t="shared" si="0"/>
        <v>7.7095999999999998E-2</v>
      </c>
      <c r="O14" s="18">
        <f t="shared" si="0"/>
        <v>2.3470999999999999E-2</v>
      </c>
      <c r="P14" s="18">
        <f t="shared" si="0"/>
        <v>7.7435000000000004E-2</v>
      </c>
      <c r="Q14" s="18">
        <f t="shared" si="0"/>
        <v>7.5108999999999995E-2</v>
      </c>
      <c r="R14" s="18">
        <f t="shared" si="0"/>
        <v>1.8938E-2</v>
      </c>
      <c r="S14" s="18">
        <f t="shared" si="0"/>
        <v>1.4985E-2</v>
      </c>
      <c r="T14" s="18">
        <f t="shared" si="0"/>
        <v>2.2453000000000001E-2</v>
      </c>
      <c r="U14" s="3">
        <v>0</v>
      </c>
      <c r="Z14" s="4"/>
      <c r="AA14" s="4"/>
      <c r="AB14" s="4"/>
      <c r="AD14" s="5"/>
      <c r="AE14" s="5"/>
      <c r="AF14" s="5"/>
      <c r="AH14" s="23" t="s">
        <v>42</v>
      </c>
      <c r="AI14" s="21" t="s">
        <v>29</v>
      </c>
      <c r="AJ14" s="15">
        <v>9.4896999999999995E-2</v>
      </c>
      <c r="AK14" s="15">
        <v>4.0029000000000002E-2</v>
      </c>
      <c r="AL14" s="15">
        <v>2.6876000000000001E-2</v>
      </c>
      <c r="AM14" s="15">
        <v>5.2660999999999999E-2</v>
      </c>
      <c r="AN14" s="15">
        <v>6.5423999999999996E-2</v>
      </c>
      <c r="AO14" s="15">
        <v>4.0065999999999997E-2</v>
      </c>
      <c r="AP14" s="15">
        <v>6.0675E-2</v>
      </c>
      <c r="AQ14" s="15">
        <v>6.2493E-2</v>
      </c>
      <c r="AR14" s="15">
        <v>6.9564000000000001E-2</v>
      </c>
      <c r="AS14" s="15">
        <v>7.3766999999999999E-2</v>
      </c>
      <c r="AT14" s="15">
        <v>5.4722E-2</v>
      </c>
      <c r="AU14" s="15">
        <v>0.337982</v>
      </c>
      <c r="AV14" s="15">
        <v>0.21257000000000001</v>
      </c>
      <c r="AW14" s="15">
        <v>5.7389999999999997E-2</v>
      </c>
      <c r="AX14" s="15">
        <v>0.20206499999999999</v>
      </c>
      <c r="AY14" s="15">
        <v>0.10355300000000001</v>
      </c>
      <c r="AZ14" s="15">
        <v>3.3361000000000002E-2</v>
      </c>
      <c r="BA14" s="15">
        <v>6.3702999999999996E-2</v>
      </c>
      <c r="BB14" s="15">
        <v>6.2182000000000001E-2</v>
      </c>
    </row>
    <row r="15" spans="1:54" x14ac:dyDescent="0.25">
      <c r="A15" s="9" t="s">
        <v>39</v>
      </c>
      <c r="B15" s="18">
        <f t="shared" si="1"/>
        <v>6.5715999999999997E-2</v>
      </c>
      <c r="C15" s="18">
        <f t="shared" si="0"/>
        <v>2.6970000000000001E-2</v>
      </c>
      <c r="D15" s="18">
        <f t="shared" si="0"/>
        <v>2.5179E-2</v>
      </c>
      <c r="E15" s="18">
        <f t="shared" si="0"/>
        <v>2.6627999999999999E-2</v>
      </c>
      <c r="F15" s="18">
        <f t="shared" si="0"/>
        <v>5.3023000000000001E-2</v>
      </c>
      <c r="G15" s="18">
        <f t="shared" si="0"/>
        <v>2.2704999999999999E-2</v>
      </c>
      <c r="H15" s="18">
        <f t="shared" si="0"/>
        <v>5.9527999999999998E-2</v>
      </c>
      <c r="I15" s="18">
        <f t="shared" si="0"/>
        <v>5.4989000000000003E-2</v>
      </c>
      <c r="J15" s="18">
        <f t="shared" si="0"/>
        <v>9.0242000000000003E-2</v>
      </c>
      <c r="K15" s="18">
        <f t="shared" si="0"/>
        <v>5.4876000000000001E-2</v>
      </c>
      <c r="L15" s="18">
        <f t="shared" si="0"/>
        <v>5.2697000000000001E-2</v>
      </c>
      <c r="M15" s="18">
        <f t="shared" si="0"/>
        <v>6.9564000000000001E-2</v>
      </c>
      <c r="N15" s="18">
        <f t="shared" si="0"/>
        <v>7.4795E-2</v>
      </c>
      <c r="O15" s="18">
        <f t="shared" si="0"/>
        <v>3.8179999999999999E-2</v>
      </c>
      <c r="P15" s="18">
        <f t="shared" si="0"/>
        <v>9.2735999999999999E-2</v>
      </c>
      <c r="Q15" s="18">
        <f t="shared" si="0"/>
        <v>7.8666E-2</v>
      </c>
      <c r="R15" s="18">
        <f t="shared" si="0"/>
        <v>2.9322000000000001E-2</v>
      </c>
      <c r="S15" s="18">
        <f t="shared" si="0"/>
        <v>3.7484000000000003E-2</v>
      </c>
      <c r="T15" s="18">
        <f t="shared" si="0"/>
        <v>3.9884999999999997E-2</v>
      </c>
      <c r="U15" s="3">
        <v>0</v>
      </c>
      <c r="Z15" s="4"/>
      <c r="AA15" s="4"/>
      <c r="AB15" s="4"/>
      <c r="AD15" s="5"/>
      <c r="AE15" s="5"/>
      <c r="AF15" s="5"/>
      <c r="AH15" s="22" t="s">
        <v>43</v>
      </c>
      <c r="AI15" s="21" t="s">
        <v>30</v>
      </c>
      <c r="AJ15" s="15">
        <v>0.15416199999999999</v>
      </c>
      <c r="AK15" s="15">
        <v>8.2799999999999992E-3</v>
      </c>
      <c r="AL15" s="15">
        <v>2.6909999999999998E-3</v>
      </c>
      <c r="AM15" s="15">
        <v>2.9066000000000002E-2</v>
      </c>
      <c r="AN15" s="15">
        <v>1.7707000000000001E-2</v>
      </c>
      <c r="AO15" s="15">
        <v>8.652E-2</v>
      </c>
      <c r="AP15" s="15">
        <v>7.2911000000000004E-2</v>
      </c>
      <c r="AQ15" s="15">
        <v>7.7095999999999998E-2</v>
      </c>
      <c r="AR15" s="15">
        <v>7.4795E-2</v>
      </c>
      <c r="AS15" s="15">
        <v>7.3821999999999999E-2</v>
      </c>
      <c r="AT15" s="15">
        <v>6.0038000000000001E-2</v>
      </c>
      <c r="AU15" s="15">
        <v>0.21257000000000001</v>
      </c>
      <c r="AV15" s="15">
        <v>0.50009499999999996</v>
      </c>
      <c r="AW15" s="15">
        <v>3.3477E-2</v>
      </c>
      <c r="AX15" s="15">
        <v>0.18401600000000001</v>
      </c>
      <c r="AY15" s="15">
        <v>0.106488</v>
      </c>
      <c r="AZ15" s="15">
        <v>1.4334E-2</v>
      </c>
      <c r="BA15" s="15">
        <v>-0.14491999999999999</v>
      </c>
      <c r="BB15" s="15">
        <v>4.5006999999999998E-2</v>
      </c>
    </row>
    <row r="16" spans="1:54" x14ac:dyDescent="0.25">
      <c r="A16" s="9" t="s">
        <v>40</v>
      </c>
      <c r="B16" s="18">
        <f t="shared" si="1"/>
        <v>8.2643999999999995E-2</v>
      </c>
      <c r="C16" s="18">
        <f t="shared" si="0"/>
        <v>1.5025999999999999E-2</v>
      </c>
      <c r="D16" s="18">
        <f t="shared" si="0"/>
        <v>1.6261999999999999E-2</v>
      </c>
      <c r="E16" s="18">
        <f t="shared" si="0"/>
        <v>1.5955E-2</v>
      </c>
      <c r="F16" s="18">
        <f t="shared" si="0"/>
        <v>1.3613999999999999E-2</v>
      </c>
      <c r="G16" s="18">
        <f t="shared" si="0"/>
        <v>1.5462999999999999E-2</v>
      </c>
      <c r="H16" s="18">
        <f t="shared" si="0"/>
        <v>6.1269999999999998E-2</v>
      </c>
      <c r="I16" s="18">
        <f t="shared" si="0"/>
        <v>6.8761000000000003E-2</v>
      </c>
      <c r="J16" s="18">
        <f t="shared" si="0"/>
        <v>5.4876000000000001E-2</v>
      </c>
      <c r="K16" s="18">
        <f t="shared" si="0"/>
        <v>0.156531</v>
      </c>
      <c r="L16" s="18">
        <f t="shared" si="0"/>
        <v>5.4366999999999999E-2</v>
      </c>
      <c r="M16" s="18">
        <f t="shared" si="0"/>
        <v>7.3766999999999999E-2</v>
      </c>
      <c r="N16" s="18">
        <f t="shared" si="0"/>
        <v>7.3821999999999999E-2</v>
      </c>
      <c r="O16" s="18">
        <f t="shared" si="0"/>
        <v>2.6252999999999999E-2</v>
      </c>
      <c r="P16" s="18">
        <f t="shared" si="0"/>
        <v>8.0279000000000003E-2</v>
      </c>
      <c r="Q16" s="18">
        <f t="shared" si="0"/>
        <v>8.5994000000000001E-2</v>
      </c>
      <c r="R16" s="18">
        <f t="shared" si="0"/>
        <v>1.2298E-2</v>
      </c>
      <c r="S16" s="18">
        <f t="shared" si="0"/>
        <v>-2.6600000000000001E-4</v>
      </c>
      <c r="T16" s="18">
        <f t="shared" si="0"/>
        <v>2.0133000000000002E-2</v>
      </c>
      <c r="U16" s="3">
        <v>0</v>
      </c>
      <c r="Z16" s="4"/>
      <c r="AA16" s="4"/>
      <c r="AB16" s="4"/>
      <c r="AD16" s="5"/>
      <c r="AE16" s="5"/>
      <c r="AF16" s="5"/>
      <c r="AH16" s="22" t="s">
        <v>44</v>
      </c>
      <c r="AI16" s="21" t="s">
        <v>31</v>
      </c>
      <c r="AJ16" s="15">
        <v>3.4478000000000002E-2</v>
      </c>
      <c r="AK16" s="15">
        <v>5.7356999999999998E-2</v>
      </c>
      <c r="AL16" s="15">
        <v>3.8234999999999998E-2</v>
      </c>
      <c r="AM16" s="15">
        <v>8.3059999999999995E-2</v>
      </c>
      <c r="AN16" s="15">
        <v>3.7609999999999998E-2</v>
      </c>
      <c r="AO16" s="15">
        <v>2.5055999999999998E-2</v>
      </c>
      <c r="AP16" s="15">
        <v>4.0039999999999999E-2</v>
      </c>
      <c r="AQ16" s="15">
        <v>2.3470999999999999E-2</v>
      </c>
      <c r="AR16" s="15">
        <v>3.8179999999999999E-2</v>
      </c>
      <c r="AS16" s="15">
        <v>2.6252999999999999E-2</v>
      </c>
      <c r="AT16" s="15">
        <v>4.0166E-2</v>
      </c>
      <c r="AU16" s="15">
        <v>5.7389999999999997E-2</v>
      </c>
      <c r="AV16" s="15">
        <v>3.3477E-2</v>
      </c>
      <c r="AW16" s="15">
        <v>0.13207199999999999</v>
      </c>
      <c r="AX16" s="15">
        <v>8.8761999999999994E-2</v>
      </c>
      <c r="AY16" s="15">
        <v>4.8626999999999997E-2</v>
      </c>
      <c r="AZ16" s="15">
        <v>3.3392999999999999E-2</v>
      </c>
      <c r="BA16" s="15">
        <v>5.4670000000000003E-2</v>
      </c>
      <c r="BB16" s="15">
        <v>0.105243</v>
      </c>
    </row>
    <row r="17" spans="1:54" x14ac:dyDescent="0.25">
      <c r="A17" s="9" t="s">
        <v>41</v>
      </c>
      <c r="B17" s="18">
        <f t="shared" si="1"/>
        <v>5.7882999999999997E-2</v>
      </c>
      <c r="C17" s="18">
        <f t="shared" si="0"/>
        <v>3.2828999999999997E-2</v>
      </c>
      <c r="D17" s="18">
        <f t="shared" si="0"/>
        <v>2.3844000000000001E-2</v>
      </c>
      <c r="E17" s="18">
        <f t="shared" si="0"/>
        <v>3.1836999999999997E-2</v>
      </c>
      <c r="F17" s="18">
        <f t="shared" si="0"/>
        <v>2.2239999999999999E-2</v>
      </c>
      <c r="G17" s="18">
        <f t="shared" si="0"/>
        <v>1.1846000000000001E-2</v>
      </c>
      <c r="H17" s="18">
        <f t="shared" si="0"/>
        <v>5.9591999999999999E-2</v>
      </c>
      <c r="I17" s="18">
        <f t="shared" si="0"/>
        <v>5.1719000000000001E-2</v>
      </c>
      <c r="J17" s="18">
        <f t="shared" si="0"/>
        <v>5.2697000000000001E-2</v>
      </c>
      <c r="K17" s="18">
        <f t="shared" si="0"/>
        <v>5.4366999999999999E-2</v>
      </c>
      <c r="L17" s="18">
        <f t="shared" si="0"/>
        <v>7.0236000000000007E-2</v>
      </c>
      <c r="M17" s="18">
        <f t="shared" si="0"/>
        <v>5.4722E-2</v>
      </c>
      <c r="N17" s="18">
        <f t="shared" si="0"/>
        <v>6.0038000000000001E-2</v>
      </c>
      <c r="O17" s="18">
        <f t="shared" si="0"/>
        <v>4.0166E-2</v>
      </c>
      <c r="P17" s="18">
        <f t="shared" si="0"/>
        <v>6.9839999999999999E-2</v>
      </c>
      <c r="Q17" s="18">
        <f t="shared" si="0"/>
        <v>6.3523999999999997E-2</v>
      </c>
      <c r="R17" s="18">
        <f t="shared" si="0"/>
        <v>2.4261000000000001E-2</v>
      </c>
      <c r="S17" s="18">
        <f t="shared" si="0"/>
        <v>1.6605000000000002E-2</v>
      </c>
      <c r="T17" s="18">
        <f t="shared" si="0"/>
        <v>3.7995000000000001E-2</v>
      </c>
      <c r="U17" s="3">
        <v>0</v>
      </c>
      <c r="Z17" s="4"/>
      <c r="AA17" s="4"/>
      <c r="AB17" s="4"/>
      <c r="AD17" s="5"/>
      <c r="AE17" s="5"/>
      <c r="AF17" s="5"/>
      <c r="AH17" s="22" t="s">
        <v>45</v>
      </c>
      <c r="AI17" s="21" t="s">
        <v>32</v>
      </c>
      <c r="AJ17" s="15">
        <v>0.111926</v>
      </c>
      <c r="AK17" s="15">
        <v>5.7083000000000002E-2</v>
      </c>
      <c r="AL17" s="15">
        <v>4.1647999999999998E-2</v>
      </c>
      <c r="AM17" s="15">
        <v>7.5859999999999997E-2</v>
      </c>
      <c r="AN17" s="15">
        <v>7.5750000000000001E-3</v>
      </c>
      <c r="AO17" s="15">
        <v>8.6218000000000003E-2</v>
      </c>
      <c r="AP17" s="15">
        <v>8.0598000000000003E-2</v>
      </c>
      <c r="AQ17" s="15">
        <v>7.7435000000000004E-2</v>
      </c>
      <c r="AR17" s="15">
        <v>9.2735999999999999E-2</v>
      </c>
      <c r="AS17" s="15">
        <v>8.0279000000000003E-2</v>
      </c>
      <c r="AT17" s="15">
        <v>6.9839999999999999E-2</v>
      </c>
      <c r="AU17" s="15">
        <v>0.20206499999999999</v>
      </c>
      <c r="AV17" s="15">
        <v>0.18401600000000001</v>
      </c>
      <c r="AW17" s="15">
        <v>8.8761999999999994E-2</v>
      </c>
      <c r="AX17" s="15">
        <v>1.1547620000000001</v>
      </c>
      <c r="AY17" s="15">
        <v>0.115923</v>
      </c>
      <c r="AZ17" s="15">
        <v>1.8478999999999999E-2</v>
      </c>
      <c r="BA17" s="15">
        <v>0.155556</v>
      </c>
      <c r="BB17" s="15">
        <v>0.13047</v>
      </c>
    </row>
    <row r="18" spans="1:54" x14ac:dyDescent="0.25">
      <c r="A18" s="2" t="s">
        <v>42</v>
      </c>
      <c r="B18" s="18">
        <f t="shared" si="1"/>
        <v>9.4896999999999995E-2</v>
      </c>
      <c r="C18" s="18">
        <f t="shared" si="0"/>
        <v>4.0029000000000002E-2</v>
      </c>
      <c r="D18" s="18">
        <f t="shared" si="0"/>
        <v>2.6876000000000001E-2</v>
      </c>
      <c r="E18" s="18">
        <f t="shared" si="0"/>
        <v>5.2660999999999999E-2</v>
      </c>
      <c r="F18" s="18">
        <f t="shared" si="0"/>
        <v>6.5423999999999996E-2</v>
      </c>
      <c r="G18" s="18">
        <f t="shared" si="0"/>
        <v>4.0065999999999997E-2</v>
      </c>
      <c r="H18" s="18">
        <f t="shared" si="0"/>
        <v>6.0675E-2</v>
      </c>
      <c r="I18" s="18">
        <f t="shared" si="0"/>
        <v>6.2493E-2</v>
      </c>
      <c r="J18" s="18">
        <f t="shared" si="0"/>
        <v>6.9564000000000001E-2</v>
      </c>
      <c r="K18" s="18">
        <f t="shared" si="0"/>
        <v>7.3766999999999999E-2</v>
      </c>
      <c r="L18" s="18">
        <f t="shared" si="0"/>
        <v>5.4722E-2</v>
      </c>
      <c r="M18" s="18">
        <f t="shared" si="0"/>
        <v>0.337982</v>
      </c>
      <c r="N18" s="18">
        <f t="shared" si="0"/>
        <v>0.21257000000000001</v>
      </c>
      <c r="O18" s="18">
        <f t="shared" si="0"/>
        <v>5.7389999999999997E-2</v>
      </c>
      <c r="P18" s="18">
        <f t="shared" si="0"/>
        <v>0.20206499999999999</v>
      </c>
      <c r="Q18" s="18">
        <f t="shared" si="0"/>
        <v>0.10355300000000001</v>
      </c>
      <c r="R18" s="18">
        <f t="shared" si="0"/>
        <v>3.3361000000000002E-2</v>
      </c>
      <c r="S18" s="18">
        <f t="shared" si="0"/>
        <v>6.3702999999999996E-2</v>
      </c>
      <c r="T18" s="18">
        <f t="shared" si="0"/>
        <v>6.2182000000000001E-2</v>
      </c>
      <c r="U18" s="3">
        <v>0</v>
      </c>
      <c r="Z18" s="4"/>
      <c r="AA18" s="4"/>
      <c r="AB18" s="4"/>
      <c r="AD18" s="5"/>
      <c r="AE18" s="5"/>
      <c r="AF18" s="5"/>
      <c r="AH18" s="22" t="s">
        <v>46</v>
      </c>
      <c r="AI18" s="21" t="s">
        <v>33</v>
      </c>
      <c r="AJ18" s="15">
        <v>0.112972</v>
      </c>
      <c r="AK18" s="15">
        <v>3.1757000000000001E-2</v>
      </c>
      <c r="AL18" s="15">
        <v>2.8936E-2</v>
      </c>
      <c r="AM18" s="15">
        <v>4.6651999999999999E-2</v>
      </c>
      <c r="AN18" s="15">
        <v>-1.7343999999999998E-2</v>
      </c>
      <c r="AO18" s="15">
        <v>5.3122000000000003E-2</v>
      </c>
      <c r="AP18" s="15">
        <v>6.8939E-2</v>
      </c>
      <c r="AQ18" s="15">
        <v>7.5108999999999995E-2</v>
      </c>
      <c r="AR18" s="15">
        <v>7.8666E-2</v>
      </c>
      <c r="AS18" s="15">
        <v>8.5994000000000001E-2</v>
      </c>
      <c r="AT18" s="15">
        <v>6.3523999999999997E-2</v>
      </c>
      <c r="AU18" s="15">
        <v>0.10355300000000001</v>
      </c>
      <c r="AV18" s="15">
        <v>0.106488</v>
      </c>
      <c r="AW18" s="15">
        <v>4.8626999999999997E-2</v>
      </c>
      <c r="AX18" s="15">
        <v>0.115923</v>
      </c>
      <c r="AY18" s="15">
        <v>0.33128999999999997</v>
      </c>
      <c r="AZ18" s="15">
        <v>3.2370000000000003E-2</v>
      </c>
      <c r="BA18" s="15">
        <v>4.8396000000000002E-2</v>
      </c>
      <c r="BB18" s="15">
        <v>5.3409999999999999E-2</v>
      </c>
    </row>
    <row r="19" spans="1:54" x14ac:dyDescent="0.25">
      <c r="A19" s="9" t="s">
        <v>43</v>
      </c>
      <c r="B19" s="18">
        <f t="shared" si="1"/>
        <v>0.15416199999999999</v>
      </c>
      <c r="C19" s="18">
        <f t="shared" si="0"/>
        <v>8.2799999999999992E-3</v>
      </c>
      <c r="D19" s="18">
        <f t="shared" si="0"/>
        <v>2.6909999999999998E-3</v>
      </c>
      <c r="E19" s="18">
        <f t="shared" si="0"/>
        <v>2.9066000000000002E-2</v>
      </c>
      <c r="F19" s="18">
        <f t="shared" si="0"/>
        <v>1.7707000000000001E-2</v>
      </c>
      <c r="G19" s="18">
        <f t="shared" si="0"/>
        <v>8.652E-2</v>
      </c>
      <c r="H19" s="18">
        <f t="shared" si="0"/>
        <v>7.2911000000000004E-2</v>
      </c>
      <c r="I19" s="18">
        <f t="shared" si="0"/>
        <v>7.7095999999999998E-2</v>
      </c>
      <c r="J19" s="18">
        <f t="shared" si="0"/>
        <v>7.4795E-2</v>
      </c>
      <c r="K19" s="18">
        <f t="shared" si="0"/>
        <v>7.3821999999999999E-2</v>
      </c>
      <c r="L19" s="18">
        <f t="shared" si="0"/>
        <v>6.0038000000000001E-2</v>
      </c>
      <c r="M19" s="18">
        <f t="shared" si="0"/>
        <v>0.21257000000000001</v>
      </c>
      <c r="N19" s="18">
        <f t="shared" si="0"/>
        <v>0.50009499999999996</v>
      </c>
      <c r="O19" s="18">
        <f t="shared" si="0"/>
        <v>3.3477E-2</v>
      </c>
      <c r="P19" s="18">
        <f t="shared" si="0"/>
        <v>0.18401600000000001</v>
      </c>
      <c r="Q19" s="18">
        <f t="shared" si="0"/>
        <v>0.106488</v>
      </c>
      <c r="R19" s="18">
        <f t="shared" si="0"/>
        <v>1.4334E-2</v>
      </c>
      <c r="S19" s="18">
        <f t="shared" si="0"/>
        <v>-0.14491999999999999</v>
      </c>
      <c r="T19" s="18">
        <f t="shared" si="0"/>
        <v>4.5006999999999998E-2</v>
      </c>
      <c r="U19" s="3">
        <v>0</v>
      </c>
      <c r="Z19" s="4"/>
      <c r="AA19" s="4"/>
      <c r="AH19" s="22" t="s">
        <v>47</v>
      </c>
      <c r="AI19" s="21" t="s">
        <v>34</v>
      </c>
      <c r="AJ19" s="15">
        <v>2.2239999999999999E-2</v>
      </c>
      <c r="AK19" s="15">
        <v>2.3370999999999999E-2</v>
      </c>
      <c r="AL19" s="15">
        <v>2.24E-2</v>
      </c>
      <c r="AM19" s="15">
        <v>3.4561000000000001E-2</v>
      </c>
      <c r="AN19" s="15">
        <v>1.9262999999999999E-2</v>
      </c>
      <c r="AO19" s="15">
        <v>2.1051E-2</v>
      </c>
      <c r="AP19" s="15">
        <v>2.5616E-2</v>
      </c>
      <c r="AQ19" s="15">
        <v>1.8938E-2</v>
      </c>
      <c r="AR19" s="15">
        <v>2.9322000000000001E-2</v>
      </c>
      <c r="AS19" s="15">
        <v>1.2298E-2</v>
      </c>
      <c r="AT19" s="15">
        <v>2.4261000000000001E-2</v>
      </c>
      <c r="AU19" s="15">
        <v>3.3361000000000002E-2</v>
      </c>
      <c r="AV19" s="15">
        <v>1.4334E-2</v>
      </c>
      <c r="AW19" s="15">
        <v>3.3392999999999999E-2</v>
      </c>
      <c r="AX19" s="15">
        <v>1.8478999999999999E-2</v>
      </c>
      <c r="AY19" s="15">
        <v>3.2370000000000003E-2</v>
      </c>
      <c r="AZ19" s="15">
        <v>0.13555600000000001</v>
      </c>
      <c r="BA19" s="15">
        <v>4.0221E-2</v>
      </c>
      <c r="BB19" s="15">
        <v>4.3883999999999999E-2</v>
      </c>
    </row>
    <row r="20" spans="1:54" x14ac:dyDescent="0.25">
      <c r="A20" s="9" t="s">
        <v>44</v>
      </c>
      <c r="B20" s="18">
        <f t="shared" si="1"/>
        <v>3.4478000000000002E-2</v>
      </c>
      <c r="C20" s="18">
        <f t="shared" si="0"/>
        <v>5.7356999999999998E-2</v>
      </c>
      <c r="D20" s="18">
        <f t="shared" si="0"/>
        <v>3.8234999999999998E-2</v>
      </c>
      <c r="E20" s="18">
        <f t="shared" si="0"/>
        <v>8.3059999999999995E-2</v>
      </c>
      <c r="F20" s="18">
        <f t="shared" si="0"/>
        <v>3.7609999999999998E-2</v>
      </c>
      <c r="G20" s="18">
        <f t="shared" si="0"/>
        <v>2.5055999999999998E-2</v>
      </c>
      <c r="H20" s="18">
        <f t="shared" si="0"/>
        <v>4.0039999999999999E-2</v>
      </c>
      <c r="I20" s="18">
        <f t="shared" si="0"/>
        <v>2.3470999999999999E-2</v>
      </c>
      <c r="J20" s="18">
        <f t="shared" si="0"/>
        <v>3.8179999999999999E-2</v>
      </c>
      <c r="K20" s="18">
        <f t="shared" si="0"/>
        <v>2.6252999999999999E-2</v>
      </c>
      <c r="L20" s="18">
        <f t="shared" si="0"/>
        <v>4.0166E-2</v>
      </c>
      <c r="M20" s="18">
        <f t="shared" si="0"/>
        <v>5.7389999999999997E-2</v>
      </c>
      <c r="N20" s="18">
        <f t="shared" si="0"/>
        <v>3.3477E-2</v>
      </c>
      <c r="O20" s="18">
        <f t="shared" si="0"/>
        <v>0.13207199999999999</v>
      </c>
      <c r="P20" s="18">
        <f t="shared" si="0"/>
        <v>8.8761999999999994E-2</v>
      </c>
      <c r="Q20" s="18">
        <f t="shared" si="0"/>
        <v>4.8626999999999997E-2</v>
      </c>
      <c r="R20" s="18">
        <f t="shared" si="0"/>
        <v>3.3392999999999999E-2</v>
      </c>
      <c r="S20" s="18">
        <f t="shared" si="0"/>
        <v>5.4670000000000003E-2</v>
      </c>
      <c r="T20" s="18">
        <f t="shared" si="0"/>
        <v>0.105243</v>
      </c>
      <c r="U20" s="3">
        <v>0</v>
      </c>
      <c r="Z20" s="4"/>
      <c r="AA20" s="4"/>
      <c r="AH20" s="23" t="s">
        <v>48</v>
      </c>
      <c r="AI20" s="21" t="s">
        <v>35</v>
      </c>
      <c r="AJ20" s="15">
        <v>-2.2221999999999999E-2</v>
      </c>
      <c r="AK20" s="15">
        <v>3.4845000000000001E-2</v>
      </c>
      <c r="AL20" s="15">
        <v>1.6895E-2</v>
      </c>
      <c r="AM20" s="15">
        <v>4.6157999999999998E-2</v>
      </c>
      <c r="AN20" s="15">
        <v>0.10322099999999999</v>
      </c>
      <c r="AO20" s="15">
        <v>3.2342999999999997E-2</v>
      </c>
      <c r="AP20" s="15">
        <v>1.5511E-2</v>
      </c>
      <c r="AQ20" s="15">
        <v>1.4985E-2</v>
      </c>
      <c r="AR20" s="15">
        <v>3.7484000000000003E-2</v>
      </c>
      <c r="AS20" s="15">
        <v>-2.6600000000000001E-4</v>
      </c>
      <c r="AT20" s="15">
        <v>1.6605000000000002E-2</v>
      </c>
      <c r="AU20" s="15">
        <v>6.3702999999999996E-2</v>
      </c>
      <c r="AV20" s="15">
        <v>-0.14491999999999999</v>
      </c>
      <c r="AW20" s="15">
        <v>5.4670000000000003E-2</v>
      </c>
      <c r="AX20" s="15">
        <v>0.155556</v>
      </c>
      <c r="AY20" s="15">
        <v>4.8396000000000002E-2</v>
      </c>
      <c r="AZ20" s="15">
        <v>4.0221E-2</v>
      </c>
      <c r="BA20" s="15">
        <v>1.783787</v>
      </c>
      <c r="BB20" s="15">
        <v>0.10512100000000001</v>
      </c>
    </row>
    <row r="21" spans="1:54" x14ac:dyDescent="0.25">
      <c r="A21" s="9" t="s">
        <v>45</v>
      </c>
      <c r="B21" s="18">
        <f t="shared" si="1"/>
        <v>0.111926</v>
      </c>
      <c r="C21" s="18">
        <f t="shared" si="0"/>
        <v>5.7083000000000002E-2</v>
      </c>
      <c r="D21" s="18">
        <f t="shared" si="0"/>
        <v>4.1647999999999998E-2</v>
      </c>
      <c r="E21" s="18">
        <f t="shared" si="0"/>
        <v>7.5859999999999997E-2</v>
      </c>
      <c r="F21" s="18">
        <f t="shared" ref="F21:F25" si="2">AN17</f>
        <v>7.5750000000000001E-3</v>
      </c>
      <c r="G21" s="18">
        <f t="shared" ref="G21:G25" si="3">AO17</f>
        <v>8.6218000000000003E-2</v>
      </c>
      <c r="H21" s="18">
        <f t="shared" ref="H21:H25" si="4">AP17</f>
        <v>8.0598000000000003E-2</v>
      </c>
      <c r="I21" s="18">
        <f t="shared" ref="I21:I25" si="5">AQ17</f>
        <v>7.7435000000000004E-2</v>
      </c>
      <c r="J21" s="18">
        <f t="shared" ref="J21:J25" si="6">AR17</f>
        <v>9.2735999999999999E-2</v>
      </c>
      <c r="K21" s="18">
        <f t="shared" ref="K21:K25" si="7">AS17</f>
        <v>8.0279000000000003E-2</v>
      </c>
      <c r="L21" s="18">
        <f t="shared" ref="L21:L25" si="8">AT17</f>
        <v>6.9839999999999999E-2</v>
      </c>
      <c r="M21" s="18">
        <f t="shared" ref="M21:M25" si="9">AU17</f>
        <v>0.20206499999999999</v>
      </c>
      <c r="N21" s="18">
        <f t="shared" ref="N21:N25" si="10">AV17</f>
        <v>0.18401600000000001</v>
      </c>
      <c r="O21" s="18">
        <f t="shared" ref="O21:O25" si="11">AW17</f>
        <v>8.8761999999999994E-2</v>
      </c>
      <c r="P21" s="18">
        <f t="shared" ref="P21:P25" si="12">AX17</f>
        <v>1.1547620000000001</v>
      </c>
      <c r="Q21" s="18">
        <f t="shared" ref="Q21:Q25" si="13">AY17</f>
        <v>0.115923</v>
      </c>
      <c r="R21" s="18">
        <f t="shared" ref="R21:R25" si="14">AZ17</f>
        <v>1.8478999999999999E-2</v>
      </c>
      <c r="S21" s="18">
        <f t="shared" ref="S21:S25" si="15">BA17</f>
        <v>0.155556</v>
      </c>
      <c r="T21" s="18">
        <f t="shared" ref="T21:T25" si="16">BB17</f>
        <v>0.13047</v>
      </c>
      <c r="U21" s="3">
        <v>0</v>
      </c>
      <c r="Z21" s="4"/>
      <c r="AA21" s="4"/>
      <c r="AH21" s="22" t="s">
        <v>49</v>
      </c>
      <c r="AI21" s="21" t="s">
        <v>36</v>
      </c>
      <c r="AJ21" s="15">
        <v>3.2816999999999999E-2</v>
      </c>
      <c r="AK21" s="15">
        <v>8.1674999999999998E-2</v>
      </c>
      <c r="AL21" s="15">
        <v>4.8493000000000001E-2</v>
      </c>
      <c r="AM21" s="15">
        <v>0.14936199999999999</v>
      </c>
      <c r="AN21" s="15">
        <v>1.3053E-2</v>
      </c>
      <c r="AO21" s="15">
        <v>3.3092999999999997E-2</v>
      </c>
      <c r="AP21" s="15">
        <v>2.9423000000000001E-2</v>
      </c>
      <c r="AQ21" s="15">
        <v>2.2453000000000001E-2</v>
      </c>
      <c r="AR21" s="15">
        <v>3.9884999999999997E-2</v>
      </c>
      <c r="AS21" s="15">
        <v>2.0133000000000002E-2</v>
      </c>
      <c r="AT21" s="15">
        <v>3.7995000000000001E-2</v>
      </c>
      <c r="AU21" s="15">
        <v>6.2182000000000001E-2</v>
      </c>
      <c r="AV21" s="15">
        <v>4.5006999999999998E-2</v>
      </c>
      <c r="AW21" s="15">
        <v>0.105243</v>
      </c>
      <c r="AX21" s="15">
        <v>0.13047</v>
      </c>
      <c r="AY21" s="15">
        <v>5.3409999999999999E-2</v>
      </c>
      <c r="AZ21" s="15">
        <v>4.3883999999999999E-2</v>
      </c>
      <c r="BA21" s="15">
        <v>0.10512100000000001</v>
      </c>
      <c r="BB21" s="15">
        <v>0.31248199999999998</v>
      </c>
    </row>
    <row r="22" spans="1:54" x14ac:dyDescent="0.25">
      <c r="A22" s="9" t="s">
        <v>46</v>
      </c>
      <c r="B22" s="18">
        <f t="shared" si="1"/>
        <v>0.112972</v>
      </c>
      <c r="C22" s="18">
        <f t="shared" ref="C22:C25" si="17">AK18</f>
        <v>3.1757000000000001E-2</v>
      </c>
      <c r="D22" s="18">
        <f t="shared" ref="D22:D25" si="18">AL18</f>
        <v>2.8936E-2</v>
      </c>
      <c r="E22" s="18">
        <f t="shared" ref="E22:E25" si="19">AM18</f>
        <v>4.6651999999999999E-2</v>
      </c>
      <c r="F22" s="18">
        <f t="shared" si="2"/>
        <v>-1.7343999999999998E-2</v>
      </c>
      <c r="G22" s="18">
        <f t="shared" si="3"/>
        <v>5.3122000000000003E-2</v>
      </c>
      <c r="H22" s="18">
        <f t="shared" si="4"/>
        <v>6.8939E-2</v>
      </c>
      <c r="I22" s="18">
        <f t="shared" si="5"/>
        <v>7.5108999999999995E-2</v>
      </c>
      <c r="J22" s="18">
        <f t="shared" si="6"/>
        <v>7.8666E-2</v>
      </c>
      <c r="K22" s="18">
        <f t="shared" si="7"/>
        <v>8.5994000000000001E-2</v>
      </c>
      <c r="L22" s="18">
        <f t="shared" si="8"/>
        <v>6.3523999999999997E-2</v>
      </c>
      <c r="M22" s="18">
        <f t="shared" si="9"/>
        <v>0.10355300000000001</v>
      </c>
      <c r="N22" s="18">
        <f t="shared" si="10"/>
        <v>0.106488</v>
      </c>
      <c r="O22" s="18">
        <f t="shared" si="11"/>
        <v>4.8626999999999997E-2</v>
      </c>
      <c r="P22" s="18">
        <f t="shared" si="12"/>
        <v>0.115923</v>
      </c>
      <c r="Q22" s="18">
        <f t="shared" si="13"/>
        <v>0.33128999999999997</v>
      </c>
      <c r="R22" s="18">
        <f t="shared" si="14"/>
        <v>3.2370000000000003E-2</v>
      </c>
      <c r="S22" s="18">
        <f t="shared" si="15"/>
        <v>4.8396000000000002E-2</v>
      </c>
      <c r="T22" s="18">
        <f t="shared" si="16"/>
        <v>5.3409999999999999E-2</v>
      </c>
      <c r="U22" s="3">
        <v>0</v>
      </c>
      <c r="Z22" s="4"/>
      <c r="AA22" s="4"/>
    </row>
    <row r="23" spans="1:54" x14ac:dyDescent="0.25">
      <c r="A23" s="9" t="s">
        <v>47</v>
      </c>
      <c r="B23" s="18">
        <f t="shared" si="1"/>
        <v>2.2239999999999999E-2</v>
      </c>
      <c r="C23" s="18">
        <f t="shared" si="17"/>
        <v>2.3370999999999999E-2</v>
      </c>
      <c r="D23" s="18">
        <f t="shared" si="18"/>
        <v>2.24E-2</v>
      </c>
      <c r="E23" s="18">
        <f t="shared" si="19"/>
        <v>3.4561000000000001E-2</v>
      </c>
      <c r="F23" s="18">
        <f t="shared" si="2"/>
        <v>1.9262999999999999E-2</v>
      </c>
      <c r="G23" s="18">
        <f t="shared" si="3"/>
        <v>2.1051E-2</v>
      </c>
      <c r="H23" s="18">
        <f t="shared" si="4"/>
        <v>2.5616E-2</v>
      </c>
      <c r="I23" s="18">
        <f t="shared" si="5"/>
        <v>1.8938E-2</v>
      </c>
      <c r="J23" s="18">
        <f t="shared" si="6"/>
        <v>2.9322000000000001E-2</v>
      </c>
      <c r="K23" s="18">
        <f t="shared" si="7"/>
        <v>1.2298E-2</v>
      </c>
      <c r="L23" s="18">
        <f t="shared" si="8"/>
        <v>2.4261000000000001E-2</v>
      </c>
      <c r="M23" s="18">
        <f t="shared" si="9"/>
        <v>3.3361000000000002E-2</v>
      </c>
      <c r="N23" s="18">
        <f t="shared" si="10"/>
        <v>1.4334E-2</v>
      </c>
      <c r="O23" s="18">
        <f t="shared" si="11"/>
        <v>3.3392999999999999E-2</v>
      </c>
      <c r="P23" s="18">
        <f t="shared" si="12"/>
        <v>1.8478999999999999E-2</v>
      </c>
      <c r="Q23" s="18">
        <f t="shared" si="13"/>
        <v>3.2370000000000003E-2</v>
      </c>
      <c r="R23" s="18">
        <f t="shared" si="14"/>
        <v>0.13555600000000001</v>
      </c>
      <c r="S23" s="18">
        <f t="shared" si="15"/>
        <v>4.0221E-2</v>
      </c>
      <c r="T23" s="18">
        <f t="shared" si="16"/>
        <v>4.3883999999999999E-2</v>
      </c>
      <c r="U23" s="3">
        <v>0</v>
      </c>
      <c r="Z23" s="4"/>
      <c r="AA23" s="4"/>
    </row>
    <row r="24" spans="1:54" x14ac:dyDescent="0.25">
      <c r="A24" s="2" t="s">
        <v>48</v>
      </c>
      <c r="B24" s="18">
        <f t="shared" si="1"/>
        <v>-2.2221999999999999E-2</v>
      </c>
      <c r="C24" s="18">
        <f t="shared" si="17"/>
        <v>3.4845000000000001E-2</v>
      </c>
      <c r="D24" s="18">
        <f t="shared" si="18"/>
        <v>1.6895E-2</v>
      </c>
      <c r="E24" s="18">
        <f t="shared" si="19"/>
        <v>4.6157999999999998E-2</v>
      </c>
      <c r="F24" s="18">
        <f t="shared" si="2"/>
        <v>0.10322099999999999</v>
      </c>
      <c r="G24" s="18">
        <f t="shared" si="3"/>
        <v>3.2342999999999997E-2</v>
      </c>
      <c r="H24" s="18">
        <f t="shared" si="4"/>
        <v>1.5511E-2</v>
      </c>
      <c r="I24" s="18">
        <f t="shared" si="5"/>
        <v>1.4985E-2</v>
      </c>
      <c r="J24" s="18">
        <f t="shared" si="6"/>
        <v>3.7484000000000003E-2</v>
      </c>
      <c r="K24" s="18">
        <f t="shared" si="7"/>
        <v>-2.6600000000000001E-4</v>
      </c>
      <c r="L24" s="18">
        <f t="shared" si="8"/>
        <v>1.6605000000000002E-2</v>
      </c>
      <c r="M24" s="18">
        <f t="shared" si="9"/>
        <v>6.3702999999999996E-2</v>
      </c>
      <c r="N24" s="18">
        <f t="shared" si="10"/>
        <v>-0.14491999999999999</v>
      </c>
      <c r="O24" s="18">
        <f t="shared" si="11"/>
        <v>5.4670000000000003E-2</v>
      </c>
      <c r="P24" s="18">
        <f t="shared" si="12"/>
        <v>0.155556</v>
      </c>
      <c r="Q24" s="18">
        <f t="shared" si="13"/>
        <v>4.8396000000000002E-2</v>
      </c>
      <c r="R24" s="18">
        <f t="shared" si="14"/>
        <v>4.0221E-2</v>
      </c>
      <c r="S24" s="18">
        <f t="shared" si="15"/>
        <v>1.783787</v>
      </c>
      <c r="T24" s="18">
        <f t="shared" si="16"/>
        <v>0.10512100000000001</v>
      </c>
      <c r="U24" s="3">
        <v>0</v>
      </c>
      <c r="Z24" s="4"/>
      <c r="AA24" s="4"/>
      <c r="AB24" s="4"/>
      <c r="AD24" s="5"/>
      <c r="AE24" s="5"/>
      <c r="AF24" s="5"/>
    </row>
    <row r="25" spans="1:54" x14ac:dyDescent="0.25">
      <c r="A25" s="9" t="s">
        <v>49</v>
      </c>
      <c r="B25" s="18">
        <f t="shared" si="1"/>
        <v>3.2816999999999999E-2</v>
      </c>
      <c r="C25" s="18">
        <f t="shared" si="17"/>
        <v>8.1674999999999998E-2</v>
      </c>
      <c r="D25" s="18">
        <f t="shared" si="18"/>
        <v>4.8493000000000001E-2</v>
      </c>
      <c r="E25" s="18">
        <f t="shared" si="19"/>
        <v>0.14936199999999999</v>
      </c>
      <c r="F25" s="18">
        <f t="shared" si="2"/>
        <v>1.3053E-2</v>
      </c>
      <c r="G25" s="18">
        <f t="shared" si="3"/>
        <v>3.3092999999999997E-2</v>
      </c>
      <c r="H25" s="18">
        <f t="shared" si="4"/>
        <v>2.9423000000000001E-2</v>
      </c>
      <c r="I25" s="18">
        <f t="shared" si="5"/>
        <v>2.2453000000000001E-2</v>
      </c>
      <c r="J25" s="18">
        <f t="shared" si="6"/>
        <v>3.9884999999999997E-2</v>
      </c>
      <c r="K25" s="18">
        <f t="shared" si="7"/>
        <v>2.0133000000000002E-2</v>
      </c>
      <c r="L25" s="18">
        <f t="shared" si="8"/>
        <v>3.7995000000000001E-2</v>
      </c>
      <c r="M25" s="18">
        <f t="shared" si="9"/>
        <v>6.2182000000000001E-2</v>
      </c>
      <c r="N25" s="18">
        <f t="shared" si="10"/>
        <v>4.5006999999999998E-2</v>
      </c>
      <c r="O25" s="18">
        <f t="shared" si="11"/>
        <v>0.105243</v>
      </c>
      <c r="P25" s="18">
        <f t="shared" si="12"/>
        <v>0.13047</v>
      </c>
      <c r="Q25" s="18">
        <f t="shared" si="13"/>
        <v>5.3409999999999999E-2</v>
      </c>
      <c r="R25" s="18">
        <f t="shared" si="14"/>
        <v>4.3883999999999999E-2</v>
      </c>
      <c r="S25" s="18">
        <f t="shared" si="15"/>
        <v>0.10512100000000001</v>
      </c>
      <c r="T25" s="18">
        <f t="shared" si="16"/>
        <v>0.31248199999999998</v>
      </c>
      <c r="U25" s="3">
        <v>0</v>
      </c>
      <c r="Z25" s="4"/>
      <c r="AA25" s="4"/>
      <c r="AB25" s="4"/>
      <c r="AD25" s="5"/>
      <c r="AE25" s="5"/>
      <c r="AF25" s="5"/>
    </row>
    <row r="26" spans="1:54" x14ac:dyDescent="0.25">
      <c r="A26" s="9" t="s">
        <v>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AA26" s="12"/>
      <c r="AB26" s="12"/>
      <c r="AC26" s="12"/>
      <c r="AD26" s="12"/>
      <c r="AE26" s="12"/>
      <c r="AF26" s="12"/>
    </row>
    <row r="30" spans="1:54" x14ac:dyDescent="0.25">
      <c r="A30" t="s">
        <v>6</v>
      </c>
      <c r="B30" s="4">
        <v>0.14064803601818673</v>
      </c>
      <c r="C30" s="4">
        <v>1</v>
      </c>
      <c r="D30" s="4">
        <v>-1</v>
      </c>
      <c r="E30" s="4">
        <v>1</v>
      </c>
      <c r="F30" s="4">
        <v>-2.3341843023545361E-2</v>
      </c>
      <c r="G30" s="4">
        <v>6.9198262571104951E-2</v>
      </c>
      <c r="H30" s="4">
        <v>0.79852671050090385</v>
      </c>
      <c r="I30" s="4">
        <v>0.78885902860753188</v>
      </c>
      <c r="J30" s="4">
        <v>0.35082968514549584</v>
      </c>
      <c r="K30" s="4">
        <v>-0.78907284305286995</v>
      </c>
      <c r="L30" s="4">
        <v>-1</v>
      </c>
      <c r="M30" s="4">
        <v>0.59755205000834422</v>
      </c>
      <c r="N30" s="4">
        <v>-0.4503774608583071</v>
      </c>
      <c r="O30" s="4">
        <v>-0.14150532917895597</v>
      </c>
      <c r="P30" s="4">
        <v>0.16761913787007029</v>
      </c>
      <c r="Q30" s="4">
        <v>0.52211509427453051</v>
      </c>
      <c r="R30" s="4">
        <v>0.22674227452374243</v>
      </c>
      <c r="S30" s="4">
        <v>-0.38702381861353785</v>
      </c>
      <c r="T30" s="4">
        <v>0.12923101520730562</v>
      </c>
      <c r="U30" s="4">
        <v>-1</v>
      </c>
      <c r="V30" s="4">
        <f>SUM(B30:U30)</f>
        <v>1.0000000000000004</v>
      </c>
    </row>
    <row r="32" spans="1:54" x14ac:dyDescent="0.25">
      <c r="A32" t="s">
        <v>8</v>
      </c>
      <c r="B32" s="4">
        <v>0.45</v>
      </c>
    </row>
    <row r="33" spans="1:22" x14ac:dyDescent="0.25">
      <c r="A33" t="s">
        <v>9</v>
      </c>
      <c r="B33" s="4">
        <f>SUMPRODUCT(B4:U4,omega)</f>
        <v>0.45000000013935171</v>
      </c>
    </row>
    <row r="34" spans="1:22" x14ac:dyDescent="0.25">
      <c r="B34" s="4"/>
    </row>
    <row r="35" spans="1:22" x14ac:dyDescent="0.25">
      <c r="A35" t="s">
        <v>51</v>
      </c>
      <c r="B35" s="4">
        <v>1</v>
      </c>
    </row>
    <row r="36" spans="1:22" x14ac:dyDescent="0.25">
      <c r="A36" t="s">
        <v>50</v>
      </c>
      <c r="B36" s="4">
        <v>-1</v>
      </c>
    </row>
    <row r="38" spans="1:22" x14ac:dyDescent="0.25">
      <c r="A38" t="s">
        <v>5</v>
      </c>
      <c r="B38" cm="1">
        <f t="array" ref="B38">MMULT(omega,MMULT(bigV,TRANSPOSE(omega)))</f>
        <v>1.1192938535819197</v>
      </c>
    </row>
    <row r="39" spans="1:22" x14ac:dyDescent="0.25">
      <c r="A39" t="s">
        <v>7</v>
      </c>
      <c r="B39">
        <f>SQRT(B38)</f>
        <v>1.0579668489994947</v>
      </c>
    </row>
    <row r="41" spans="1:22" x14ac:dyDescent="0.25">
      <c r="B41">
        <f>B39</f>
        <v>1.0579668489994947</v>
      </c>
      <c r="C41" s="12">
        <f>B30</f>
        <v>0.14064803601818673</v>
      </c>
      <c r="D41" s="12">
        <f t="shared" ref="D41:V41" si="20">C30</f>
        <v>1</v>
      </c>
      <c r="E41" s="12">
        <f t="shared" si="20"/>
        <v>-1</v>
      </c>
      <c r="F41" s="12">
        <f t="shared" si="20"/>
        <v>1</v>
      </c>
      <c r="G41" s="12">
        <f t="shared" si="20"/>
        <v>-2.3341843023545361E-2</v>
      </c>
      <c r="H41" s="12">
        <f t="shared" si="20"/>
        <v>6.9198262571104951E-2</v>
      </c>
      <c r="I41" s="12">
        <f t="shared" si="20"/>
        <v>0.79852671050090385</v>
      </c>
      <c r="J41" s="12">
        <f t="shared" si="20"/>
        <v>0.78885902860753188</v>
      </c>
      <c r="K41" s="12">
        <f t="shared" si="20"/>
        <v>0.35082968514549584</v>
      </c>
      <c r="L41" s="12">
        <f t="shared" si="20"/>
        <v>-0.78907284305286995</v>
      </c>
      <c r="M41" s="12">
        <f t="shared" si="20"/>
        <v>-1</v>
      </c>
      <c r="N41" s="12">
        <f t="shared" si="20"/>
        <v>0.59755205000834422</v>
      </c>
      <c r="O41" s="12">
        <f t="shared" si="20"/>
        <v>-0.4503774608583071</v>
      </c>
      <c r="P41" s="12">
        <f t="shared" si="20"/>
        <v>-0.14150532917895597</v>
      </c>
      <c r="Q41" s="12">
        <f t="shared" si="20"/>
        <v>0.16761913787007029</v>
      </c>
      <c r="R41" s="12">
        <f t="shared" si="20"/>
        <v>0.52211509427453051</v>
      </c>
      <c r="S41" s="12">
        <f t="shared" si="20"/>
        <v>0.22674227452374243</v>
      </c>
      <c r="T41" s="12">
        <f t="shared" si="20"/>
        <v>-0.38702381861353785</v>
      </c>
      <c r="U41" s="12">
        <f t="shared" si="20"/>
        <v>0.12923101520730562</v>
      </c>
      <c r="V41" s="12">
        <f t="shared" si="20"/>
        <v>-1</v>
      </c>
    </row>
    <row r="43" spans="1:22" ht="15.75" thickBot="1" x14ac:dyDescent="0.3">
      <c r="A43" s="13" t="s">
        <v>21</v>
      </c>
      <c r="B43" s="13"/>
    </row>
    <row r="44" spans="1:22" ht="16.5" thickTop="1" thickBot="1" x14ac:dyDescent="0.3">
      <c r="C44" s="26" t="s">
        <v>20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</row>
    <row r="45" spans="1:22" ht="15.75" thickTop="1" x14ac:dyDescent="0.25">
      <c r="A45" t="s">
        <v>8</v>
      </c>
      <c r="B45" t="s">
        <v>19</v>
      </c>
      <c r="C45" t="s">
        <v>1</v>
      </c>
      <c r="D45" t="s">
        <v>2</v>
      </c>
      <c r="E45" t="s">
        <v>3</v>
      </c>
      <c r="F45" t="s">
        <v>10</v>
      </c>
      <c r="G45" t="s">
        <v>11</v>
      </c>
      <c r="H45" t="s">
        <v>12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46</v>
      </c>
      <c r="S45" t="s">
        <v>47</v>
      </c>
      <c r="T45" t="s">
        <v>48</v>
      </c>
      <c r="U45" t="s">
        <v>49</v>
      </c>
      <c r="V45" t="s">
        <v>18</v>
      </c>
    </row>
    <row r="46" spans="1:22" x14ac:dyDescent="0.25">
      <c r="A46">
        <v>2</v>
      </c>
      <c r="B46" s="20">
        <v>4.7762874650139524E-3</v>
      </c>
      <c r="C46" s="19">
        <v>5.7905431088225924E-4</v>
      </c>
      <c r="D46" s="19">
        <v>6.1352355434404655E-3</v>
      </c>
      <c r="E46" s="19">
        <v>-9.4489995590305229E-3</v>
      </c>
      <c r="F46" s="19">
        <v>4.4321351678044954E-3</v>
      </c>
      <c r="G46" s="19">
        <v>-8.9128684414553153E-5</v>
      </c>
      <c r="H46" s="19">
        <v>4.2403744915625417E-4</v>
      </c>
      <c r="I46" s="19">
        <v>3.6066160798783873E-3</v>
      </c>
      <c r="J46" s="19">
        <v>4.5949365601947708E-3</v>
      </c>
      <c r="K46" s="19">
        <v>2.5632886020247026E-3</v>
      </c>
      <c r="L46" s="19">
        <v>-2.5708657704806722E-3</v>
      </c>
      <c r="M46" s="19">
        <v>-4.7424864397540654E-3</v>
      </c>
      <c r="N46" s="19">
        <v>2.1549943858807426E-3</v>
      </c>
      <c r="O46" s="19">
        <v>-1.872014941788778E-3</v>
      </c>
      <c r="P46" s="19">
        <v>3.4408189736540831E-4</v>
      </c>
      <c r="Q46" s="19">
        <v>5.6821536734909207E-4</v>
      </c>
      <c r="R46" s="19">
        <v>1.7913781025238147E-3</v>
      </c>
      <c r="S46" s="19">
        <v>1.9308813322098761E-3</v>
      </c>
      <c r="T46" s="19">
        <v>-1.4331441256327532E-3</v>
      </c>
      <c r="U46" s="19">
        <v>3.5599167706924382E-4</v>
      </c>
      <c r="V46" s="19">
        <v>0.99067579304532194</v>
      </c>
    </row>
    <row r="47" spans="1:22" x14ac:dyDescent="0.25">
      <c r="A47">
        <v>4</v>
      </c>
      <c r="B47" s="20">
        <v>5.2538758969108604E-2</v>
      </c>
      <c r="C47" s="19">
        <v>6.4088943197866191E-3</v>
      </c>
      <c r="D47" s="19">
        <v>6.7447964438047917E-2</v>
      </c>
      <c r="E47" s="19">
        <v>-0.10365353591575631</v>
      </c>
      <c r="F47" s="19">
        <v>4.8781373943301495E-2</v>
      </c>
      <c r="G47" s="19">
        <v>-9.8267282086236395E-4</v>
      </c>
      <c r="H47" s="19">
        <v>4.6655922504803037E-3</v>
      </c>
      <c r="I47" s="19">
        <v>3.9974656836854777E-2</v>
      </c>
      <c r="J47" s="19">
        <v>4.9446681569869352E-2</v>
      </c>
      <c r="K47" s="19">
        <v>2.8889301545492827E-2</v>
      </c>
      <c r="L47" s="19">
        <v>-2.8073756541474999E-2</v>
      </c>
      <c r="M47" s="19">
        <v>-5.236932583133494E-2</v>
      </c>
      <c r="N47" s="19">
        <v>2.3699674349171432E-2</v>
      </c>
      <c r="O47" s="19">
        <v>-2.0570865592395959E-2</v>
      </c>
      <c r="P47" s="19">
        <v>3.6356691225878134E-3</v>
      </c>
      <c r="Q47" s="19">
        <v>6.2481144449814232E-3</v>
      </c>
      <c r="R47" s="19">
        <v>1.9717362409890478E-2</v>
      </c>
      <c r="S47" s="19">
        <v>2.11905780197322E-2</v>
      </c>
      <c r="T47" s="19">
        <v>-1.5768659582178022E-2</v>
      </c>
      <c r="U47" s="19">
        <v>3.9108468768060105E-3</v>
      </c>
      <c r="V47" s="19">
        <v>0.897402106157</v>
      </c>
    </row>
    <row r="48" spans="1:22" x14ac:dyDescent="0.25">
      <c r="A48">
        <v>6</v>
      </c>
      <c r="B48" s="20">
        <v>0.10030144626717412</v>
      </c>
      <c r="C48" s="19">
        <v>1.2203713810287784E-2</v>
      </c>
      <c r="D48" s="19">
        <v>0.12856200517735067</v>
      </c>
      <c r="E48" s="19">
        <v>-0.19708190082520124</v>
      </c>
      <c r="F48" s="19">
        <v>9.3208937010072546E-2</v>
      </c>
      <c r="G48" s="19">
        <v>-1.8755985740374708E-3</v>
      </c>
      <c r="H48" s="19">
        <v>8.9039221978683691E-3</v>
      </c>
      <c r="I48" s="19">
        <v>7.685373093172429E-2</v>
      </c>
      <c r="J48" s="19">
        <v>9.4618886378347575E-2</v>
      </c>
      <c r="K48" s="19">
        <v>5.4691058985875333E-2</v>
      </c>
      <c r="L48" s="19">
        <v>-5.3496368157217013E-2</v>
      </c>
      <c r="M48" s="19">
        <v>-0.1005555925858011</v>
      </c>
      <c r="N48" s="19">
        <v>4.5228730765322661E-2</v>
      </c>
      <c r="O48" s="19">
        <v>-3.9222576031578769E-2</v>
      </c>
      <c r="P48" s="19">
        <v>7.0320835901916123E-3</v>
      </c>
      <c r="Q48" s="19">
        <v>1.1926622479776718E-2</v>
      </c>
      <c r="R48" s="19">
        <v>3.7624437732408762E-2</v>
      </c>
      <c r="S48" s="19">
        <v>4.0320658850072993E-2</v>
      </c>
      <c r="T48" s="19">
        <v>-3.0097896713967193E-2</v>
      </c>
      <c r="U48" s="19">
        <v>7.4081855144651878E-3</v>
      </c>
      <c r="V48" s="19">
        <v>0.80374695946403818</v>
      </c>
    </row>
    <row r="49" spans="1:22" x14ac:dyDescent="0.25">
      <c r="A49">
        <v>8</v>
      </c>
      <c r="B49" s="20">
        <v>0.1480638843205021</v>
      </c>
      <c r="C49" s="19">
        <v>1.8027402685019178E-2</v>
      </c>
      <c r="D49" s="19">
        <v>0.18984142527716152</v>
      </c>
      <c r="E49" s="19">
        <v>-0.2913897344399286</v>
      </c>
      <c r="F49" s="19">
        <v>0.13758814792960541</v>
      </c>
      <c r="G49" s="19">
        <v>-2.7705517537199411E-3</v>
      </c>
      <c r="H49" s="19">
        <v>1.3145591049068924E-2</v>
      </c>
      <c r="I49" s="19">
        <v>0.11322031237909673</v>
      </c>
      <c r="J49" s="19">
        <v>0.13963129271221492</v>
      </c>
      <c r="K49" s="19">
        <v>8.0854581596111946E-2</v>
      </c>
      <c r="L49" s="19">
        <v>-7.9046274185860577E-2</v>
      </c>
      <c r="M49" s="19">
        <v>-0.14810800972253582</v>
      </c>
      <c r="N49" s="19">
        <v>6.6788723430773841E-2</v>
      </c>
      <c r="O49" s="19">
        <v>-5.7934276596856307E-2</v>
      </c>
      <c r="P49" s="19">
        <v>1.0368985814600112E-2</v>
      </c>
      <c r="Q49" s="19">
        <v>1.7594874110614524E-2</v>
      </c>
      <c r="R49" s="19">
        <v>5.5567436524151352E-2</v>
      </c>
      <c r="S49" s="19">
        <v>5.9591037229870442E-2</v>
      </c>
      <c r="T49" s="19">
        <v>-4.4422251371221029E-2</v>
      </c>
      <c r="U49" s="19">
        <v>1.095609776990999E-2</v>
      </c>
      <c r="V49" s="19">
        <v>0.71049518956192348</v>
      </c>
    </row>
    <row r="50" spans="1:22" x14ac:dyDescent="0.25">
      <c r="A50">
        <v>10</v>
      </c>
      <c r="B50" s="20">
        <v>0.19582647297715039</v>
      </c>
      <c r="C50" s="19">
        <v>2.3938223944745065E-2</v>
      </c>
      <c r="D50" s="19">
        <v>0.25099056963026595</v>
      </c>
      <c r="E50" s="19">
        <v>-0.38505203394748055</v>
      </c>
      <c r="F50" s="19">
        <v>0.18176505335230755</v>
      </c>
      <c r="G50" s="19">
        <v>-3.6647138622524214E-3</v>
      </c>
      <c r="H50" s="19">
        <v>1.7399419590900037E-2</v>
      </c>
      <c r="I50" s="19">
        <v>0.14943736308554295</v>
      </c>
      <c r="J50" s="19">
        <v>0.18491480139404864</v>
      </c>
      <c r="K50" s="19">
        <v>0.10692913712395126</v>
      </c>
      <c r="L50" s="19">
        <v>-0.10505588756291608</v>
      </c>
      <c r="M50" s="19">
        <v>-0.19579473458096938</v>
      </c>
      <c r="N50" s="19">
        <v>8.8375698300228053E-2</v>
      </c>
      <c r="O50" s="19">
        <v>-7.6559035057350885E-2</v>
      </c>
      <c r="P50" s="19">
        <v>1.3690460245095048E-2</v>
      </c>
      <c r="Q50" s="19">
        <v>2.3302701432187028E-2</v>
      </c>
      <c r="R50" s="19">
        <v>7.3615925071929808E-2</v>
      </c>
      <c r="S50" s="19">
        <v>7.8814389390846049E-2</v>
      </c>
      <c r="T50" s="19">
        <v>-5.8750257226970248E-2</v>
      </c>
      <c r="U50" s="19">
        <v>1.4623319097506474E-2</v>
      </c>
      <c r="V50" s="19">
        <v>0.61707960057838562</v>
      </c>
    </row>
    <row r="51" spans="1:22" x14ac:dyDescent="0.25">
      <c r="A51">
        <v>12</v>
      </c>
      <c r="B51" s="20">
        <v>0.2435889475402962</v>
      </c>
      <c r="C51" s="19">
        <v>2.950235203066302E-2</v>
      </c>
      <c r="D51" s="19">
        <v>0.31235328868465051</v>
      </c>
      <c r="E51" s="19">
        <v>-0.47920742467507127</v>
      </c>
      <c r="F51" s="19">
        <v>0.22616510422620226</v>
      </c>
      <c r="G51" s="19">
        <v>-4.5735458966782933E-3</v>
      </c>
      <c r="H51" s="19">
        <v>2.1671087271194732E-2</v>
      </c>
      <c r="I51" s="19">
        <v>0.18587025272721894</v>
      </c>
      <c r="J51" s="19">
        <v>0.22998994831269384</v>
      </c>
      <c r="K51" s="19">
        <v>0.13313664276231815</v>
      </c>
      <c r="L51" s="19">
        <v>-0.13067034823660217</v>
      </c>
      <c r="M51" s="19">
        <v>-0.24328026986467732</v>
      </c>
      <c r="N51" s="19">
        <v>0.10993722753812593</v>
      </c>
      <c r="O51" s="19">
        <v>-9.5311668306685762E-2</v>
      </c>
      <c r="P51" s="19">
        <v>1.7003380855239045E-2</v>
      </c>
      <c r="Q51" s="19">
        <v>2.8922542397634182E-2</v>
      </c>
      <c r="R51" s="19">
        <v>9.1525574492129322E-2</v>
      </c>
      <c r="S51" s="19">
        <v>9.8165906628244981E-2</v>
      </c>
      <c r="T51" s="19">
        <v>-7.3116679571400583E-2</v>
      </c>
      <c r="U51" s="19">
        <v>1.8122722606827214E-2</v>
      </c>
      <c r="V51" s="19">
        <v>0.52379390601797304</v>
      </c>
    </row>
    <row r="52" spans="1:22" x14ac:dyDescent="0.25">
      <c r="A52">
        <v>14</v>
      </c>
      <c r="B52" s="20">
        <v>0.29135143798916369</v>
      </c>
      <c r="C52" s="19">
        <v>3.5364552412265229E-2</v>
      </c>
      <c r="D52" s="19">
        <v>0.37365706820488293</v>
      </c>
      <c r="E52" s="19">
        <v>-0.57335782980357264</v>
      </c>
      <c r="F52" s="19">
        <v>0.2704742958436393</v>
      </c>
      <c r="G52" s="19">
        <v>-5.4517507156491389E-3</v>
      </c>
      <c r="H52" s="19">
        <v>2.5892697377061773E-2</v>
      </c>
      <c r="I52" s="19">
        <v>0.22228456419516521</v>
      </c>
      <c r="J52" s="19">
        <v>0.27509252479610946</v>
      </c>
      <c r="K52" s="19">
        <v>0.15932983173906545</v>
      </c>
      <c r="L52" s="19">
        <v>-0.15636209488378261</v>
      </c>
      <c r="M52" s="19">
        <v>-0.29078634308192253</v>
      </c>
      <c r="N52" s="19">
        <v>0.13151375345518662</v>
      </c>
      <c r="O52" s="19">
        <v>-0.11398987512413905</v>
      </c>
      <c r="P52" s="19">
        <v>2.0246400499624714E-2</v>
      </c>
      <c r="Q52" s="19">
        <v>3.4674415002115704E-2</v>
      </c>
      <c r="R52" s="19">
        <v>0.10941370416840281</v>
      </c>
      <c r="S52" s="19">
        <v>0.11749013339663748</v>
      </c>
      <c r="T52" s="19">
        <v>-8.7434590857745131E-2</v>
      </c>
      <c r="U52" s="19">
        <v>2.155076900438959E-2</v>
      </c>
      <c r="V52" s="19">
        <v>0.4303977743722644</v>
      </c>
    </row>
    <row r="53" spans="1:22" x14ac:dyDescent="0.25">
      <c r="A53">
        <v>16</v>
      </c>
      <c r="B53" s="20">
        <v>0.33911830516156427</v>
      </c>
      <c r="C53" s="19">
        <v>4.115140514268241E-2</v>
      </c>
      <c r="D53" s="19">
        <v>0.43487708765765554</v>
      </c>
      <c r="E53" s="19">
        <v>-0.66351176974817183</v>
      </c>
      <c r="F53" s="19">
        <v>0.31531208174099512</v>
      </c>
      <c r="G53" s="19">
        <v>-6.3477962005369188E-3</v>
      </c>
      <c r="H53" s="19">
        <v>3.0057835344758321E-2</v>
      </c>
      <c r="I53" s="19">
        <v>0.25528012171836723</v>
      </c>
      <c r="J53" s="19">
        <v>0.32125940016421406</v>
      </c>
      <c r="K53" s="19">
        <v>0.18497927903917868</v>
      </c>
      <c r="L53" s="19">
        <v>-0.18120655916613052</v>
      </c>
      <c r="M53" s="19">
        <v>-0.33639051383898194</v>
      </c>
      <c r="N53" s="19">
        <v>0.15227206125173007</v>
      </c>
      <c r="O53" s="19">
        <v>-0.1319086388577953</v>
      </c>
      <c r="P53" s="19">
        <v>2.479779354124723E-2</v>
      </c>
      <c r="Q53" s="19">
        <v>4.0313920407179002E-2</v>
      </c>
      <c r="R53" s="19">
        <v>0.12714806808066145</v>
      </c>
      <c r="S53" s="19">
        <v>0.13695039777467824</v>
      </c>
      <c r="T53" s="19">
        <v>-0.1016408559697748</v>
      </c>
      <c r="U53" s="19">
        <v>2.3932282027611607E-2</v>
      </c>
      <c r="V53" s="19">
        <v>0.33267439989043196</v>
      </c>
    </row>
    <row r="54" spans="1:22" x14ac:dyDescent="0.25">
      <c r="A54">
        <v>18</v>
      </c>
      <c r="B54" s="20">
        <v>0.3868764053902139</v>
      </c>
      <c r="C54" s="19">
        <v>4.7179583740726866E-2</v>
      </c>
      <c r="D54" s="19">
        <v>0.4962689606782561</v>
      </c>
      <c r="E54" s="19">
        <v>-0.7620954487314574</v>
      </c>
      <c r="F54" s="19">
        <v>0.35915460450314318</v>
      </c>
      <c r="G54" s="19">
        <v>-7.2369495613915577E-3</v>
      </c>
      <c r="H54" s="19">
        <v>3.4306513082183847E-2</v>
      </c>
      <c r="I54" s="19">
        <v>0.29523336784876431</v>
      </c>
      <c r="J54" s="19">
        <v>0.36513592726267474</v>
      </c>
      <c r="K54" s="19">
        <v>0.2117802942078133</v>
      </c>
      <c r="L54" s="19">
        <v>-0.20744472164260849</v>
      </c>
      <c r="M54" s="19">
        <v>-0.38605666450456361</v>
      </c>
      <c r="N54" s="19">
        <v>0.17460013691577767</v>
      </c>
      <c r="O54" s="19">
        <v>-0.15147582871159587</v>
      </c>
      <c r="P54" s="19">
        <v>2.6922166617840415E-2</v>
      </c>
      <c r="Q54" s="19">
        <v>4.6024462879109829E-2</v>
      </c>
      <c r="R54" s="19">
        <v>0.14526672346617986</v>
      </c>
      <c r="S54" s="19">
        <v>0.15606540184358692</v>
      </c>
      <c r="T54" s="19">
        <v>-0.11609129932624838</v>
      </c>
      <c r="U54" s="19">
        <v>2.8572781141662451E-2</v>
      </c>
      <c r="V54" s="19">
        <v>0.24388998829014566</v>
      </c>
    </row>
    <row r="55" spans="1:22" x14ac:dyDescent="0.25">
      <c r="A55">
        <v>20</v>
      </c>
      <c r="B55" s="20">
        <v>0.43463886952395675</v>
      </c>
      <c r="C55" s="19">
        <v>5.3006795796046315E-2</v>
      </c>
      <c r="D55" s="19">
        <v>0.55740636432831425</v>
      </c>
      <c r="E55" s="19">
        <v>-0.85620825557542724</v>
      </c>
      <c r="F55" s="19">
        <v>0.4035399192133004</v>
      </c>
      <c r="G55" s="19">
        <v>-8.1270447628076226E-3</v>
      </c>
      <c r="H55" s="19">
        <v>3.8580050476548458E-2</v>
      </c>
      <c r="I55" s="19">
        <v>0.33123693187959813</v>
      </c>
      <c r="J55" s="19">
        <v>0.41011520789352174</v>
      </c>
      <c r="K55" s="19">
        <v>0.23780729029498276</v>
      </c>
      <c r="L55" s="19">
        <v>-0.2330274566273679</v>
      </c>
      <c r="M55" s="19">
        <v>-0.4334365803421743</v>
      </c>
      <c r="N55" s="19">
        <v>0.19617492398048061</v>
      </c>
      <c r="O55" s="19">
        <v>-0.17013828897276265</v>
      </c>
      <c r="P55" s="19">
        <v>3.0299691999771755E-2</v>
      </c>
      <c r="Q55" s="19">
        <v>5.1710067875736565E-2</v>
      </c>
      <c r="R55" s="19">
        <v>0.16327104823720009</v>
      </c>
      <c r="S55" s="19">
        <v>0.17524443562143471</v>
      </c>
      <c r="T55" s="19">
        <v>-0.13045991326613096</v>
      </c>
      <c r="U55" s="19">
        <v>3.2252064819350723E-2</v>
      </c>
      <c r="V55" s="19">
        <v>0.15075274713038386</v>
      </c>
    </row>
    <row r="56" spans="1:22" x14ac:dyDescent="0.25">
      <c r="A56">
        <v>22</v>
      </c>
      <c r="B56" s="20">
        <v>0.48240136129315009</v>
      </c>
      <c r="C56" s="19">
        <v>5.8832374418082485E-2</v>
      </c>
      <c r="D56" s="19">
        <v>0.61871231731351617</v>
      </c>
      <c r="E56" s="19">
        <v>-0.95045098536937378</v>
      </c>
      <c r="F56" s="19">
        <v>0.44790576098884066</v>
      </c>
      <c r="G56" s="19">
        <v>-9.020080128072842E-3</v>
      </c>
      <c r="H56" s="19">
        <v>4.2859495648247314E-2</v>
      </c>
      <c r="I56" s="19">
        <v>0.3676432925809201</v>
      </c>
      <c r="J56" s="19">
        <v>0.45517039267189496</v>
      </c>
      <c r="K56" s="19">
        <v>0.26400350963832131</v>
      </c>
      <c r="L56" s="19">
        <v>-0.25863980645328788</v>
      </c>
      <c r="M56" s="19">
        <v>-0.48094645072504294</v>
      </c>
      <c r="N56" s="19">
        <v>0.2176497077347484</v>
      </c>
      <c r="O56" s="19">
        <v>-0.18884232282333038</v>
      </c>
      <c r="P56" s="19">
        <v>3.3617485532161873E-2</v>
      </c>
      <c r="Q56" s="19">
        <v>5.7370490033625814E-2</v>
      </c>
      <c r="R56" s="19">
        <v>0.18111450543044491</v>
      </c>
      <c r="S56" s="19">
        <v>0.19457186242346328</v>
      </c>
      <c r="T56" s="19">
        <v>-0.14480752578178244</v>
      </c>
      <c r="U56" s="19">
        <v>3.5840406317062229E-2</v>
      </c>
      <c r="V56" s="19">
        <v>5.7415570549560313E-2</v>
      </c>
    </row>
    <row r="57" spans="1:22" x14ac:dyDescent="0.25">
      <c r="A57">
        <v>24</v>
      </c>
      <c r="B57" s="20">
        <v>0.53020000525671163</v>
      </c>
      <c r="C57" s="19">
        <v>6.3863498830255036E-2</v>
      </c>
      <c r="D57" s="19">
        <v>0.67503753346923445</v>
      </c>
      <c r="E57" s="19">
        <v>-1</v>
      </c>
      <c r="F57" s="19">
        <v>0.49381494900801814</v>
      </c>
      <c r="G57" s="19">
        <v>-9.9720407675621802E-3</v>
      </c>
      <c r="H57" s="19">
        <v>4.662632322973799E-2</v>
      </c>
      <c r="I57" s="19">
        <v>0.40074498754818749</v>
      </c>
      <c r="J57" s="19">
        <v>0.50268267335481986</v>
      </c>
      <c r="K57" s="19">
        <v>0.28606542597706952</v>
      </c>
      <c r="L57" s="19">
        <v>-0.28393790946770558</v>
      </c>
      <c r="M57" s="19">
        <v>-0.53158106128531302</v>
      </c>
      <c r="N57" s="19">
        <v>0.23824523181875271</v>
      </c>
      <c r="O57" s="19">
        <v>-0.20489588571750433</v>
      </c>
      <c r="P57" s="19">
        <v>3.2623732292353755E-2</v>
      </c>
      <c r="Q57" s="19">
        <v>6.3106036158355375E-2</v>
      </c>
      <c r="R57" s="19">
        <v>0.19937804176614396</v>
      </c>
      <c r="S57" s="19">
        <v>0.21216796757203371</v>
      </c>
      <c r="T57" s="19">
        <v>-0.15905730347783956</v>
      </c>
      <c r="U57" s="19">
        <v>3.6749868689567498E-2</v>
      </c>
      <c r="V57" s="19">
        <v>-6.1662068998604463E-2</v>
      </c>
    </row>
    <row r="58" spans="1:22" x14ac:dyDescent="0.25">
      <c r="A58">
        <v>26</v>
      </c>
      <c r="B58" s="20">
        <v>0.57822799111862733</v>
      </c>
      <c r="C58" s="19">
        <v>6.8252465011329713E-2</v>
      </c>
      <c r="D58" s="19">
        <v>0.72567397914526555</v>
      </c>
      <c r="E58" s="19">
        <v>-1</v>
      </c>
      <c r="F58" s="19">
        <v>0.54090841011280832</v>
      </c>
      <c r="G58" s="19">
        <v>-1.1004812604506675E-2</v>
      </c>
      <c r="H58" s="19">
        <v>4.9777736163791199E-2</v>
      </c>
      <c r="I58" s="19">
        <v>0.43772820717120214</v>
      </c>
      <c r="J58" s="19">
        <v>0.55433740329782677</v>
      </c>
      <c r="K58" s="19">
        <v>0.30403676478615549</v>
      </c>
      <c r="L58" s="19">
        <v>-0.31041327134492697</v>
      </c>
      <c r="M58" s="19">
        <v>-0.59450112301654534</v>
      </c>
      <c r="N58" s="19">
        <v>0.25890744579388086</v>
      </c>
      <c r="O58" s="19">
        <v>-0.21890298619236503</v>
      </c>
      <c r="P58" s="19">
        <v>2.5054446977960058E-2</v>
      </c>
      <c r="Q58" s="19">
        <v>6.8686053712227968E-2</v>
      </c>
      <c r="R58" s="19">
        <v>0.21743377669859465</v>
      </c>
      <c r="S58" s="19">
        <v>0.22750569841141213</v>
      </c>
      <c r="T58" s="19">
        <v>-0.1732609511927522</v>
      </c>
      <c r="U58" s="19">
        <v>3.590912172477935E-2</v>
      </c>
      <c r="V58" s="19">
        <v>-0.20612836465613749</v>
      </c>
    </row>
    <row r="59" spans="1:22" x14ac:dyDescent="0.25">
      <c r="A59">
        <v>28</v>
      </c>
      <c r="B59" s="20">
        <v>0.62646414302983056</v>
      </c>
      <c r="C59" s="19">
        <v>7.2746486916257555E-2</v>
      </c>
      <c r="D59" s="19">
        <v>0.77607175892974278</v>
      </c>
      <c r="E59" s="19">
        <v>-1</v>
      </c>
      <c r="F59" s="19">
        <v>0.58702911515423806</v>
      </c>
      <c r="G59" s="19">
        <v>-1.2017819833924314E-2</v>
      </c>
      <c r="H59" s="19">
        <v>5.3219332373362224E-2</v>
      </c>
      <c r="I59" s="19">
        <v>0.46924677854849839</v>
      </c>
      <c r="J59" s="19">
        <v>0.60606215336337321</v>
      </c>
      <c r="K59" s="19">
        <v>0.32094869133229736</v>
      </c>
      <c r="L59" s="19">
        <v>-0.33737477032821805</v>
      </c>
      <c r="M59" s="19">
        <v>-0.6504199307361419</v>
      </c>
      <c r="N59" s="19">
        <v>0.2805975515659464</v>
      </c>
      <c r="O59" s="19">
        <v>-0.23336512142160531</v>
      </c>
      <c r="P59" s="19">
        <v>1.7740910224773161E-2</v>
      </c>
      <c r="Q59" s="19">
        <v>7.4469414232150768E-2</v>
      </c>
      <c r="R59" s="19">
        <v>0.23606200691157664</v>
      </c>
      <c r="S59" s="19">
        <v>0.24255674359158028</v>
      </c>
      <c r="T59" s="19">
        <v>-0.18775150999476103</v>
      </c>
      <c r="U59" s="19">
        <v>3.5297105768602698E-2</v>
      </c>
      <c r="V59" s="19">
        <v>-0.3511188965977492</v>
      </c>
    </row>
    <row r="60" spans="1:22" x14ac:dyDescent="0.25">
      <c r="A60">
        <v>30</v>
      </c>
      <c r="B60" s="20">
        <v>0.67486436784082249</v>
      </c>
      <c r="C60" s="19">
        <v>7.7149670609267515E-2</v>
      </c>
      <c r="D60" s="19">
        <v>0.82663986494220132</v>
      </c>
      <c r="E60" s="19">
        <v>-1</v>
      </c>
      <c r="F60" s="19">
        <v>0.63375303761799795</v>
      </c>
      <c r="G60" s="19">
        <v>-1.3037795604544961E-2</v>
      </c>
      <c r="H60" s="19">
        <v>5.6505234331407514E-2</v>
      </c>
      <c r="I60" s="19">
        <v>0.50320543873301304</v>
      </c>
      <c r="J60" s="19">
        <v>0.65744155020264772</v>
      </c>
      <c r="K60" s="19">
        <v>0.33832277560654411</v>
      </c>
      <c r="L60" s="19">
        <v>-0.36389449922461659</v>
      </c>
      <c r="M60" s="19">
        <v>-0.70958226839727245</v>
      </c>
      <c r="N60" s="19">
        <v>0.30145213739800736</v>
      </c>
      <c r="O60" s="19">
        <v>-0.24736608698498172</v>
      </c>
      <c r="P60" s="19">
        <v>1.0742709900558299E-2</v>
      </c>
      <c r="Q60" s="19">
        <v>8.0172373925451165E-2</v>
      </c>
      <c r="R60" s="19">
        <v>0.25450670044053486</v>
      </c>
      <c r="S60" s="19">
        <v>0.257886429474389</v>
      </c>
      <c r="T60" s="19">
        <v>-0.20205447225810502</v>
      </c>
      <c r="U60" s="19">
        <v>3.4341549226357695E-2</v>
      </c>
      <c r="V60" s="19">
        <v>-0.49618434993885641</v>
      </c>
    </row>
    <row r="61" spans="1:22" x14ac:dyDescent="0.25">
      <c r="A61">
        <v>35</v>
      </c>
      <c r="B61" s="20">
        <v>0.79638532602803003</v>
      </c>
      <c r="C61" s="19">
        <v>8.8188054650949504E-2</v>
      </c>
      <c r="D61" s="19">
        <v>0.95324019201682275</v>
      </c>
      <c r="E61" s="19">
        <v>-1</v>
      </c>
      <c r="F61" s="19">
        <v>0.75062645843146203</v>
      </c>
      <c r="G61" s="19">
        <v>-1.5592008098978934E-2</v>
      </c>
      <c r="H61" s="19">
        <v>6.4683203794271893E-2</v>
      </c>
      <c r="I61" s="19">
        <v>0.58860474598384416</v>
      </c>
      <c r="J61" s="19">
        <v>0.78496330477256071</v>
      </c>
      <c r="K61" s="19">
        <v>0.38218271861450481</v>
      </c>
      <c r="L61" s="19">
        <v>-0.43003598615982469</v>
      </c>
      <c r="M61" s="19">
        <v>-0.85848718995489337</v>
      </c>
      <c r="N61" s="19">
        <v>0.3534565356620154</v>
      </c>
      <c r="O61" s="19">
        <v>-0.28227085447478278</v>
      </c>
      <c r="P61" s="19">
        <v>-6.3148745030176855E-3</v>
      </c>
      <c r="Q61" s="19">
        <v>9.4446892606506197E-2</v>
      </c>
      <c r="R61" s="19">
        <v>0.30080664079064151</v>
      </c>
      <c r="S61" s="19">
        <v>0.29568155031501503</v>
      </c>
      <c r="T61" s="19">
        <v>-0.23780806445324659</v>
      </c>
      <c r="U61" s="19">
        <v>3.1814411842763714E-2</v>
      </c>
      <c r="V61" s="19">
        <v>-0.85818573183661406</v>
      </c>
    </row>
    <row r="62" spans="1:22" x14ac:dyDescent="0.25">
      <c r="A62">
        <v>40</v>
      </c>
      <c r="B62" s="20">
        <v>0.92077020780252983</v>
      </c>
      <c r="C62" s="19">
        <v>0.10467394204838838</v>
      </c>
      <c r="D62" s="19">
        <v>1</v>
      </c>
      <c r="E62" s="19">
        <v>-1</v>
      </c>
      <c r="F62" s="19">
        <v>0.92334353508232547</v>
      </c>
      <c r="G62" s="19">
        <v>-1.9960011940699577E-2</v>
      </c>
      <c r="H62" s="19">
        <v>6.7480903435643905E-2</v>
      </c>
      <c r="I62" s="19">
        <v>0.69226316244247676</v>
      </c>
      <c r="J62" s="19">
        <v>0.83681988605637858</v>
      </c>
      <c r="K62" s="19">
        <v>0.39710158141505902</v>
      </c>
      <c r="L62" s="19">
        <v>-0.56300256087718925</v>
      </c>
      <c r="M62" s="19">
        <v>-1</v>
      </c>
      <c r="N62" s="19">
        <v>0.44462734218093258</v>
      </c>
      <c r="O62" s="19">
        <v>-0.34559235622355639</v>
      </c>
      <c r="P62" s="19">
        <v>-7.0669166302941996E-2</v>
      </c>
      <c r="Q62" s="19">
        <v>0.12260888079105392</v>
      </c>
      <c r="R62" s="19">
        <v>0.38489677122167026</v>
      </c>
      <c r="S62" s="19">
        <v>0.2782443957937113</v>
      </c>
      <c r="T62" s="19">
        <v>-0.29625223531643352</v>
      </c>
      <c r="U62" s="19">
        <v>4.3415930193180532E-2</v>
      </c>
      <c r="V62" s="19">
        <v>-1</v>
      </c>
    </row>
    <row r="63" spans="1:22" x14ac:dyDescent="0.25">
      <c r="A63">
        <v>45</v>
      </c>
      <c r="B63" s="20">
        <v>1.0579668489994947</v>
      </c>
      <c r="C63" s="19">
        <v>0.14064803601818673</v>
      </c>
      <c r="D63" s="19">
        <v>1</v>
      </c>
      <c r="E63" s="19">
        <v>-1</v>
      </c>
      <c r="F63" s="19">
        <v>1</v>
      </c>
      <c r="G63" s="19">
        <v>-2.3341843023545361E-2</v>
      </c>
      <c r="H63" s="19">
        <v>6.9198262571104951E-2</v>
      </c>
      <c r="I63" s="19">
        <v>0.79852671050090385</v>
      </c>
      <c r="J63" s="19">
        <v>0.78885902860753188</v>
      </c>
      <c r="K63" s="19">
        <v>0.35082968514549584</v>
      </c>
      <c r="L63" s="19">
        <v>-0.78907284305286995</v>
      </c>
      <c r="M63" s="19">
        <v>-1</v>
      </c>
      <c r="N63" s="19">
        <v>0.59755205000834422</v>
      </c>
      <c r="O63" s="19">
        <v>-0.4503774608583071</v>
      </c>
      <c r="P63" s="19">
        <v>-0.14150532917895597</v>
      </c>
      <c r="Q63" s="19">
        <v>0.16761913787007029</v>
      </c>
      <c r="R63" s="19">
        <v>0.52211509427453051</v>
      </c>
      <c r="S63" s="19">
        <v>0.22674227452374243</v>
      </c>
      <c r="T63" s="19">
        <v>-0.38702381861353785</v>
      </c>
      <c r="U63" s="19">
        <v>0.12923101520730562</v>
      </c>
      <c r="V63" s="19">
        <v>-1</v>
      </c>
    </row>
    <row r="64" spans="1:22" x14ac:dyDescent="0.25">
      <c r="A64">
        <v>50</v>
      </c>
      <c r="B64" s="20">
        <v>1.2098132837252162</v>
      </c>
      <c r="C64" s="19">
        <v>0.18239754023407082</v>
      </c>
      <c r="D64" s="19">
        <v>1</v>
      </c>
      <c r="E64" s="19">
        <v>-1</v>
      </c>
      <c r="F64" s="19">
        <v>1</v>
      </c>
      <c r="G64" s="19">
        <v>-2.5411425725287862E-2</v>
      </c>
      <c r="H64" s="19">
        <v>7.217888007140269E-2</v>
      </c>
      <c r="I64" s="19">
        <v>0.91572075297981215</v>
      </c>
      <c r="J64" s="19">
        <v>0.70875257854881946</v>
      </c>
      <c r="K64" s="19">
        <v>0.29565413730746298</v>
      </c>
      <c r="L64" s="19">
        <v>-1</v>
      </c>
      <c r="M64" s="19">
        <v>-1</v>
      </c>
      <c r="N64" s="19">
        <v>0.76762855346894088</v>
      </c>
      <c r="O64" s="19">
        <v>-0.56752263638271405</v>
      </c>
      <c r="P64" s="19">
        <v>-0.19185126731155236</v>
      </c>
      <c r="Q64" s="19">
        <v>0.21734787793900057</v>
      </c>
      <c r="R64" s="19">
        <v>0.67651363890436367</v>
      </c>
      <c r="S64" s="19">
        <v>0.17966475431033638</v>
      </c>
      <c r="T64" s="19">
        <v>-0.48844039510164866</v>
      </c>
      <c r="U64" s="19">
        <v>0.25736701075699225</v>
      </c>
      <c r="V64" s="19">
        <v>-1</v>
      </c>
    </row>
    <row r="65" spans="1:22" x14ac:dyDescent="0.25">
      <c r="A65">
        <v>55</v>
      </c>
      <c r="B65" s="20">
        <v>1.3748405327719602</v>
      </c>
      <c r="C65" s="19">
        <v>0.2100282268783516</v>
      </c>
      <c r="D65" s="19">
        <v>1</v>
      </c>
      <c r="E65" s="19">
        <v>-1</v>
      </c>
      <c r="F65" s="19">
        <v>1</v>
      </c>
      <c r="G65" s="19">
        <v>-2.6979676762275799E-2</v>
      </c>
      <c r="H65" s="19">
        <v>7.7256233662238882E-2</v>
      </c>
      <c r="I65" s="19">
        <v>1</v>
      </c>
      <c r="J65" s="19">
        <v>0.48520215091559932</v>
      </c>
      <c r="K65" s="19">
        <v>0.20184737381611367</v>
      </c>
      <c r="L65" s="19">
        <v>-1</v>
      </c>
      <c r="M65" s="19">
        <v>-1</v>
      </c>
      <c r="N65" s="19">
        <v>0.94758937694948497</v>
      </c>
      <c r="O65" s="19">
        <v>-0.69341194012391694</v>
      </c>
      <c r="P65" s="19">
        <v>-0.25933207175860784</v>
      </c>
      <c r="Q65" s="19">
        <v>0.27493575735644071</v>
      </c>
      <c r="R65" s="19">
        <v>0.84234615446190853</v>
      </c>
      <c r="S65" s="19">
        <v>0.13368509961517069</v>
      </c>
      <c r="T65" s="19">
        <v>-0.60287948072536635</v>
      </c>
      <c r="U65" s="19">
        <v>0.40971279571485864</v>
      </c>
      <c r="V65" s="19">
        <v>-1</v>
      </c>
    </row>
    <row r="66" spans="1:22" x14ac:dyDescent="0.25">
      <c r="A66">
        <v>60</v>
      </c>
      <c r="B66" s="20">
        <v>1.552133866550224</v>
      </c>
      <c r="C66" s="19">
        <v>0.26040223903923954</v>
      </c>
      <c r="D66" s="19">
        <v>1</v>
      </c>
      <c r="E66" s="19">
        <v>-1</v>
      </c>
      <c r="F66" s="19">
        <v>1</v>
      </c>
      <c r="G66" s="19">
        <v>-2.8659879763959107E-2</v>
      </c>
      <c r="H66" s="19">
        <v>7.9287627255259063E-2</v>
      </c>
      <c r="I66" s="19">
        <v>1</v>
      </c>
      <c r="J66" s="19">
        <v>0.27934135942844673</v>
      </c>
      <c r="K66" s="19">
        <v>0.17887760352024978</v>
      </c>
      <c r="L66" s="19">
        <v>-1</v>
      </c>
      <c r="M66" s="19">
        <v>-1</v>
      </c>
      <c r="N66" s="19">
        <v>1</v>
      </c>
      <c r="O66" s="19">
        <v>-0.78782563427739594</v>
      </c>
      <c r="P66" s="19">
        <v>-0.28746557302203474</v>
      </c>
      <c r="Q66" s="19">
        <v>0.35791444835872616</v>
      </c>
      <c r="R66" s="19">
        <v>1</v>
      </c>
      <c r="S66" s="19">
        <v>9.4090038180349625E-2</v>
      </c>
      <c r="T66" s="19">
        <v>-0.73313257978024959</v>
      </c>
      <c r="U66" s="19">
        <v>0.58717035106136839</v>
      </c>
      <c r="V66" s="19">
        <v>-1</v>
      </c>
    </row>
    <row r="67" spans="1:22" x14ac:dyDescent="0.25">
      <c r="A67">
        <v>65</v>
      </c>
      <c r="B67" s="20">
        <v>1.7465819684542097</v>
      </c>
      <c r="C67" s="19">
        <v>0.35854710034540482</v>
      </c>
      <c r="D67" s="19">
        <v>1</v>
      </c>
      <c r="E67" s="19">
        <v>-1</v>
      </c>
      <c r="F67" s="19">
        <v>1</v>
      </c>
      <c r="G67" s="19">
        <v>-3.3428967032549529E-2</v>
      </c>
      <c r="H67" s="19">
        <v>8.3675945005552643E-2</v>
      </c>
      <c r="I67" s="19">
        <v>1</v>
      </c>
      <c r="J67" s="19">
        <v>9.5249829788023682E-2</v>
      </c>
      <c r="K67" s="19">
        <v>0.24384166471117816</v>
      </c>
      <c r="L67" s="19">
        <v>-1</v>
      </c>
      <c r="M67" s="19">
        <v>-1</v>
      </c>
      <c r="N67" s="19">
        <v>1</v>
      </c>
      <c r="O67" s="19">
        <v>-0.87677569916828413</v>
      </c>
      <c r="P67" s="19">
        <v>-0.30576265795641</v>
      </c>
      <c r="Q67" s="19">
        <v>0.46835088556233367</v>
      </c>
      <c r="R67" s="19">
        <v>1</v>
      </c>
      <c r="S67" s="19">
        <v>4.3995849264168191E-2</v>
      </c>
      <c r="T67" s="19">
        <v>-0.89178732236972746</v>
      </c>
      <c r="U67" s="19">
        <v>0.81409337185030994</v>
      </c>
      <c r="V67" s="19">
        <v>-1</v>
      </c>
    </row>
    <row r="68" spans="1:22" x14ac:dyDescent="0.25">
      <c r="A68">
        <v>70</v>
      </c>
      <c r="B68" s="20">
        <v>1.9597923040193121</v>
      </c>
      <c r="C68" s="19">
        <v>0.55865519121426144</v>
      </c>
      <c r="D68" s="19">
        <v>1</v>
      </c>
      <c r="E68" s="19">
        <v>-1</v>
      </c>
      <c r="F68" s="19">
        <v>1</v>
      </c>
      <c r="G68" s="19">
        <v>-4.6217565720245962E-2</v>
      </c>
      <c r="H68" s="19">
        <v>8.3401310527782199E-2</v>
      </c>
      <c r="I68" s="19">
        <v>1</v>
      </c>
      <c r="J68" s="19">
        <v>-0.29255597460814381</v>
      </c>
      <c r="K68" s="19">
        <v>0.27610406573148044</v>
      </c>
      <c r="L68" s="19">
        <v>-1</v>
      </c>
      <c r="M68" s="19">
        <v>-1</v>
      </c>
      <c r="N68" s="19">
        <v>1</v>
      </c>
      <c r="O68" s="19">
        <v>-0.95936401542040306</v>
      </c>
      <c r="P68" s="19">
        <v>-0.22551575068917476</v>
      </c>
      <c r="Q68" s="19">
        <v>0.66040328333568121</v>
      </c>
      <c r="R68" s="19">
        <v>1</v>
      </c>
      <c r="S68" s="19">
        <v>-5.4910544371238025E-2</v>
      </c>
      <c r="T68" s="19">
        <v>-1</v>
      </c>
      <c r="U68" s="19">
        <v>1</v>
      </c>
      <c r="V68" s="19">
        <v>-1</v>
      </c>
    </row>
    <row r="69" spans="1:22" x14ac:dyDescent="0.25">
      <c r="A69">
        <v>75</v>
      </c>
      <c r="B69" s="20">
        <v>2.2533880250575153</v>
      </c>
      <c r="C69" s="19">
        <v>1.0000009999999999</v>
      </c>
      <c r="D69" s="19">
        <v>1</v>
      </c>
      <c r="E69" s="19">
        <v>-1</v>
      </c>
      <c r="F69" s="19">
        <v>1</v>
      </c>
      <c r="G69" s="19">
        <v>-0.10321793204116031</v>
      </c>
      <c r="H69" s="19">
        <v>7.5413964535687619E-2</v>
      </c>
      <c r="I69" s="19">
        <v>1</v>
      </c>
      <c r="J69" s="19">
        <v>-1</v>
      </c>
      <c r="K69" s="19">
        <v>7.009368273945199E-2</v>
      </c>
      <c r="L69" s="19">
        <v>-1</v>
      </c>
      <c r="M69" s="19">
        <v>-1</v>
      </c>
      <c r="N69" s="19">
        <v>1</v>
      </c>
      <c r="O69" s="19">
        <v>-0.99939183972460155</v>
      </c>
      <c r="P69" s="19">
        <v>0.47984622165699664</v>
      </c>
      <c r="Q69" s="19">
        <v>1</v>
      </c>
      <c r="R69" s="19">
        <v>1</v>
      </c>
      <c r="S69" s="19">
        <v>-0.52274509716637474</v>
      </c>
      <c r="T69" s="19">
        <v>-1</v>
      </c>
      <c r="U69" s="19">
        <v>1</v>
      </c>
      <c r="V69" s="19">
        <v>-1</v>
      </c>
    </row>
    <row r="72" spans="1:22" ht="15.75" thickBot="1" x14ac:dyDescent="0.3">
      <c r="A72" s="13" t="s">
        <v>22</v>
      </c>
      <c r="B72" s="13"/>
    </row>
    <row r="73" spans="1:22" ht="16.5" thickTop="1" thickBot="1" x14ac:dyDescent="0.3">
      <c r="C73" s="26" t="s">
        <v>20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</row>
    <row r="74" spans="1:22" ht="15.75" thickTop="1" x14ac:dyDescent="0.25">
      <c r="A74" t="s">
        <v>8</v>
      </c>
      <c r="B74" t="s">
        <v>19</v>
      </c>
      <c r="C74" t="s">
        <v>1</v>
      </c>
      <c r="D74" t="s">
        <v>2</v>
      </c>
      <c r="E74" t="s">
        <v>3</v>
      </c>
      <c r="F74" t="s">
        <v>10</v>
      </c>
      <c r="G74" t="s">
        <v>11</v>
      </c>
      <c r="H74" t="s">
        <v>12</v>
      </c>
      <c r="I74" t="s">
        <v>37</v>
      </c>
      <c r="J74" t="s">
        <v>38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R74" t="s">
        <v>46</v>
      </c>
      <c r="S74" t="s">
        <v>47</v>
      </c>
      <c r="T74" t="s">
        <v>48</v>
      </c>
      <c r="U74" t="s">
        <v>49</v>
      </c>
      <c r="V74" t="s">
        <v>18</v>
      </c>
    </row>
    <row r="75" spans="1:22" x14ac:dyDescent="0.25">
      <c r="A75">
        <v>2</v>
      </c>
      <c r="B75" s="20">
        <v>5.5567657297045242E-3</v>
      </c>
      <c r="C75" s="19">
        <v>1.2869629302398756E-4</v>
      </c>
      <c r="D75" s="19">
        <v>5.8008900178179975E-3</v>
      </c>
      <c r="E75" s="19">
        <v>0</v>
      </c>
      <c r="F75" s="19">
        <v>5.2033582607634767E-3</v>
      </c>
      <c r="G75" s="19">
        <v>0</v>
      </c>
      <c r="H75" s="19">
        <v>3.6776662902419352E-4</v>
      </c>
      <c r="I75" s="19">
        <v>1.6512918428831795E-3</v>
      </c>
      <c r="J75" s="19">
        <v>2.4043094827269828E-3</v>
      </c>
      <c r="K75" s="19">
        <v>0</v>
      </c>
      <c r="L75" s="19">
        <v>0</v>
      </c>
      <c r="M75" s="19">
        <v>0</v>
      </c>
      <c r="N75" s="19">
        <v>1.3549442149186871E-3</v>
      </c>
      <c r="O75" s="19">
        <v>0</v>
      </c>
      <c r="P75" s="19">
        <v>0</v>
      </c>
      <c r="Q75" s="19">
        <v>4.6017449703821293E-4</v>
      </c>
      <c r="R75" s="19">
        <v>1.8916310128352634E-3</v>
      </c>
      <c r="S75" s="19">
        <v>1.6705812842215595E-3</v>
      </c>
      <c r="T75" s="19">
        <v>0</v>
      </c>
      <c r="U75" s="19">
        <v>0</v>
      </c>
      <c r="V75" s="19">
        <v>0.97906635646474616</v>
      </c>
    </row>
    <row r="76" spans="1:22" x14ac:dyDescent="0.25">
      <c r="A76">
        <v>3</v>
      </c>
      <c r="B76" s="20">
        <v>3.3340605274309598E-2</v>
      </c>
      <c r="C76" s="19">
        <v>7.5537627755616434E-4</v>
      </c>
      <c r="D76" s="19">
        <v>3.4796348425092334E-2</v>
      </c>
      <c r="E76" s="19">
        <v>0</v>
      </c>
      <c r="F76" s="19">
        <v>3.1225149583047781E-2</v>
      </c>
      <c r="G76" s="19">
        <v>0</v>
      </c>
      <c r="H76" s="19">
        <v>2.2125533873753218E-3</v>
      </c>
      <c r="I76" s="19">
        <v>9.9192989205047349E-3</v>
      </c>
      <c r="J76" s="19">
        <v>1.4474025640090017E-2</v>
      </c>
      <c r="K76" s="19">
        <v>0</v>
      </c>
      <c r="L76" s="19">
        <v>0</v>
      </c>
      <c r="M76" s="19">
        <v>0</v>
      </c>
      <c r="N76" s="19">
        <v>8.1787409290661247E-3</v>
      </c>
      <c r="O76" s="19">
        <v>0</v>
      </c>
      <c r="P76" s="19">
        <v>0</v>
      </c>
      <c r="Q76" s="19">
        <v>2.7495855447145167E-3</v>
      </c>
      <c r="R76" s="19">
        <v>1.1335048327253822E-2</v>
      </c>
      <c r="S76" s="19">
        <v>9.9435405888816907E-3</v>
      </c>
      <c r="T76" s="19">
        <v>0</v>
      </c>
      <c r="U76" s="19">
        <v>0</v>
      </c>
      <c r="V76" s="19">
        <v>0.87441033237641708</v>
      </c>
    </row>
    <row r="77" spans="1:22" x14ac:dyDescent="0.25">
      <c r="A77">
        <v>4</v>
      </c>
      <c r="B77" s="20">
        <v>6.1124411119140312E-2</v>
      </c>
      <c r="C77" s="19">
        <v>1.4471360086649519E-3</v>
      </c>
      <c r="D77" s="19">
        <v>6.3807878238069868E-2</v>
      </c>
      <c r="E77" s="19">
        <v>0</v>
      </c>
      <c r="F77" s="19">
        <v>5.7271921526063613E-2</v>
      </c>
      <c r="G77" s="19">
        <v>0</v>
      </c>
      <c r="H77" s="19">
        <v>4.0421747089973E-3</v>
      </c>
      <c r="I77" s="19">
        <v>1.8051953249718099E-2</v>
      </c>
      <c r="J77" s="19">
        <v>2.6406149675704531E-2</v>
      </c>
      <c r="K77" s="19">
        <v>0</v>
      </c>
      <c r="L77" s="19">
        <v>0</v>
      </c>
      <c r="M77" s="19">
        <v>0</v>
      </c>
      <c r="N77" s="19">
        <v>1.4920855567253541E-2</v>
      </c>
      <c r="O77" s="19">
        <v>0</v>
      </c>
      <c r="P77" s="19">
        <v>0</v>
      </c>
      <c r="Q77" s="19">
        <v>5.0645933887436571E-3</v>
      </c>
      <c r="R77" s="19">
        <v>2.0800190224984829E-2</v>
      </c>
      <c r="S77" s="19">
        <v>1.8398892152159025E-2</v>
      </c>
      <c r="T77" s="19">
        <v>0</v>
      </c>
      <c r="U77" s="19">
        <v>0</v>
      </c>
      <c r="V77" s="19">
        <v>0.76978825525964034</v>
      </c>
    </row>
    <row r="78" spans="1:22" x14ac:dyDescent="0.25">
      <c r="A78">
        <v>5</v>
      </c>
      <c r="B78" s="20">
        <v>8.8908256104450148E-2</v>
      </c>
      <c r="C78" s="19">
        <v>2.1519030024574684E-3</v>
      </c>
      <c r="D78" s="19">
        <v>9.2892800368526166E-2</v>
      </c>
      <c r="E78" s="19">
        <v>0</v>
      </c>
      <c r="F78" s="19">
        <v>8.3247245704763329E-2</v>
      </c>
      <c r="G78" s="19">
        <v>0</v>
      </c>
      <c r="H78" s="19">
        <v>5.8958926324149483E-3</v>
      </c>
      <c r="I78" s="19">
        <v>2.6161331043954801E-2</v>
      </c>
      <c r="J78" s="19">
        <v>3.8426909667727223E-2</v>
      </c>
      <c r="K78" s="19">
        <v>0</v>
      </c>
      <c r="L78" s="19">
        <v>0</v>
      </c>
      <c r="M78" s="19">
        <v>0</v>
      </c>
      <c r="N78" s="19">
        <v>2.1703849633997414E-2</v>
      </c>
      <c r="O78" s="19">
        <v>0</v>
      </c>
      <c r="P78" s="19">
        <v>0</v>
      </c>
      <c r="Q78" s="19">
        <v>7.373428919614392E-3</v>
      </c>
      <c r="R78" s="19">
        <v>3.0252670578188763E-2</v>
      </c>
      <c r="S78" s="19">
        <v>2.6744743598298131E-2</v>
      </c>
      <c r="T78" s="19">
        <v>0</v>
      </c>
      <c r="U78" s="19">
        <v>0</v>
      </c>
      <c r="V78" s="19">
        <v>0.66514922485005756</v>
      </c>
    </row>
    <row r="79" spans="1:22" x14ac:dyDescent="0.25">
      <c r="A79">
        <v>6</v>
      </c>
      <c r="B79" s="20">
        <v>0.11669205030064482</v>
      </c>
      <c r="C79" s="19">
        <v>2.6677020519681946E-3</v>
      </c>
      <c r="D79" s="19">
        <v>0.12177956623816071</v>
      </c>
      <c r="E79" s="19">
        <v>0</v>
      </c>
      <c r="F79" s="19">
        <v>0.1093454716952848</v>
      </c>
      <c r="G79" s="19">
        <v>0</v>
      </c>
      <c r="H79" s="19">
        <v>7.7292680528134022E-3</v>
      </c>
      <c r="I79" s="19">
        <v>3.4522250592318858E-2</v>
      </c>
      <c r="J79" s="19">
        <v>5.0426433038770362E-2</v>
      </c>
      <c r="K79" s="19">
        <v>0</v>
      </c>
      <c r="L79" s="19">
        <v>0</v>
      </c>
      <c r="M79" s="19">
        <v>0</v>
      </c>
      <c r="N79" s="19">
        <v>2.8544841118257964E-2</v>
      </c>
      <c r="O79" s="19">
        <v>0</v>
      </c>
      <c r="P79" s="19">
        <v>0</v>
      </c>
      <c r="Q79" s="19">
        <v>9.6579033304917423E-3</v>
      </c>
      <c r="R79" s="19">
        <v>3.9718579077740644E-2</v>
      </c>
      <c r="S79" s="19">
        <v>3.5094243799487709E-2</v>
      </c>
      <c r="T79" s="19">
        <v>0</v>
      </c>
      <c r="U79" s="19">
        <v>0</v>
      </c>
      <c r="V79" s="19">
        <v>0.56051374100470586</v>
      </c>
    </row>
    <row r="80" spans="1:22" x14ac:dyDescent="0.25">
      <c r="A80">
        <v>7</v>
      </c>
      <c r="B80" s="20">
        <v>0.14447585527056619</v>
      </c>
      <c r="C80" s="19">
        <v>3.3930431919921645E-3</v>
      </c>
      <c r="D80" s="19">
        <v>0.15071558758141843</v>
      </c>
      <c r="E80" s="19">
        <v>0</v>
      </c>
      <c r="F80" s="19">
        <v>0.13544700171870247</v>
      </c>
      <c r="G80" s="19">
        <v>0</v>
      </c>
      <c r="H80" s="19">
        <v>9.5740861729232685E-3</v>
      </c>
      <c r="I80" s="19">
        <v>4.2808633357831881E-2</v>
      </c>
      <c r="J80" s="19">
        <v>6.2394898300235216E-2</v>
      </c>
      <c r="K80" s="19">
        <v>0</v>
      </c>
      <c r="L80" s="19">
        <v>0</v>
      </c>
      <c r="M80" s="19">
        <v>0</v>
      </c>
      <c r="N80" s="19">
        <v>3.5361866481463375E-2</v>
      </c>
      <c r="O80" s="19">
        <v>0</v>
      </c>
      <c r="P80" s="19">
        <v>0</v>
      </c>
      <c r="Q80" s="19">
        <v>1.1944131940399252E-2</v>
      </c>
      <c r="R80" s="19">
        <v>4.9089234691718518E-2</v>
      </c>
      <c r="S80" s="19">
        <v>4.3398183642892073E-2</v>
      </c>
      <c r="T80" s="19">
        <v>0</v>
      </c>
      <c r="U80" s="19">
        <v>0</v>
      </c>
      <c r="V80" s="19">
        <v>0.45587333292042331</v>
      </c>
    </row>
    <row r="81" spans="1:22" x14ac:dyDescent="0.25">
      <c r="A81">
        <v>8</v>
      </c>
      <c r="B81" s="20">
        <v>0.1722596740367878</v>
      </c>
      <c r="C81" s="19">
        <v>4.0602032386347197E-3</v>
      </c>
      <c r="D81" s="19">
        <v>0.17969770939307469</v>
      </c>
      <c r="E81" s="19">
        <v>0</v>
      </c>
      <c r="F81" s="19">
        <v>0.16149154274859284</v>
      </c>
      <c r="G81" s="19">
        <v>0</v>
      </c>
      <c r="H81" s="19">
        <v>1.1415940801895438E-2</v>
      </c>
      <c r="I81" s="19">
        <v>5.1034848333512177E-2</v>
      </c>
      <c r="J81" s="19">
        <v>7.4395581235834896E-2</v>
      </c>
      <c r="K81" s="19">
        <v>0</v>
      </c>
      <c r="L81" s="19">
        <v>0</v>
      </c>
      <c r="M81" s="19">
        <v>0</v>
      </c>
      <c r="N81" s="19">
        <v>4.2186466500951758E-2</v>
      </c>
      <c r="O81" s="19">
        <v>0</v>
      </c>
      <c r="P81" s="19">
        <v>0</v>
      </c>
      <c r="Q81" s="19">
        <v>1.4238172739387276E-2</v>
      </c>
      <c r="R81" s="19">
        <v>5.8518489008714432E-2</v>
      </c>
      <c r="S81" s="19">
        <v>5.1720787745970442E-2</v>
      </c>
      <c r="T81" s="19">
        <v>0</v>
      </c>
      <c r="U81" s="19">
        <v>0</v>
      </c>
      <c r="V81" s="19">
        <v>0.35124025825343158</v>
      </c>
    </row>
    <row r="82" spans="1:22" x14ac:dyDescent="0.25">
      <c r="A82">
        <v>9</v>
      </c>
      <c r="B82" s="20">
        <v>0.20004349429552629</v>
      </c>
      <c r="C82" s="19">
        <v>4.7031847224884666E-3</v>
      </c>
      <c r="D82" s="19">
        <v>0.20871557302326529</v>
      </c>
      <c r="E82" s="19">
        <v>0</v>
      </c>
      <c r="F82" s="19">
        <v>0.18751464805155502</v>
      </c>
      <c r="G82" s="19">
        <v>0</v>
      </c>
      <c r="H82" s="19">
        <v>1.3253840184692394E-2</v>
      </c>
      <c r="I82" s="19">
        <v>5.9259094025224252E-2</v>
      </c>
      <c r="J82" s="19">
        <v>8.6397302512343635E-2</v>
      </c>
      <c r="K82" s="19">
        <v>0</v>
      </c>
      <c r="L82" s="19">
        <v>0</v>
      </c>
      <c r="M82" s="19">
        <v>0</v>
      </c>
      <c r="N82" s="19">
        <v>4.893086754273878E-2</v>
      </c>
      <c r="O82" s="19">
        <v>0</v>
      </c>
      <c r="P82" s="19">
        <v>0</v>
      </c>
      <c r="Q82" s="19">
        <v>1.6545099584562486E-2</v>
      </c>
      <c r="R82" s="19">
        <v>6.7984114959752498E-2</v>
      </c>
      <c r="S82" s="19">
        <v>6.0120519840630472E-2</v>
      </c>
      <c r="T82" s="19">
        <v>0</v>
      </c>
      <c r="U82" s="19">
        <v>0</v>
      </c>
      <c r="V82" s="19">
        <v>0.24657575555274686</v>
      </c>
    </row>
    <row r="83" spans="1:22" x14ac:dyDescent="0.25">
      <c r="A83">
        <v>10</v>
      </c>
      <c r="B83" s="20">
        <v>0.22782731426947378</v>
      </c>
      <c r="C83" s="19">
        <v>5.3078990218578528E-3</v>
      </c>
      <c r="D83" s="19">
        <v>0.23765883301343196</v>
      </c>
      <c r="E83" s="19">
        <v>0</v>
      </c>
      <c r="F83" s="19">
        <v>0.21357894120613208</v>
      </c>
      <c r="G83" s="19">
        <v>0</v>
      </c>
      <c r="H83" s="19">
        <v>1.509645679446802E-2</v>
      </c>
      <c r="I83" s="19">
        <v>6.7476752427335654E-2</v>
      </c>
      <c r="J83" s="19">
        <v>9.8414761863912972E-2</v>
      </c>
      <c r="K83" s="19">
        <v>0</v>
      </c>
      <c r="L83" s="19">
        <v>0</v>
      </c>
      <c r="M83" s="19">
        <v>0</v>
      </c>
      <c r="N83" s="19">
        <v>5.5743100566424543E-2</v>
      </c>
      <c r="O83" s="19">
        <v>0</v>
      </c>
      <c r="P83" s="19">
        <v>0</v>
      </c>
      <c r="Q83" s="19">
        <v>1.884088123121392E-2</v>
      </c>
      <c r="R83" s="19">
        <v>7.7442912277305695E-2</v>
      </c>
      <c r="S83" s="19">
        <v>6.8507955012372002E-2</v>
      </c>
      <c r="T83" s="19">
        <v>0</v>
      </c>
      <c r="U83" s="19">
        <v>0</v>
      </c>
      <c r="V83" s="19">
        <v>0.14193150658554529</v>
      </c>
    </row>
    <row r="84" spans="1:22" x14ac:dyDescent="0.25">
      <c r="A84">
        <v>11</v>
      </c>
      <c r="B84" s="20">
        <v>0.255611144053291</v>
      </c>
      <c r="C84" s="19">
        <v>5.9910505373833552E-3</v>
      </c>
      <c r="D84" s="19">
        <v>0.2665285129777577</v>
      </c>
      <c r="E84" s="19">
        <v>0</v>
      </c>
      <c r="F84" s="19">
        <v>0.23965572200855642</v>
      </c>
      <c r="G84" s="19">
        <v>0</v>
      </c>
      <c r="H84" s="19">
        <v>1.6947501695974077E-2</v>
      </c>
      <c r="I84" s="19">
        <v>7.5868720326827718E-2</v>
      </c>
      <c r="J84" s="19">
        <v>0.11038855931523744</v>
      </c>
      <c r="K84" s="19">
        <v>0</v>
      </c>
      <c r="L84" s="19">
        <v>0</v>
      </c>
      <c r="M84" s="19">
        <v>0</v>
      </c>
      <c r="N84" s="19">
        <v>6.2534139663039015E-2</v>
      </c>
      <c r="O84" s="19">
        <v>0</v>
      </c>
      <c r="P84" s="19">
        <v>0</v>
      </c>
      <c r="Q84" s="19">
        <v>2.1129091017926028E-2</v>
      </c>
      <c r="R84" s="19">
        <v>8.683085705242051E-2</v>
      </c>
      <c r="S84" s="19">
        <v>7.6945221468013345E-2</v>
      </c>
      <c r="T84" s="19">
        <v>0</v>
      </c>
      <c r="U84" s="19">
        <v>0</v>
      </c>
      <c r="V84" s="19">
        <v>3.7180623936864311E-2</v>
      </c>
    </row>
    <row r="85" spans="1:22" x14ac:dyDescent="0.25">
      <c r="A85">
        <v>12</v>
      </c>
      <c r="B85" s="20">
        <v>0.28450687855452733</v>
      </c>
      <c r="C85" s="19">
        <v>7.1314577663270607E-3</v>
      </c>
      <c r="D85" s="19">
        <v>0.29535954339031056</v>
      </c>
      <c r="E85" s="19">
        <v>0</v>
      </c>
      <c r="F85" s="19">
        <v>0.2846480388235838</v>
      </c>
      <c r="G85" s="19">
        <v>0</v>
      </c>
      <c r="H85" s="19">
        <v>1.3829771811533883E-2</v>
      </c>
      <c r="I85" s="19">
        <v>7.141134520667923E-2</v>
      </c>
      <c r="J85" s="19">
        <v>5.4748695268673993E-2</v>
      </c>
      <c r="K85" s="19">
        <v>0</v>
      </c>
      <c r="L85" s="19">
        <v>0</v>
      </c>
      <c r="M85" s="19">
        <v>0</v>
      </c>
      <c r="N85" s="19">
        <v>7.8493767076597637E-2</v>
      </c>
      <c r="O85" s="19">
        <v>0</v>
      </c>
      <c r="P85" s="19">
        <v>0</v>
      </c>
      <c r="Q85" s="19">
        <v>2.8814327679340824E-2</v>
      </c>
      <c r="R85" s="19">
        <v>0.11367991667102492</v>
      </c>
      <c r="S85" s="19">
        <v>5.1883136305928106E-2</v>
      </c>
      <c r="T85" s="19">
        <v>0</v>
      </c>
      <c r="U85" s="19">
        <v>0</v>
      </c>
      <c r="V85" s="19">
        <v>0</v>
      </c>
    </row>
    <row r="86" spans="1:22" x14ac:dyDescent="0.25">
      <c r="A86">
        <v>13</v>
      </c>
      <c r="B86" s="20">
        <v>0.31786543658870969</v>
      </c>
      <c r="C86" s="19">
        <v>1.7393671331009609E-3</v>
      </c>
      <c r="D86" s="19">
        <v>0.32238372071521887</v>
      </c>
      <c r="E86" s="19">
        <v>0</v>
      </c>
      <c r="F86" s="19">
        <v>0.34623098293942023</v>
      </c>
      <c r="G86" s="19">
        <v>0</v>
      </c>
      <c r="H86" s="19">
        <v>6.7968517295504136E-3</v>
      </c>
      <c r="I86" s="19">
        <v>3.4670490110598522E-2</v>
      </c>
      <c r="J86" s="19">
        <v>0</v>
      </c>
      <c r="K86" s="19">
        <v>0</v>
      </c>
      <c r="L86" s="19">
        <v>0</v>
      </c>
      <c r="M86" s="19">
        <v>0</v>
      </c>
      <c r="N86" s="19">
        <v>9.8837317995717391E-2</v>
      </c>
      <c r="O86" s="19">
        <v>0</v>
      </c>
      <c r="P86" s="19">
        <v>0</v>
      </c>
      <c r="Q86" s="19">
        <v>4.0018001160912614E-2</v>
      </c>
      <c r="R86" s="19">
        <v>0.1493232682154812</v>
      </c>
      <c r="S86" s="19">
        <v>0</v>
      </c>
      <c r="T86" s="19">
        <v>0</v>
      </c>
      <c r="U86" s="19">
        <v>0</v>
      </c>
      <c r="V86" s="19">
        <v>0</v>
      </c>
    </row>
    <row r="87" spans="1:22" x14ac:dyDescent="0.25">
      <c r="A87">
        <v>14</v>
      </c>
      <c r="B87" s="20">
        <v>0.36730503884756543</v>
      </c>
      <c r="C87" s="19">
        <v>0</v>
      </c>
      <c r="D87" s="19">
        <v>0.15238023849666746</v>
      </c>
      <c r="E87" s="19">
        <v>0</v>
      </c>
      <c r="F87" s="19">
        <v>0.56573923409622406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5.6281723406609301E-2</v>
      </c>
      <c r="O87" s="19">
        <v>0</v>
      </c>
      <c r="P87" s="19">
        <v>0</v>
      </c>
      <c r="Q87" s="19">
        <v>8.5186520389432904E-2</v>
      </c>
      <c r="R87" s="19">
        <v>0.14041228361106653</v>
      </c>
      <c r="S87" s="19">
        <v>0</v>
      </c>
      <c r="T87" s="19">
        <v>0</v>
      </c>
      <c r="U87" s="19">
        <v>0</v>
      </c>
      <c r="V87" s="19">
        <v>0</v>
      </c>
    </row>
    <row r="88" spans="1:22" x14ac:dyDescent="0.25">
      <c r="A88">
        <v>15</v>
      </c>
      <c r="B88" s="20">
        <v>0.45435224380170697</v>
      </c>
      <c r="C88" s="19">
        <v>0</v>
      </c>
      <c r="D88" s="19">
        <v>0</v>
      </c>
      <c r="E88" s="19">
        <v>0</v>
      </c>
      <c r="F88" s="19">
        <v>0.83087308850713304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0.15610891747169653</v>
      </c>
      <c r="R88" s="19">
        <v>1.3017994021170759E-2</v>
      </c>
      <c r="S88" s="19">
        <v>0</v>
      </c>
      <c r="T88" s="19">
        <v>0</v>
      </c>
      <c r="U88" s="19">
        <v>0</v>
      </c>
      <c r="V88" s="19">
        <v>0</v>
      </c>
    </row>
    <row r="89" spans="1:22" x14ac:dyDescent="0.25">
      <c r="B89" s="20"/>
      <c r="C89" s="24" t="s">
        <v>23</v>
      </c>
      <c r="D89" s="24" t="s">
        <v>24</v>
      </c>
      <c r="E89" s="24" t="s">
        <v>25</v>
      </c>
      <c r="F89" s="24" t="s">
        <v>26</v>
      </c>
      <c r="G89" s="24" t="s">
        <v>27</v>
      </c>
      <c r="H89" s="24" t="s">
        <v>28</v>
      </c>
      <c r="I89" s="24" t="s">
        <v>13</v>
      </c>
      <c r="J89" s="24" t="s">
        <v>14</v>
      </c>
      <c r="K89" s="24" t="s">
        <v>15</v>
      </c>
      <c r="L89" s="24" t="s">
        <v>16</v>
      </c>
      <c r="M89" s="24" t="s">
        <v>17</v>
      </c>
      <c r="N89" s="24" t="s">
        <v>29</v>
      </c>
      <c r="O89" s="24" t="s">
        <v>30</v>
      </c>
      <c r="P89" s="24" t="s">
        <v>31</v>
      </c>
      <c r="Q89" s="24" t="s">
        <v>32</v>
      </c>
      <c r="R89" s="24" t="s">
        <v>33</v>
      </c>
      <c r="S89" s="24" t="s">
        <v>34</v>
      </c>
      <c r="T89" s="24" t="s">
        <v>35</v>
      </c>
      <c r="U89" s="24" t="s">
        <v>36</v>
      </c>
      <c r="V89" s="19"/>
    </row>
  </sheetData>
  <mergeCells count="2">
    <mergeCell ref="C73:V73"/>
    <mergeCell ref="C44:V44"/>
  </mergeCells>
  <phoneticPr fontId="5" type="noConversion"/>
  <conditionalFormatting sqref="B7:U2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:V59 C69:V6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B8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V88 V8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:V6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2:V62 C64:V6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:V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:V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:V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:V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B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46F4-EF24-448C-8487-3A8E48EC3226}">
  <dimension ref="A1:C25"/>
  <sheetViews>
    <sheetView workbookViewId="0">
      <selection activeCell="B6" sqref="B6:C25"/>
    </sheetView>
  </sheetViews>
  <sheetFormatPr defaultRowHeight="15" x14ac:dyDescent="0.25"/>
  <sheetData>
    <row r="1" spans="1:3" x14ac:dyDescent="0.25">
      <c r="A1" t="s">
        <v>52</v>
      </c>
    </row>
    <row r="2" spans="1:3" x14ac:dyDescent="0.25">
      <c r="A2" t="s">
        <v>53</v>
      </c>
    </row>
    <row r="4" spans="1:3" x14ac:dyDescent="0.25">
      <c r="C4">
        <v>10</v>
      </c>
    </row>
    <row r="5" spans="1:3" x14ac:dyDescent="0.25">
      <c r="A5" t="s">
        <v>54</v>
      </c>
      <c r="C5" s="20">
        <v>0.19582647297715039</v>
      </c>
    </row>
    <row r="6" spans="1:3" x14ac:dyDescent="0.25">
      <c r="A6" s="9" t="s">
        <v>1</v>
      </c>
      <c r="B6" s="25" t="s">
        <v>23</v>
      </c>
      <c r="C6" s="19">
        <v>2.3938223944745065E-2</v>
      </c>
    </row>
    <row r="7" spans="1:3" x14ac:dyDescent="0.25">
      <c r="A7" s="9" t="s">
        <v>2</v>
      </c>
      <c r="B7" s="25" t="s">
        <v>24</v>
      </c>
      <c r="C7" s="19">
        <v>0.25099056963026595</v>
      </c>
    </row>
    <row r="8" spans="1:3" x14ac:dyDescent="0.25">
      <c r="A8" s="9" t="s">
        <v>3</v>
      </c>
      <c r="B8" s="25" t="s">
        <v>25</v>
      </c>
      <c r="C8" s="19">
        <v>-0.38505203394748055</v>
      </c>
    </row>
    <row r="9" spans="1:3" x14ac:dyDescent="0.25">
      <c r="A9" s="9" t="s">
        <v>10</v>
      </c>
      <c r="B9" s="25" t="s">
        <v>26</v>
      </c>
      <c r="C9" s="19">
        <v>0.18176505335230755</v>
      </c>
    </row>
    <row r="10" spans="1:3" x14ac:dyDescent="0.25">
      <c r="A10" s="9" t="s">
        <v>11</v>
      </c>
      <c r="B10" s="25" t="s">
        <v>27</v>
      </c>
      <c r="C10" s="19">
        <v>-3.6647138622524214E-3</v>
      </c>
    </row>
    <row r="11" spans="1:3" x14ac:dyDescent="0.25">
      <c r="A11" s="2" t="s">
        <v>12</v>
      </c>
      <c r="B11" s="25" t="s">
        <v>28</v>
      </c>
      <c r="C11" s="19">
        <v>1.7399419590900037E-2</v>
      </c>
    </row>
    <row r="12" spans="1:3" x14ac:dyDescent="0.25">
      <c r="A12" s="9" t="s">
        <v>37</v>
      </c>
      <c r="B12" s="25" t="s">
        <v>13</v>
      </c>
      <c r="C12" s="19">
        <v>0.14943736308554295</v>
      </c>
    </row>
    <row r="13" spans="1:3" x14ac:dyDescent="0.25">
      <c r="A13" s="9" t="s">
        <v>38</v>
      </c>
      <c r="B13" s="25" t="s">
        <v>14</v>
      </c>
      <c r="C13" s="19">
        <v>0.18491480139404864</v>
      </c>
    </row>
    <row r="14" spans="1:3" x14ac:dyDescent="0.25">
      <c r="A14" s="9" t="s">
        <v>39</v>
      </c>
      <c r="B14" s="25" t="s">
        <v>15</v>
      </c>
      <c r="C14" s="19">
        <v>0.10692913712395126</v>
      </c>
    </row>
    <row r="15" spans="1:3" x14ac:dyDescent="0.25">
      <c r="A15" s="9" t="s">
        <v>40</v>
      </c>
      <c r="B15" s="25" t="s">
        <v>16</v>
      </c>
      <c r="C15" s="19">
        <v>-0.10505588756291608</v>
      </c>
    </row>
    <row r="16" spans="1:3" x14ac:dyDescent="0.25">
      <c r="A16" s="9" t="s">
        <v>41</v>
      </c>
      <c r="B16" s="25" t="s">
        <v>17</v>
      </c>
      <c r="C16" s="19">
        <v>-0.19579473458096938</v>
      </c>
    </row>
    <row r="17" spans="1:3" x14ac:dyDescent="0.25">
      <c r="A17" s="2" t="s">
        <v>42</v>
      </c>
      <c r="B17" s="25" t="s">
        <v>29</v>
      </c>
      <c r="C17" s="19">
        <v>8.8375698300228053E-2</v>
      </c>
    </row>
    <row r="18" spans="1:3" x14ac:dyDescent="0.25">
      <c r="A18" s="9" t="s">
        <v>43</v>
      </c>
      <c r="B18" s="25" t="s">
        <v>30</v>
      </c>
      <c r="C18" s="19">
        <v>-7.6559035057350885E-2</v>
      </c>
    </row>
    <row r="19" spans="1:3" x14ac:dyDescent="0.25">
      <c r="A19" s="9" t="s">
        <v>44</v>
      </c>
      <c r="B19" s="25" t="s">
        <v>31</v>
      </c>
      <c r="C19" s="19">
        <v>1.3690460245095048E-2</v>
      </c>
    </row>
    <row r="20" spans="1:3" x14ac:dyDescent="0.25">
      <c r="A20" s="9" t="s">
        <v>45</v>
      </c>
      <c r="B20" s="25" t="s">
        <v>32</v>
      </c>
      <c r="C20" s="19">
        <v>2.3302701432187028E-2</v>
      </c>
    </row>
    <row r="21" spans="1:3" x14ac:dyDescent="0.25">
      <c r="A21" s="9" t="s">
        <v>46</v>
      </c>
      <c r="B21" s="25" t="s">
        <v>33</v>
      </c>
      <c r="C21" s="19">
        <v>7.3615925071929808E-2</v>
      </c>
    </row>
    <row r="22" spans="1:3" x14ac:dyDescent="0.25">
      <c r="A22" s="9" t="s">
        <v>47</v>
      </c>
      <c r="B22" s="25" t="s">
        <v>34</v>
      </c>
      <c r="C22" s="19">
        <v>7.8814389390846049E-2</v>
      </c>
    </row>
    <row r="23" spans="1:3" x14ac:dyDescent="0.25">
      <c r="A23" s="2" t="s">
        <v>48</v>
      </c>
      <c r="B23" s="25" t="s">
        <v>35</v>
      </c>
      <c r="C23" s="19">
        <v>-5.8750257226970248E-2</v>
      </c>
    </row>
    <row r="24" spans="1:3" x14ac:dyDescent="0.25">
      <c r="A24" s="9" t="s">
        <v>49</v>
      </c>
      <c r="B24" s="25" t="s">
        <v>36</v>
      </c>
      <c r="C24" s="19">
        <v>1.4623319097506474E-2</v>
      </c>
    </row>
    <row r="25" spans="1:3" x14ac:dyDescent="0.25">
      <c r="A25" s="9" t="s">
        <v>18</v>
      </c>
      <c r="B25" s="25"/>
      <c r="C25" s="19">
        <v>0.61707960057838562</v>
      </c>
    </row>
  </sheetData>
  <conditionalFormatting sqref="C6:C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BC56A076B7BB429DD8522F9F867245" ma:contentTypeVersion="12" ma:contentTypeDescription="Crie um novo documento." ma:contentTypeScope="" ma:versionID="c3b20d5403db6410a2d492a42712021f">
  <xsd:schema xmlns:xsd="http://www.w3.org/2001/XMLSchema" xmlns:xs="http://www.w3.org/2001/XMLSchema" xmlns:p="http://schemas.microsoft.com/office/2006/metadata/properties" xmlns:ns2="ada22ff1-b296-4fc1-a5e7-aa59c607269a" xmlns:ns3="33ca23ce-5242-416d-89f4-2bbe0d5102aa" targetNamespace="http://schemas.microsoft.com/office/2006/metadata/properties" ma:root="true" ma:fieldsID="3a6e05f768b66544bafe4403dbe85727" ns2:_="" ns3:_="">
    <xsd:import namespace="ada22ff1-b296-4fc1-a5e7-aa59c607269a"/>
    <xsd:import namespace="33ca23ce-5242-416d-89f4-2bbe0d5102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22ff1-b296-4fc1-a5e7-aa59c6072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23ce-5242-416d-89f4-2bbe0d510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84B5E6-46BE-4A9C-AA56-F594AB767B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570954-49D0-45C2-9DFD-86A1275D4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F775B1-D0F4-4AE9-AAAF-987B20E39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22ff1-b296-4fc1-a5e7-aa59c607269a"/>
    <ds:schemaRef ds:uri="33ca23ce-5242-416d-89f4-2bbe0d5102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Part1</vt:lpstr>
      <vt:lpstr>Final Basket</vt:lpstr>
      <vt:lpstr>bigV</vt:lpstr>
      <vt:lpstr>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Davis</dc:creator>
  <cp:lastModifiedBy>felip</cp:lastModifiedBy>
  <dcterms:created xsi:type="dcterms:W3CDTF">2021-05-09T16:51:45Z</dcterms:created>
  <dcterms:modified xsi:type="dcterms:W3CDTF">2021-10-11T01:13:52Z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0x01010003BC56A076B7BB429DD8522F9F867245</vt:lpwstr>
  </property>
</Properties>
</file>