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83f805c039411fec/DOCUMENTOS/MAPA MENTAL/2025/DIO/DESAFIOS/Como organizar sua vida Financeira com Planilhas Inteligentes e IA/"/>
    </mc:Choice>
  </mc:AlternateContent>
  <xr:revisionPtr revIDLastSave="609" documentId="11_AD4D361C20488DEA4E38A0921CDB761E5BDEDD95" xr6:coauthVersionLast="47" xr6:coauthVersionMax="47" xr10:uidLastSave="{5BAD146F-8EE5-49A3-AD4E-799838C1EA3D}"/>
  <bookViews>
    <workbookView xWindow="-108" yWindow="-108" windowWidth="23256" windowHeight="12456" tabRatio="582" activeTab="3" xr2:uid="{00000000-000D-0000-FFFF-FFFF00000000}"/>
  </bookViews>
  <sheets>
    <sheet name="Data" sheetId="1" r:id="rId1"/>
    <sheet name="Caixinha" sheetId="4" r:id="rId2"/>
    <sheet name="Controller" sheetId="2" r:id="rId3"/>
    <sheet name="Dashboard" sheetId="3" r:id="rId4"/>
  </sheets>
  <definedNames>
    <definedName name="SegmentaçãodeDados_Mês">#N/A</definedName>
  </definedNames>
  <calcPr calcId="191029"/>
  <pivotCaches>
    <pivotCache cacheId="6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<sst xmlns="http://schemas.openxmlformats.org/spreadsheetml/2006/main" count="261" uniqueCount="80">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</sst>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2" fillId="0" borderId="0" xfId="0" applyFont="1"/>
    <xf numFmtId="14" fontId="4" fillId="0" borderId="0" xfId="0" applyNumberFormat="1" applyFont="1"/>
    <xf numFmtId="44" fontId="4" fillId="0" borderId="0" xfId="1" applyFont="1"/>
    <xf numFmtId="0" fontId="3" fillId="2" borderId="0" xfId="0" applyFont="1" applyFill="1"/>
  </cellXfs>
  <cellStyles count="2">
    <cellStyle name="Moeda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  <name val="Impact"/>
        <family val="2"/>
        <scheme val="none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9" formatCode="dd/mm/yyyy"/>
    </dxf>
  </dxfs>
  <tableStyles count="1" defaultTableStyle="TableStyleMedium2" defaultPivotStyle="PivotStyleLight16">
    <tableStyle name="MyStyle" pivot="0" table="0" count="10" xr9:uid="{77251653-AB65-4C8C-9DC0-DCEA116226CE}">
      <tableStyleElement type="wholeTable" dxfId="5"/>
      <tableStyleElement type="headerRow" dxfId="4"/>
    </tableStyle>
  </tableStyles>
  <colors>
    <mruColors>
      <color rgb="FF00EA6A"/>
      <color rgb="FF21FF85"/>
      <color rgb="FF9FFFCA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9"/>
              <bgColor rgb="FF00EA6A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Financeira com Planilhas Inteligentes e IA.xlsx]Controller!Tabela dinâmica1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9FFFCA"/>
              </a:gs>
              <a:gs pos="83000">
                <a:srgbClr val="21FF85"/>
              </a:gs>
              <a:gs pos="100000">
                <a:srgbClr val="00EA6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9FFFCA"/>
                </a:gs>
                <a:gs pos="83000">
                  <a:srgbClr val="21FF85"/>
                </a:gs>
                <a:gs pos="100000">
                  <a:srgbClr val="00EA6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Controller!$D$9:$D$24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Controller!$E$9:$E$24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B-4174-9E9D-E3BC49A5A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640445096"/>
        <c:axId val="1640447616"/>
      </c:barChart>
      <c:catAx>
        <c:axId val="16404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0447616"/>
        <c:crosses val="autoZero"/>
        <c:auto val="1"/>
        <c:lblAlgn val="ctr"/>
        <c:lblOffset val="100"/>
        <c:noMultiLvlLbl val="0"/>
      </c:catAx>
      <c:valAx>
        <c:axId val="164044761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40445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[Como organizar sua vida Financeira com Planilhas Inteligentes e IA.xlsx]Controller!Tabela dinâmica2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9FFFCA"/>
              </a:gs>
              <a:gs pos="83000">
                <a:srgbClr val="21FF85"/>
              </a:gs>
              <a:gs pos="100000">
                <a:srgbClr val="00EA6A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9FFFCA"/>
                </a:gs>
                <a:gs pos="83000">
                  <a:srgbClr val="21FF85"/>
                </a:gs>
                <a:gs pos="100000">
                  <a:srgbClr val="00EA6A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Controller!$G$7:$G$11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Controller!$H$7:$H$11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2-431D-9609-E7EDA8E8B4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35620528"/>
        <c:axId val="635624488"/>
      </c:barChart>
      <c:catAx>
        <c:axId val="6356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624488"/>
        <c:crosses val="autoZero"/>
        <c:auto val="1"/>
        <c:lblAlgn val="ctr"/>
        <c:lblOffset val="100"/>
        <c:noMultiLvlLbl val="0"/>
      </c:catAx>
      <c:valAx>
        <c:axId val="6356244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35620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2000">
                  <a:srgbClr val="9FFFCA"/>
                </a:gs>
                <a:gs pos="83000">
                  <a:srgbClr val="21FF85"/>
                </a:gs>
                <a:gs pos="100000">
                  <a:srgbClr val="00EA6A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D-4F33-BF6B-962EBD23E4E6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D-4F33-BF6B-962EBD23E4E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233111"/>
        <c:axId val="230237791"/>
      </c:barChart>
      <c:catAx>
        <c:axId val="230233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0237791"/>
        <c:crosses val="autoZero"/>
        <c:auto val="1"/>
        <c:lblAlgn val="ctr"/>
        <c:lblOffset val="100"/>
        <c:noMultiLvlLbl val="0"/>
      </c:catAx>
      <c:valAx>
        <c:axId val="23023779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0233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#Data!A1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28</xdr:row>
      <xdr:rowOff>165735</xdr:rowOff>
    </xdr:from>
    <xdr:to>
      <xdr:col>19</xdr:col>
      <xdr:colOff>45720</xdr:colOff>
      <xdr:row>49</xdr:row>
      <xdr:rowOff>129540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6AB77E84-C781-3020-3E6F-4F9A89526A0E}"/>
            </a:ext>
          </a:extLst>
        </xdr:cNvPr>
        <xdr:cNvGrpSpPr/>
      </xdr:nvGrpSpPr>
      <xdr:grpSpPr>
        <a:xfrm>
          <a:off x="2141220" y="5286375"/>
          <a:ext cx="10858500" cy="3804285"/>
          <a:chOff x="2141220" y="3726180"/>
          <a:chExt cx="10858500" cy="380238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DA310A1D-2C55-0CE8-C259-69ED6B3CBFE4}"/>
              </a:ext>
            </a:extLst>
          </xdr:cNvPr>
          <xdr:cNvGrpSpPr/>
        </xdr:nvGrpSpPr>
        <xdr:grpSpPr>
          <a:xfrm>
            <a:off x="2141220" y="3726180"/>
            <a:ext cx="10858500" cy="3802380"/>
            <a:chOff x="2186940" y="4686300"/>
            <a:chExt cx="10858500" cy="3802380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C683928B-DEFD-AAE4-7EF4-55931D3AF022}"/>
                </a:ext>
              </a:extLst>
            </xdr:cNvPr>
            <xdr:cNvGrpSpPr/>
          </xdr:nvGrpSpPr>
          <xdr:grpSpPr>
            <a:xfrm>
              <a:off x="2186940" y="4686300"/>
              <a:ext cx="10858500" cy="3802380"/>
              <a:chOff x="2301240" y="3718560"/>
              <a:chExt cx="10858500" cy="3802380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E7C4A7FE-2640-ECD1-C455-3F7EDAACFF4A}"/>
                  </a:ext>
                </a:extLst>
              </xdr:cNvPr>
              <xdr:cNvGrpSpPr/>
            </xdr:nvGrpSpPr>
            <xdr:grpSpPr>
              <a:xfrm>
                <a:off x="2301240" y="3718560"/>
                <a:ext cx="10858500" cy="3802380"/>
                <a:chOff x="2301240" y="3718560"/>
                <a:chExt cx="8313420" cy="3802380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7097A951-5E89-4317-9B8C-120B9F58197F}"/>
                    </a:ext>
                  </a:extLst>
                </xdr:cNvPr>
                <xdr:cNvSpPr/>
              </xdr:nvSpPr>
              <xdr:spPr>
                <a:xfrm>
                  <a:off x="2301240" y="3726180"/>
                  <a:ext cx="8313420" cy="379476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B1ACCF45-3E97-CFB6-E4F3-827F290009B8}"/>
                    </a:ext>
                  </a:extLst>
                </xdr:cNvPr>
                <xdr:cNvSpPr/>
              </xdr:nvSpPr>
              <xdr:spPr>
                <a:xfrm>
                  <a:off x="2301240" y="3718560"/>
                  <a:ext cx="8313420" cy="800100"/>
                </a:xfrm>
                <a:prstGeom prst="round2SameRect">
                  <a:avLst>
                    <a:gd name="adj1" fmla="val 47765"/>
                    <a:gd name="adj2" fmla="val 0"/>
                  </a:avLst>
                </a:prstGeom>
                <a:solidFill>
                  <a:srgbClr val="00B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A6B7E676-CA62-4BEC-8F0F-F34780E529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013710" y="4669155"/>
              <a:ext cx="9433560" cy="2762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4ED07657-F838-47FD-8A4A-80AB40BBDECC}"/>
                </a:ext>
              </a:extLst>
            </xdr:cNvPr>
            <xdr:cNvSpPr txBox="1"/>
          </xdr:nvSpPr>
          <xdr:spPr>
            <a:xfrm>
              <a:off x="3341055" y="4831080"/>
              <a:ext cx="1298048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800" kern="1200">
                  <a:solidFill>
                    <a:schemeClr val="bg1"/>
                  </a:solidFill>
                  <a:latin typeface="Impact" panose="020B0806030902050204" pitchFamily="34" charset="0"/>
                </a:rPr>
                <a:t>GASTOS</a:t>
              </a:r>
            </a:p>
          </xdr:txBody>
        </xdr:sp>
      </xdr:grpSp>
      <xdr:pic>
        <xdr:nvPicPr>
          <xdr:cNvPr id="22" name="Gráfico 21" descr="Dinheiro voador estrutura de tópicos">
            <a:extLst>
              <a:ext uri="{FF2B5EF4-FFF2-40B4-BE49-F238E27FC236}">
                <a16:creationId xmlns:a16="http://schemas.microsoft.com/office/drawing/2014/main" id="{A8052571-0CE7-AD70-1D66-C77647CF6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29840" y="3870960"/>
            <a:ext cx="504000" cy="504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160020</xdr:colOff>
      <xdr:row>9</xdr:row>
      <xdr:rowOff>58103</xdr:rowOff>
    </xdr:from>
    <xdr:to>
      <xdr:col>9</xdr:col>
      <xdr:colOff>350520</xdr:colOff>
      <xdr:row>27</xdr:row>
      <xdr:rowOff>37148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2367895F-D8B9-A988-F26D-9D331098CD02}"/>
            </a:ext>
          </a:extLst>
        </xdr:cNvPr>
        <xdr:cNvGrpSpPr/>
      </xdr:nvGrpSpPr>
      <xdr:grpSpPr>
        <a:xfrm>
          <a:off x="2141220" y="1704023"/>
          <a:ext cx="5067300" cy="3270885"/>
          <a:chOff x="2141220" y="60960"/>
          <a:chExt cx="5067300" cy="3268980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F2674E01-D9C6-5041-9671-00FB282F7297}"/>
              </a:ext>
            </a:extLst>
          </xdr:cNvPr>
          <xdr:cNvGrpSpPr/>
        </xdr:nvGrpSpPr>
        <xdr:grpSpPr>
          <a:xfrm>
            <a:off x="2141220" y="60960"/>
            <a:ext cx="5067300" cy="3268980"/>
            <a:chOff x="2141220" y="60960"/>
            <a:chExt cx="5067300" cy="326898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BBD346BE-5D5F-DD96-51AE-8F8CB30DD3A5}"/>
                </a:ext>
              </a:extLst>
            </xdr:cNvPr>
            <xdr:cNvGrpSpPr/>
          </xdr:nvGrpSpPr>
          <xdr:grpSpPr>
            <a:xfrm>
              <a:off x="2141220" y="60960"/>
              <a:ext cx="5067300" cy="3268980"/>
              <a:chOff x="2141220" y="60960"/>
              <a:chExt cx="5067300" cy="3268980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61037DFA-07A0-42A4-A54B-74B06791CD7D}"/>
                  </a:ext>
                </a:extLst>
              </xdr:cNvPr>
              <xdr:cNvGrpSpPr/>
            </xdr:nvGrpSpPr>
            <xdr:grpSpPr>
              <a:xfrm>
                <a:off x="2141220" y="60960"/>
                <a:ext cx="5067300" cy="3268980"/>
                <a:chOff x="2301240" y="3718560"/>
                <a:chExt cx="8313420" cy="3802380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F3863510-8CFF-BD68-E07D-35A16B637040}"/>
                    </a:ext>
                  </a:extLst>
                </xdr:cNvPr>
                <xdr:cNvSpPr/>
              </xdr:nvSpPr>
              <xdr:spPr>
                <a:xfrm>
                  <a:off x="2301240" y="3726180"/>
                  <a:ext cx="8313420" cy="379476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A5F52C5F-6FD9-5E1A-43B1-48EB5DB2E590}"/>
                    </a:ext>
                  </a:extLst>
                </xdr:cNvPr>
                <xdr:cNvSpPr/>
              </xdr:nvSpPr>
              <xdr:spPr>
                <a:xfrm>
                  <a:off x="2301240" y="3718560"/>
                  <a:ext cx="8313420" cy="800100"/>
                </a:xfrm>
                <a:prstGeom prst="round2SameRect">
                  <a:avLst>
                    <a:gd name="adj1" fmla="val 47765"/>
                    <a:gd name="adj2" fmla="val 0"/>
                  </a:avLst>
                </a:prstGeom>
                <a:solidFill>
                  <a:srgbClr val="00B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13" name="Gráfico 12">
                <a:extLst>
                  <a:ext uri="{FF2B5EF4-FFF2-40B4-BE49-F238E27FC236}">
                    <a16:creationId xmlns:a16="http://schemas.microsoft.com/office/drawing/2014/main" id="{41E7F8B1-9F38-4A4F-9512-8468DFC59F9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86990" y="1043940"/>
              <a:ext cx="4175760" cy="191262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92104210-0456-4E9E-9357-F82B420F54A7}"/>
                </a:ext>
              </a:extLst>
            </xdr:cNvPr>
            <xdr:cNvSpPr txBox="1"/>
          </xdr:nvSpPr>
          <xdr:spPr>
            <a:xfrm>
              <a:off x="3337560" y="129540"/>
              <a:ext cx="1450333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800" kern="1200">
                  <a:solidFill>
                    <a:schemeClr val="bg1"/>
                  </a:solidFill>
                  <a:latin typeface="Impact" panose="020B0806030902050204" pitchFamily="34" charset="0"/>
                </a:rPr>
                <a:t>ENTRADA</a:t>
              </a:r>
            </a:p>
          </xdr:txBody>
        </xdr:sp>
      </xdr:grpSp>
      <xdr:pic>
        <xdr:nvPicPr>
          <xdr:cNvPr id="24" name="Gráfico 23" descr="Registrar estrutura de tópicos">
            <a:extLst>
              <a:ext uri="{FF2B5EF4-FFF2-40B4-BE49-F238E27FC236}">
                <a16:creationId xmlns:a16="http://schemas.microsoft.com/office/drawing/2014/main" id="{11D5349A-6A28-0AB0-45C7-D5AF822271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73160" y="147600"/>
            <a:ext cx="507720" cy="50772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24766</xdr:rowOff>
    </xdr:from>
    <xdr:to>
      <xdr:col>1</xdr:col>
      <xdr:colOff>0</xdr:colOff>
      <xdr:row>15</xdr:row>
      <xdr:rowOff>17145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F477D59D-DA1F-4281-9C2C-983886AE0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7806"/>
              <a:ext cx="1981200" cy="1272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47625</xdr:colOff>
      <xdr:row>0</xdr:row>
      <xdr:rowOff>47625</xdr:rowOff>
    </xdr:from>
    <xdr:to>
      <xdr:col>1</xdr:col>
      <xdr:colOff>0</xdr:colOff>
      <xdr:row>5</xdr:row>
      <xdr:rowOff>142874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3F71279D-A58D-EAE4-A3F0-1D25C54ADBA8}"/>
            </a:ext>
          </a:extLst>
        </xdr:cNvPr>
        <xdr:cNvGrpSpPr/>
      </xdr:nvGrpSpPr>
      <xdr:grpSpPr>
        <a:xfrm>
          <a:off x="47625" y="47625"/>
          <a:ext cx="1933575" cy="1009649"/>
          <a:chOff x="47625" y="47625"/>
          <a:chExt cx="1933575" cy="1000124"/>
        </a:xfrm>
      </xdr:grpSpPr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0C016F1E-B017-41A2-8313-E056D1D4B510}"/>
              </a:ext>
            </a:extLst>
          </xdr:cNvPr>
          <xdr:cNvSpPr/>
        </xdr:nvSpPr>
        <xdr:spPr>
          <a:xfrm>
            <a:off x="47625" y="47625"/>
            <a:ext cx="1876425" cy="885825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39" name="Gráfico 38" descr="Moedas estrutura de tópicos">
            <a:extLst>
              <a:ext uri="{FF2B5EF4-FFF2-40B4-BE49-F238E27FC236}">
                <a16:creationId xmlns:a16="http://schemas.microsoft.com/office/drawing/2014/main" id="{95B5D0CC-B6C9-B7A3-C447-28020E9FF5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400175" y="466724"/>
            <a:ext cx="581025" cy="581025"/>
          </a:xfrm>
          <a:prstGeom prst="rect">
            <a:avLst/>
          </a:prstGeom>
        </xdr:spPr>
      </xdr:pic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BCFFF39-D186-4552-B41D-9DAD34DD910A}"/>
              </a:ext>
            </a:extLst>
          </xdr:cNvPr>
          <xdr:cNvSpPr txBox="1"/>
        </xdr:nvSpPr>
        <xdr:spPr>
          <a:xfrm>
            <a:off x="76200" y="114300"/>
            <a:ext cx="1757917" cy="5302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800" kern="1200">
                <a:solidFill>
                  <a:schemeClr val="bg1"/>
                </a:solidFill>
                <a:latin typeface="Impact" panose="020B0806030902050204" pitchFamily="34" charset="0"/>
                <a:ea typeface="+mn-ea"/>
                <a:cs typeface="+mn-cs"/>
              </a:rPr>
              <a:t>MONEY APP</a:t>
            </a:r>
          </a:p>
        </xdr:txBody>
      </xdr:sp>
    </xdr:grpSp>
    <xdr:clientData/>
  </xdr:twoCellAnchor>
  <xdr:twoCellAnchor>
    <xdr:from>
      <xdr:col>1</xdr:col>
      <xdr:colOff>160020</xdr:colOff>
      <xdr:row>1</xdr:row>
      <xdr:rowOff>57150</xdr:rowOff>
    </xdr:from>
    <xdr:to>
      <xdr:col>19</xdr:col>
      <xdr:colOff>121920</xdr:colOff>
      <xdr:row>8</xdr:row>
      <xdr:rowOff>9525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7BC3EC9-61B7-9FFE-D2C4-E18BD36AEA4D}"/>
            </a:ext>
          </a:extLst>
        </xdr:cNvPr>
        <xdr:cNvGrpSpPr/>
      </xdr:nvGrpSpPr>
      <xdr:grpSpPr>
        <a:xfrm>
          <a:off x="2141220" y="240030"/>
          <a:ext cx="10934700" cy="1232535"/>
          <a:chOff x="2619375" y="171450"/>
          <a:chExt cx="10934700" cy="1219200"/>
        </a:xfrm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69647C11-1CD4-F559-8EB3-A362E8EA2C94}"/>
              </a:ext>
            </a:extLst>
          </xdr:cNvPr>
          <xdr:cNvSpPr/>
        </xdr:nvSpPr>
        <xdr:spPr>
          <a:xfrm>
            <a:off x="2619375" y="171450"/>
            <a:ext cx="10934700" cy="12192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E71DCD14-C9D1-6766-5BFE-EDC3EBF1A5EB}"/>
              </a:ext>
            </a:extLst>
          </xdr:cNvPr>
          <xdr:cNvSpPr txBox="1"/>
        </xdr:nvSpPr>
        <xdr:spPr>
          <a:xfrm>
            <a:off x="4105275" y="314325"/>
            <a:ext cx="1933286" cy="5302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800" kern="1200">
                <a:solidFill>
                  <a:sysClr val="windowText" lastClr="000000"/>
                </a:solidFill>
                <a:latin typeface="Impact" panose="020B0806030902050204" pitchFamily="34" charset="0"/>
                <a:ea typeface="+mn-ea"/>
                <a:cs typeface="+mn-cs"/>
              </a:rPr>
              <a:t>Hello,</a:t>
            </a:r>
            <a:r>
              <a:rPr lang="pt-BR" sz="1100" kern="1200">
                <a:solidFill>
                  <a:sysClr val="windowText" lastClr="000000"/>
                </a:solidFill>
              </a:rPr>
              <a:t> </a:t>
            </a:r>
            <a:r>
              <a:rPr lang="pt-BR" sz="2800" kern="1200">
                <a:solidFill>
                  <a:sysClr val="windowText" lastClr="000000"/>
                </a:solidFill>
                <a:latin typeface="Impact" panose="020B0806030902050204" pitchFamily="34" charset="0"/>
                <a:ea typeface="+mn-ea"/>
                <a:cs typeface="+mn-cs"/>
              </a:rPr>
              <a:t>Felipe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35B6984-339D-43C7-B9DA-319A44EFD3FA}"/>
              </a:ext>
            </a:extLst>
          </xdr:cNvPr>
          <xdr:cNvSpPr txBox="1"/>
        </xdr:nvSpPr>
        <xdr:spPr>
          <a:xfrm>
            <a:off x="4105275" y="758953"/>
            <a:ext cx="3775970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400" kern="1200">
                <a:solidFill>
                  <a:sysClr val="windowText" lastClr="000000"/>
                </a:solidFill>
                <a:latin typeface="+mj-lt"/>
                <a:ea typeface="+mn-ea"/>
                <a:cs typeface="+mn-cs"/>
              </a:rPr>
              <a:t>Acompanhamento financeiro</a:t>
            </a:r>
          </a:p>
        </xdr:txBody>
      </xdr:sp>
      <xdr:grpSp>
        <xdr:nvGrpSpPr>
          <xdr:cNvPr id="36" name="Agrupar 3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A7970AA-7F47-6E18-D527-2511E6589505}"/>
              </a:ext>
            </a:extLst>
          </xdr:cNvPr>
          <xdr:cNvGrpSpPr/>
        </xdr:nvGrpSpPr>
        <xdr:grpSpPr>
          <a:xfrm>
            <a:off x="7877175" y="805889"/>
            <a:ext cx="5543550" cy="374141"/>
            <a:chOff x="7877175" y="746380"/>
            <a:chExt cx="5543550" cy="374141"/>
          </a:xfrm>
        </xdr:grpSpPr>
        <xdr:sp macro="" textlink="">
          <xdr:nvSpPr>
            <xdr:cNvPr id="32" name="Retângulo 31">
              <a:extLst>
                <a:ext uri="{FF2B5EF4-FFF2-40B4-BE49-F238E27FC236}">
                  <a16:creationId xmlns:a16="http://schemas.microsoft.com/office/drawing/2014/main" id="{86B6142D-54B2-4196-8C14-4957C91BAD9E}"/>
                </a:ext>
              </a:extLst>
            </xdr:cNvPr>
            <xdr:cNvSpPr/>
          </xdr:nvSpPr>
          <xdr:spPr>
            <a:xfrm>
              <a:off x="7877175" y="752475"/>
              <a:ext cx="5543550" cy="36195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88F165A6-2CF1-43A2-95D7-D8F089FD99C7}"/>
                </a:ext>
              </a:extLst>
            </xdr:cNvPr>
            <xdr:cNvSpPr txBox="1"/>
          </xdr:nvSpPr>
          <xdr:spPr>
            <a:xfrm>
              <a:off x="7991475" y="746380"/>
              <a:ext cx="185595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1800" kern="12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rPr>
                <a:t>pesquisar dados...</a:t>
              </a:r>
            </a:p>
          </xdr:txBody>
        </xdr:sp>
        <xdr:pic>
          <xdr:nvPicPr>
            <xdr:cNvPr id="35" name="Gráfico 34" descr="Lupa com preenchimento sólido">
              <a:extLst>
                <a:ext uri="{FF2B5EF4-FFF2-40B4-BE49-F238E27FC236}">
                  <a16:creationId xmlns:a16="http://schemas.microsoft.com/office/drawing/2014/main" id="{936D5385-2D16-D73C-B204-157D69901E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3039726" y="790575"/>
              <a:ext cx="285750" cy="285750"/>
            </a:xfrm>
            <a:prstGeom prst="rect">
              <a:avLst/>
            </a:prstGeom>
          </xdr:spPr>
        </xdr:pic>
      </xdr:grpSp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A576FE4E-93CA-1E9F-0D24-DC6731B237FD}"/>
              </a:ext>
            </a:extLst>
          </xdr:cNvPr>
          <xdr:cNvGrpSpPr/>
        </xdr:nvGrpSpPr>
        <xdr:grpSpPr>
          <a:xfrm>
            <a:off x="2790825" y="338138"/>
            <a:ext cx="1162050" cy="885825"/>
            <a:chOff x="2790825" y="338138"/>
            <a:chExt cx="1162050" cy="885825"/>
          </a:xfrm>
        </xdr:grpSpPr>
        <xdr:sp macro="" textlink="">
          <xdr:nvSpPr>
            <xdr:cNvPr id="29" name="Retângulo 28">
              <a:extLst>
                <a:ext uri="{FF2B5EF4-FFF2-40B4-BE49-F238E27FC236}">
                  <a16:creationId xmlns:a16="http://schemas.microsoft.com/office/drawing/2014/main" id="{30396203-9789-ED2F-30FC-E70DF98742FB}"/>
                </a:ext>
              </a:extLst>
            </xdr:cNvPr>
            <xdr:cNvSpPr/>
          </xdr:nvSpPr>
          <xdr:spPr>
            <a:xfrm>
              <a:off x="2790825" y="338138"/>
              <a:ext cx="1162050" cy="885825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3FA449E2-C97C-B815-E20E-0E4EDE35F9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967038" y="376238"/>
              <a:ext cx="809624" cy="80962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541020</xdr:colOff>
      <xdr:row>9</xdr:row>
      <xdr:rowOff>58103</xdr:rowOff>
    </xdr:from>
    <xdr:to>
      <xdr:col>19</xdr:col>
      <xdr:colOff>121920</xdr:colOff>
      <xdr:row>27</xdr:row>
      <xdr:rowOff>37148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3E748F45-250A-CBD2-8A80-7FA0C9C0967C}"/>
            </a:ext>
          </a:extLst>
        </xdr:cNvPr>
        <xdr:cNvGrpSpPr/>
      </xdr:nvGrpSpPr>
      <xdr:grpSpPr>
        <a:xfrm>
          <a:off x="8008620" y="1704023"/>
          <a:ext cx="5067300" cy="3270885"/>
          <a:chOff x="7637145" y="1686878"/>
          <a:chExt cx="5067300" cy="3236595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5FF23023-BF08-44CB-BB4D-328B4F73988D}"/>
              </a:ext>
            </a:extLst>
          </xdr:cNvPr>
          <xdr:cNvGrpSpPr/>
        </xdr:nvGrpSpPr>
        <xdr:grpSpPr>
          <a:xfrm>
            <a:off x="7637145" y="1686878"/>
            <a:ext cx="5067300" cy="3236595"/>
            <a:chOff x="2141220" y="60960"/>
            <a:chExt cx="5067300" cy="3268980"/>
          </a:xfrm>
        </xdr:grpSpPr>
        <xdr:grpSp>
          <xdr:nvGrpSpPr>
            <xdr:cNvPr id="47" name="Agrupar 46">
              <a:extLst>
                <a:ext uri="{FF2B5EF4-FFF2-40B4-BE49-F238E27FC236}">
                  <a16:creationId xmlns:a16="http://schemas.microsoft.com/office/drawing/2014/main" id="{8B1F331C-C52B-C045-2CF9-38E02F64651E}"/>
                </a:ext>
              </a:extLst>
            </xdr:cNvPr>
            <xdr:cNvGrpSpPr/>
          </xdr:nvGrpSpPr>
          <xdr:grpSpPr>
            <a:xfrm>
              <a:off x="2141220" y="60960"/>
              <a:ext cx="5067300" cy="3268980"/>
              <a:chOff x="2141220" y="60960"/>
              <a:chExt cx="5067300" cy="3268980"/>
            </a:xfrm>
          </xdr:grpSpPr>
          <xdr:grpSp>
            <xdr:nvGrpSpPr>
              <xdr:cNvPr id="51" name="Agrupar 50">
                <a:extLst>
                  <a:ext uri="{FF2B5EF4-FFF2-40B4-BE49-F238E27FC236}">
                    <a16:creationId xmlns:a16="http://schemas.microsoft.com/office/drawing/2014/main" id="{1D6BA14A-671B-399F-4066-E91E3C29C08D}"/>
                  </a:ext>
                </a:extLst>
              </xdr:cNvPr>
              <xdr:cNvGrpSpPr/>
            </xdr:nvGrpSpPr>
            <xdr:grpSpPr>
              <a:xfrm>
                <a:off x="2141220" y="60960"/>
                <a:ext cx="5067300" cy="3268980"/>
                <a:chOff x="2301240" y="3718560"/>
                <a:chExt cx="8313420" cy="3802380"/>
              </a:xfrm>
            </xdr:grpSpPr>
            <xdr:sp macro="" textlink="">
              <xdr:nvSpPr>
                <xdr:cNvPr id="53" name="Retângulo: Cantos Arredondados 52">
                  <a:extLst>
                    <a:ext uri="{FF2B5EF4-FFF2-40B4-BE49-F238E27FC236}">
                      <a16:creationId xmlns:a16="http://schemas.microsoft.com/office/drawing/2014/main" id="{3EA4D021-B9E6-54A7-9B63-84242D2E241C}"/>
                    </a:ext>
                  </a:extLst>
                </xdr:cNvPr>
                <xdr:cNvSpPr/>
              </xdr:nvSpPr>
              <xdr:spPr>
                <a:xfrm>
                  <a:off x="2301240" y="3726180"/>
                  <a:ext cx="8313420" cy="3794760"/>
                </a:xfrm>
                <a:prstGeom prst="round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4" name="Retângulo: Cantos Superiores Arredondados 53">
                  <a:extLst>
                    <a:ext uri="{FF2B5EF4-FFF2-40B4-BE49-F238E27FC236}">
                      <a16:creationId xmlns:a16="http://schemas.microsoft.com/office/drawing/2014/main" id="{A1071BC7-7BE8-3F76-4F92-54F028F868F5}"/>
                    </a:ext>
                  </a:extLst>
                </xdr:cNvPr>
                <xdr:cNvSpPr/>
              </xdr:nvSpPr>
              <xdr:spPr>
                <a:xfrm>
                  <a:off x="2301240" y="3718560"/>
                  <a:ext cx="8313420" cy="800100"/>
                </a:xfrm>
                <a:prstGeom prst="round2SameRect">
                  <a:avLst>
                    <a:gd name="adj1" fmla="val 47765"/>
                    <a:gd name="adj2" fmla="val 0"/>
                  </a:avLst>
                </a:prstGeom>
                <a:solidFill>
                  <a:srgbClr val="00B050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50" name="CaixaDeTexto 49">
                <a:extLst>
                  <a:ext uri="{FF2B5EF4-FFF2-40B4-BE49-F238E27FC236}">
                    <a16:creationId xmlns:a16="http://schemas.microsoft.com/office/drawing/2014/main" id="{138C1079-E09E-429A-B99B-1178922AD6E2}"/>
                  </a:ext>
                </a:extLst>
              </xdr:cNvPr>
              <xdr:cNvSpPr txBox="1"/>
            </xdr:nvSpPr>
            <xdr:spPr>
              <a:xfrm>
                <a:off x="3337560" y="129540"/>
                <a:ext cx="1848391" cy="53557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pt-BR" sz="2800" kern="1200">
                    <a:solidFill>
                      <a:schemeClr val="bg1"/>
                    </a:solidFill>
                    <a:latin typeface="Impact" panose="020B0806030902050204" pitchFamily="34" charset="0"/>
                  </a:rPr>
                  <a:t>ECONOMIAS</a:t>
                </a:r>
              </a:p>
            </xdr:txBody>
          </xdr:sp>
        </xdr:grpSp>
        <xdr:pic>
          <xdr:nvPicPr>
            <xdr:cNvPr id="48" name="Gráfico 47" descr="Cofrinho estrutura de tópicos">
              <a:extLst>
                <a:ext uri="{FF2B5EF4-FFF2-40B4-BE49-F238E27FC236}">
                  <a16:creationId xmlns:a16="http://schemas.microsoft.com/office/drawing/2014/main" id="{71C14713-8B8F-D0A7-990E-3A26687426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2575675" y="147600"/>
              <a:ext cx="502690" cy="507720"/>
            </a:xfrm>
            <a:prstGeom prst="rect">
              <a:avLst/>
            </a:prstGeom>
          </xdr:spPr>
        </xdr:pic>
      </xdr:grpSp>
      <xdr:graphicFrame macro="">
        <xdr:nvGraphicFramePr>
          <xdr:cNvPr id="58" name="Gráfico 57">
            <a:extLst>
              <a:ext uri="{FF2B5EF4-FFF2-40B4-BE49-F238E27FC236}">
                <a16:creationId xmlns:a16="http://schemas.microsoft.com/office/drawing/2014/main" id="{4AEF6F12-35EF-48AB-916E-CA96F7A719A8}"/>
              </a:ext>
            </a:extLst>
          </xdr:cNvPr>
          <xdr:cNvGraphicFramePr>
            <a:graphicFrameLocks/>
          </xdr:cNvGraphicFramePr>
        </xdr:nvGraphicFramePr>
        <xdr:xfrm>
          <a:off x="8180070" y="2449640"/>
          <a:ext cx="3840480" cy="23042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Marques Ferreira" refreshedDate="45673.408997222221" createdVersion="8" refreshedVersion="8" minRefreshableVersion="3" recordCount="44" xr:uid="{A8038588-53C2-4CBA-923F-16A252A9673B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529722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15AC5-2DF9-4A70-BA16-CE99EB3A918C}" name="Tabela dinâmica2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G6:H1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2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B7A24-7F38-4C4C-96CC-7C9425BA2903}" name="Tabela dinâmica1" cacheId="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8:E24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317A4F8-FFF6-41CC-89E5-63950C85A1C7}" sourceName="Mês">
  <pivotTables>
    <pivotTable tabId="2" name="Tabela dinâmica1"/>
    <pivotTable tabId="2" name="Tabela dinâmica2"/>
  </pivotTables>
  <data>
    <tabular pivotCacheId="95297226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47AEDFD-10E1-4D79-8C71-BCCBDB535F0D}" cache="SegmentaçãodeDados_Mês" caption="Mês" style="My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714EC-86B5-4271-8043-481B97E33CB9}" name="tbl_operations" displayName="tbl_operations" ref="A1:H45" totalsRowShown="0">
  <autoFilter ref="A1:H45" xr:uid="{1C7714EC-86B5-4271-8043-481B97E33CB9}"/>
  <tableColumns count="8">
    <tableColumn id="1" xr3:uid="{1F7DF5D0-8B3B-4B71-82B6-85A05CB58056}" name="Data" dataDxfId="7"/>
    <tableColumn id="10" xr3:uid="{D1EC64A6-4065-409B-B2A5-14D8D46FF5A2}" name="Mês" dataDxfId="6">
      <calculatedColumnFormula>MONTH(tbl_operations[[#This Row],[Data]])</calculatedColumnFormula>
    </tableColumn>
    <tableColumn id="2" xr3:uid="{1C4DF1F8-9EC6-49BD-B740-370C4F35DD51}" name="Tipo"/>
    <tableColumn id="3" xr3:uid="{F95B6E83-4A95-4CD9-9047-D47F75D630C7}" name="Categoria"/>
    <tableColumn id="4" xr3:uid="{5A694F65-2227-40A1-BD90-B946139A5129}" name="Descrição"/>
    <tableColumn id="5" xr3:uid="{DA83292F-6F4B-417D-BEB7-182FA5B6CD56}" name="Valor" dataCellStyle="Moeda"/>
    <tableColumn id="6" xr3:uid="{2D948B84-6356-4973-AF21-27CA9DC84DFE}" name="Operação Bancária"/>
    <tableColumn id="7" xr3:uid="{D5C11DD0-EFC4-4410-B923-63EDC7806212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C5088F-323F-4990-B965-F9BB26C542EF}" name="Tabela2" displayName="Tabela2" ref="C6:D19" totalsRowShown="0" headerRowDxfId="3" dataDxfId="0">
  <autoFilter ref="C6:D19" xr:uid="{E3C5088F-323F-4990-B965-F9BB26C542EF}"/>
  <tableColumns count="2">
    <tableColumn id="1" xr3:uid="{13DEE5E4-68F6-4B2C-94BA-DB8AF132D767}" name="Data de Lançamento" dataDxfId="2"/>
    <tableColumn id="2" xr3:uid="{D2801CF5-3F4D-4A57-A9EE-480472B63096}" name="Deposito Reservado" dataDxfId="1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45"/>
  <sheetViews>
    <sheetView workbookViewId="0"/>
  </sheetViews>
  <sheetFormatPr defaultColWidth="18.44140625" defaultRowHeight="14.4" x14ac:dyDescent="0.3"/>
  <cols>
    <col min="1" max="1" width="10.5546875" style="1" bestFit="1" customWidth="1"/>
    <col min="2" max="2" width="10.5546875" style="8" customWidth="1"/>
    <col min="3" max="3" width="8.88671875" bestFit="1" customWidth="1"/>
    <col min="4" max="4" width="19.21875" bestFit="1" customWidth="1"/>
    <col min="5" max="5" width="31.5546875" bestFit="1" customWidth="1"/>
    <col min="6" max="6" width="11.88671875" style="2" bestFit="1" customWidth="1"/>
    <col min="7" max="7" width="19.109375" bestFit="1" customWidth="1"/>
    <col min="8" max="8" width="8.6640625" bestFit="1" customWidth="1"/>
  </cols>
  <sheetData>
    <row r="1" spans="1:8" x14ac:dyDescent="0.3">
      <c r="A1" s="1" t="s">
        <v>0</v>
      </c>
      <c r="B1" s="8" t="s">
        <v>75</v>
      </c>
      <c r="C1" t="s">
        <v>1</v>
      </c>
      <c r="D1" t="s">
        <v>4</v>
      </c>
      <c r="E1" t="s">
        <v>2</v>
      </c>
      <c r="F1" s="2" t="s">
        <v>3</v>
      </c>
      <c r="G1" t="s">
        <v>5</v>
      </c>
      <c r="H1" t="s">
        <v>6</v>
      </c>
    </row>
    <row r="2" spans="1:8" x14ac:dyDescent="0.3">
      <c r="A2" s="1">
        <v>45505</v>
      </c>
      <c r="B2" s="8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">
      <c r="A3" s="1">
        <v>45505</v>
      </c>
      <c r="B3" s="8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">
      <c r="A4" s="1">
        <v>45507</v>
      </c>
      <c r="B4" s="8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">
      <c r="A5" s="1">
        <v>45509</v>
      </c>
      <c r="B5" s="8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3">
      <c r="A6" s="1">
        <v>45511</v>
      </c>
      <c r="B6" s="8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3">
      <c r="A7" s="1">
        <v>45514</v>
      </c>
      <c r="B7" s="8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3">
      <c r="A8" s="1">
        <v>45516</v>
      </c>
      <c r="B8" s="8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3">
      <c r="A9" s="1">
        <v>45519</v>
      </c>
      <c r="B9" s="8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3">
      <c r="A10" s="1">
        <v>45519</v>
      </c>
      <c r="B10" s="8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3">
      <c r="A11" s="1">
        <v>45522</v>
      </c>
      <c r="B11" s="8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3">
      <c r="A12" s="1">
        <v>45524</v>
      </c>
      <c r="B12" s="8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3">
      <c r="A13" s="1">
        <v>45526</v>
      </c>
      <c r="B13" s="8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">
      <c r="A14" s="1">
        <v>45528</v>
      </c>
      <c r="B14" s="8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3">
      <c r="A15" s="1">
        <v>45532</v>
      </c>
      <c r="B15" s="8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3">
      <c r="A16" s="1">
        <v>45534</v>
      </c>
      <c r="B16" s="8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3">
      <c r="A17" s="1">
        <v>45535</v>
      </c>
      <c r="B17" s="8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">
      <c r="A18" s="1">
        <v>45536</v>
      </c>
      <c r="B18" s="8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">
      <c r="A19" s="1">
        <v>45537</v>
      </c>
      <c r="B19" s="8">
        <f>MONTH(tbl_operations[[#This Row],[Data]])</f>
        <v>9</v>
      </c>
      <c r="C19" t="s">
        <v>12</v>
      </c>
      <c r="D19" t="s">
        <v>13</v>
      </c>
      <c r="E19" t="s">
        <v>14</v>
      </c>
      <c r="F19" s="2">
        <v>450</v>
      </c>
      <c r="G19" t="s">
        <v>15</v>
      </c>
      <c r="H19" t="s">
        <v>16</v>
      </c>
    </row>
    <row r="20" spans="1:8" x14ac:dyDescent="0.3">
      <c r="A20" s="1">
        <v>45540</v>
      </c>
      <c r="B20" s="8">
        <f>MONTH(tbl_operations[[#This Row],[Data]])</f>
        <v>9</v>
      </c>
      <c r="C20" t="s">
        <v>12</v>
      </c>
      <c r="D20" t="s">
        <v>17</v>
      </c>
      <c r="E20" t="s">
        <v>18</v>
      </c>
      <c r="F20" s="2">
        <v>300</v>
      </c>
      <c r="G20" t="s">
        <v>15</v>
      </c>
      <c r="H20" t="s">
        <v>20</v>
      </c>
    </row>
    <row r="21" spans="1:8" x14ac:dyDescent="0.3">
      <c r="A21" s="1">
        <v>45543</v>
      </c>
      <c r="B21" s="8">
        <f>MONTH(tbl_operations[[#This Row],[Data]])</f>
        <v>9</v>
      </c>
      <c r="C21" t="s">
        <v>12</v>
      </c>
      <c r="D21" t="s">
        <v>21</v>
      </c>
      <c r="E21" t="s">
        <v>47</v>
      </c>
      <c r="F21" s="2">
        <v>200</v>
      </c>
      <c r="G21" t="s">
        <v>10</v>
      </c>
      <c r="H21" t="s">
        <v>20</v>
      </c>
    </row>
    <row r="22" spans="1:8" x14ac:dyDescent="0.3">
      <c r="A22" s="1">
        <v>45546</v>
      </c>
      <c r="B22" s="8">
        <f>MONTH(tbl_operations[[#This Row],[Data]])</f>
        <v>9</v>
      </c>
      <c r="C22" t="s">
        <v>12</v>
      </c>
      <c r="D22" t="s">
        <v>23</v>
      </c>
      <c r="E22" t="s">
        <v>48</v>
      </c>
      <c r="F22" s="2">
        <v>600</v>
      </c>
      <c r="G22" t="s">
        <v>15</v>
      </c>
      <c r="H22" t="s">
        <v>16</v>
      </c>
    </row>
    <row r="23" spans="1:8" x14ac:dyDescent="0.3">
      <c r="A23" s="1">
        <v>45549</v>
      </c>
      <c r="B23" s="8">
        <f>MONTH(tbl_operations[[#This Row],[Data]])</f>
        <v>9</v>
      </c>
      <c r="C23" t="s">
        <v>12</v>
      </c>
      <c r="D23" t="s">
        <v>25</v>
      </c>
      <c r="E23" t="s">
        <v>26</v>
      </c>
      <c r="F23" s="2">
        <v>350</v>
      </c>
      <c r="G23" t="s">
        <v>10</v>
      </c>
      <c r="H23" t="s">
        <v>20</v>
      </c>
    </row>
    <row r="24" spans="1:8" x14ac:dyDescent="0.3">
      <c r="A24" s="1">
        <v>45552</v>
      </c>
      <c r="B24" s="8">
        <f>MONTH(tbl_operations[[#This Row],[Data]])</f>
        <v>9</v>
      </c>
      <c r="C24" t="s">
        <v>12</v>
      </c>
      <c r="D24" t="s">
        <v>27</v>
      </c>
      <c r="E24" t="s">
        <v>49</v>
      </c>
      <c r="F24" s="2">
        <v>500</v>
      </c>
      <c r="G24" t="s">
        <v>19</v>
      </c>
      <c r="H24" t="s">
        <v>16</v>
      </c>
    </row>
    <row r="25" spans="1:8" x14ac:dyDescent="0.3">
      <c r="A25" s="1">
        <v>45555</v>
      </c>
      <c r="B25" s="8">
        <f>MONTH(tbl_operations[[#This Row],[Data]])</f>
        <v>9</v>
      </c>
      <c r="C25" t="s">
        <v>7</v>
      </c>
      <c r="D25" t="s">
        <v>50</v>
      </c>
      <c r="E25" t="s">
        <v>51</v>
      </c>
      <c r="F25" s="2">
        <v>1200</v>
      </c>
      <c r="G25" t="s">
        <v>10</v>
      </c>
      <c r="H25" t="s">
        <v>11</v>
      </c>
    </row>
    <row r="26" spans="1:8" x14ac:dyDescent="0.3">
      <c r="A26" s="1">
        <v>45555</v>
      </c>
      <c r="B26" s="8">
        <f>MONTH(tbl_operations[[#This Row],[Data]])</f>
        <v>9</v>
      </c>
      <c r="C26" t="s">
        <v>12</v>
      </c>
      <c r="D26" t="s">
        <v>31</v>
      </c>
      <c r="E26" t="s">
        <v>52</v>
      </c>
      <c r="F26" s="2">
        <v>800</v>
      </c>
      <c r="G26" t="s">
        <v>10</v>
      </c>
      <c r="H26" t="s">
        <v>20</v>
      </c>
    </row>
    <row r="27" spans="1:8" x14ac:dyDescent="0.3">
      <c r="A27" s="1">
        <v>45558</v>
      </c>
      <c r="B27" s="8">
        <f>MONTH(tbl_operations[[#This Row],[Data]])</f>
        <v>9</v>
      </c>
      <c r="C27" t="s">
        <v>12</v>
      </c>
      <c r="D27" t="s">
        <v>33</v>
      </c>
      <c r="E27" t="s">
        <v>53</v>
      </c>
      <c r="F27" s="2">
        <v>1500</v>
      </c>
      <c r="G27" t="s">
        <v>19</v>
      </c>
      <c r="H27" t="s">
        <v>16</v>
      </c>
    </row>
    <row r="28" spans="1:8" x14ac:dyDescent="0.3">
      <c r="A28" s="1">
        <v>45561</v>
      </c>
      <c r="B28" s="8">
        <f>MONTH(tbl_operations[[#This Row],[Data]])</f>
        <v>9</v>
      </c>
      <c r="C28" t="s">
        <v>12</v>
      </c>
      <c r="D28" t="s">
        <v>54</v>
      </c>
      <c r="E28" t="s">
        <v>55</v>
      </c>
      <c r="F28" s="2">
        <v>250</v>
      </c>
      <c r="G28" t="s">
        <v>15</v>
      </c>
      <c r="H28" t="s">
        <v>20</v>
      </c>
    </row>
    <row r="29" spans="1:8" x14ac:dyDescent="0.3">
      <c r="A29" s="1">
        <v>45564</v>
      </c>
      <c r="B29" s="8">
        <f>MONTH(tbl_operations[[#This Row],[Data]])</f>
        <v>9</v>
      </c>
      <c r="C29" t="s">
        <v>12</v>
      </c>
      <c r="D29" t="s">
        <v>37</v>
      </c>
      <c r="E29" t="s">
        <v>56</v>
      </c>
      <c r="F29" s="2">
        <v>400</v>
      </c>
      <c r="G29" t="s">
        <v>19</v>
      </c>
      <c r="H29" t="s">
        <v>16</v>
      </c>
    </row>
    <row r="30" spans="1:8" x14ac:dyDescent="0.3">
      <c r="A30" s="1">
        <v>45566</v>
      </c>
      <c r="B30" s="8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">
      <c r="A31" s="1">
        <v>45566</v>
      </c>
      <c r="B31" s="8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3">
      <c r="A32" s="1">
        <v>45568</v>
      </c>
      <c r="B32" s="8">
        <f>MONTH(tbl_operations[[#This Row],[Data]])</f>
        <v>10</v>
      </c>
      <c r="C32" t="s">
        <v>12</v>
      </c>
      <c r="D32" t="s">
        <v>17</v>
      </c>
      <c r="E32" t="s">
        <v>57</v>
      </c>
      <c r="F32" s="2">
        <v>200</v>
      </c>
      <c r="G32" t="s">
        <v>19</v>
      </c>
      <c r="H32" t="s">
        <v>20</v>
      </c>
    </row>
    <row r="33" spans="1:8" x14ac:dyDescent="0.3">
      <c r="A33" s="1">
        <v>45570</v>
      </c>
      <c r="B33" s="8">
        <f>MONTH(tbl_operations[[#This Row],[Data]])</f>
        <v>10</v>
      </c>
      <c r="C33" t="s">
        <v>12</v>
      </c>
      <c r="D33" t="s">
        <v>21</v>
      </c>
      <c r="E33" t="s">
        <v>58</v>
      </c>
      <c r="F33" s="2">
        <v>180</v>
      </c>
      <c r="G33" t="s">
        <v>10</v>
      </c>
      <c r="H33" t="s">
        <v>20</v>
      </c>
    </row>
    <row r="34" spans="1:8" x14ac:dyDescent="0.3">
      <c r="A34" s="1">
        <v>45573</v>
      </c>
      <c r="B34" s="8">
        <f>MONTH(tbl_operations[[#This Row],[Data]])</f>
        <v>10</v>
      </c>
      <c r="C34" t="s">
        <v>12</v>
      </c>
      <c r="D34" t="s">
        <v>23</v>
      </c>
      <c r="E34" t="s">
        <v>59</v>
      </c>
      <c r="F34" s="2">
        <v>120</v>
      </c>
      <c r="G34" t="s">
        <v>15</v>
      </c>
      <c r="H34" t="s">
        <v>16</v>
      </c>
    </row>
    <row r="35" spans="1:8" x14ac:dyDescent="0.3">
      <c r="A35" s="1">
        <v>45575</v>
      </c>
      <c r="B35" s="8">
        <f>MONTH(tbl_operations[[#This Row],[Data]])</f>
        <v>10</v>
      </c>
      <c r="C35" t="s">
        <v>12</v>
      </c>
      <c r="D35" t="s">
        <v>25</v>
      </c>
      <c r="E35" t="s">
        <v>60</v>
      </c>
      <c r="F35" s="2">
        <v>350</v>
      </c>
      <c r="G35" t="s">
        <v>19</v>
      </c>
      <c r="H35" t="s">
        <v>16</v>
      </c>
    </row>
    <row r="36" spans="1:8" x14ac:dyDescent="0.3">
      <c r="A36" s="1">
        <v>45578</v>
      </c>
      <c r="B36" s="8">
        <f>MONTH(tbl_operations[[#This Row],[Data]])</f>
        <v>10</v>
      </c>
      <c r="C36" t="s">
        <v>12</v>
      </c>
      <c r="D36" t="s">
        <v>27</v>
      </c>
      <c r="E36" t="s">
        <v>61</v>
      </c>
      <c r="F36" s="2">
        <v>400</v>
      </c>
      <c r="G36" t="s">
        <v>10</v>
      </c>
      <c r="H36" t="s">
        <v>20</v>
      </c>
    </row>
    <row r="37" spans="1:8" x14ac:dyDescent="0.3">
      <c r="A37" s="1">
        <v>45580</v>
      </c>
      <c r="B37" s="8">
        <f>MONTH(tbl_operations[[#This Row],[Data]])</f>
        <v>10</v>
      </c>
      <c r="C37" t="s">
        <v>12</v>
      </c>
      <c r="D37" t="s">
        <v>31</v>
      </c>
      <c r="E37" t="s">
        <v>62</v>
      </c>
      <c r="F37" s="2">
        <v>450</v>
      </c>
      <c r="G37" t="s">
        <v>15</v>
      </c>
      <c r="H37" t="s">
        <v>20</v>
      </c>
    </row>
    <row r="38" spans="1:8" x14ac:dyDescent="0.3">
      <c r="A38" s="1">
        <v>45583</v>
      </c>
      <c r="B38" s="8">
        <f>MONTH(tbl_operations[[#This Row],[Data]])</f>
        <v>10</v>
      </c>
      <c r="C38" t="s">
        <v>7</v>
      </c>
      <c r="D38" t="s">
        <v>63</v>
      </c>
      <c r="E38" t="s">
        <v>64</v>
      </c>
      <c r="F38" s="2">
        <v>1500</v>
      </c>
      <c r="G38" t="s">
        <v>10</v>
      </c>
      <c r="H38" t="s">
        <v>11</v>
      </c>
    </row>
    <row r="39" spans="1:8" x14ac:dyDescent="0.3">
      <c r="A39" s="1">
        <v>45583</v>
      </c>
      <c r="B39" s="8">
        <f>MONTH(tbl_operations[[#This Row],[Data]])</f>
        <v>10</v>
      </c>
      <c r="C39" t="s">
        <v>12</v>
      </c>
      <c r="D39" t="s">
        <v>33</v>
      </c>
      <c r="E39" t="s">
        <v>65</v>
      </c>
      <c r="F39" s="2">
        <v>300</v>
      </c>
      <c r="G39" t="s">
        <v>19</v>
      </c>
      <c r="H39" t="s">
        <v>16</v>
      </c>
    </row>
    <row r="40" spans="1:8" x14ac:dyDescent="0.3">
      <c r="A40" s="1">
        <v>45585</v>
      </c>
      <c r="B40" s="8">
        <f>MONTH(tbl_operations[[#This Row],[Data]])</f>
        <v>10</v>
      </c>
      <c r="C40" t="s">
        <v>12</v>
      </c>
      <c r="D40" t="s">
        <v>35</v>
      </c>
      <c r="E40" t="s">
        <v>66</v>
      </c>
      <c r="F40" s="2">
        <v>800</v>
      </c>
      <c r="G40" t="s">
        <v>10</v>
      </c>
      <c r="H40" t="s">
        <v>20</v>
      </c>
    </row>
    <row r="41" spans="1:8" x14ac:dyDescent="0.3">
      <c r="A41" s="1">
        <v>45587</v>
      </c>
      <c r="B41" s="8">
        <f>MONTH(tbl_operations[[#This Row],[Data]])</f>
        <v>10</v>
      </c>
      <c r="C41" t="s">
        <v>12</v>
      </c>
      <c r="D41" t="s">
        <v>37</v>
      </c>
      <c r="E41" t="s">
        <v>67</v>
      </c>
      <c r="F41" s="2">
        <v>250</v>
      </c>
      <c r="G41" t="s">
        <v>19</v>
      </c>
      <c r="H41" t="s">
        <v>16</v>
      </c>
    </row>
    <row r="42" spans="1:8" x14ac:dyDescent="0.3">
      <c r="A42" s="1">
        <v>45589</v>
      </c>
      <c r="B42" s="8">
        <f>MONTH(tbl_operations[[#This Row],[Data]])</f>
        <v>10</v>
      </c>
      <c r="C42" t="s">
        <v>12</v>
      </c>
      <c r="D42" t="s">
        <v>41</v>
      </c>
      <c r="E42" t="s">
        <v>68</v>
      </c>
      <c r="F42" s="2">
        <v>150</v>
      </c>
      <c r="G42" t="s">
        <v>15</v>
      </c>
      <c r="H42" t="s">
        <v>20</v>
      </c>
    </row>
    <row r="43" spans="1:8" x14ac:dyDescent="0.3">
      <c r="A43" s="1">
        <v>45591</v>
      </c>
      <c r="B43" s="8">
        <f>MONTH(tbl_operations[[#This Row],[Data]])</f>
        <v>10</v>
      </c>
      <c r="C43" t="s">
        <v>12</v>
      </c>
      <c r="D43" t="s">
        <v>39</v>
      </c>
      <c r="E43" t="s">
        <v>69</v>
      </c>
      <c r="F43" s="2">
        <v>250</v>
      </c>
      <c r="G43" t="s">
        <v>10</v>
      </c>
      <c r="H43" t="s">
        <v>16</v>
      </c>
    </row>
    <row r="44" spans="1:8" x14ac:dyDescent="0.3">
      <c r="A44" s="1">
        <v>45595</v>
      </c>
      <c r="B44" s="8">
        <f>MONTH(tbl_operations[[#This Row],[Data]])</f>
        <v>10</v>
      </c>
      <c r="C44" t="s">
        <v>12</v>
      </c>
      <c r="D44" t="s">
        <v>45</v>
      </c>
      <c r="E44" t="s">
        <v>70</v>
      </c>
      <c r="F44" s="2">
        <v>220</v>
      </c>
      <c r="G44" t="s">
        <v>10</v>
      </c>
      <c r="H44" t="s">
        <v>16</v>
      </c>
    </row>
    <row r="45" spans="1:8" x14ac:dyDescent="0.3">
      <c r="A45" s="1">
        <v>45596</v>
      </c>
      <c r="B45" s="8">
        <f>MONTH(tbl_operations[[#This Row],[Data]])</f>
        <v>10</v>
      </c>
      <c r="C45" t="s">
        <v>12</v>
      </c>
      <c r="D45" t="s">
        <v>43</v>
      </c>
      <c r="E45" t="s">
        <v>71</v>
      </c>
      <c r="F45" s="2">
        <v>500</v>
      </c>
      <c r="G45" t="s">
        <v>19</v>
      </c>
      <c r="H45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44FF-6C0F-4C1E-AE0B-49B34E64C190}">
  <sheetPr>
    <tabColor rgb="FF0070C0"/>
  </sheetPr>
  <dimension ref="C1:D19"/>
  <sheetViews>
    <sheetView topLeftCell="A3" workbookViewId="0">
      <selection activeCell="G21" sqref="G21"/>
    </sheetView>
  </sheetViews>
  <sheetFormatPr defaultRowHeight="14.4" x14ac:dyDescent="0.3"/>
  <cols>
    <col min="3" max="3" width="20.77734375" bestFit="1" customWidth="1"/>
    <col min="4" max="4" width="20.109375" bestFit="1" customWidth="1"/>
  </cols>
  <sheetData>
    <row r="1" spans="3:4" s="6" customFormat="1" ht="52.8" customHeight="1" x14ac:dyDescent="0.3"/>
    <row r="3" spans="3:4" x14ac:dyDescent="0.3">
      <c r="C3" s="12" t="s">
        <v>78</v>
      </c>
      <c r="D3" s="5">
        <f>SUM(Tabela2[Deposito Reservado])</f>
        <v>3078</v>
      </c>
    </row>
    <row r="4" spans="3:4" x14ac:dyDescent="0.3">
      <c r="C4" s="12" t="s">
        <v>79</v>
      </c>
      <c r="D4" s="2">
        <v>20000</v>
      </c>
    </row>
    <row r="6" spans="3:4" x14ac:dyDescent="0.3">
      <c r="C6" s="9" t="s">
        <v>76</v>
      </c>
      <c r="D6" s="9" t="s">
        <v>77</v>
      </c>
    </row>
    <row r="7" spans="3:4" x14ac:dyDescent="0.3">
      <c r="C7" s="10">
        <v>45673</v>
      </c>
      <c r="D7" s="11">
        <v>306</v>
      </c>
    </row>
    <row r="8" spans="3:4" x14ac:dyDescent="0.3">
      <c r="C8" s="10">
        <v>45674</v>
      </c>
      <c r="D8" s="11">
        <v>305</v>
      </c>
    </row>
    <row r="9" spans="3:4" x14ac:dyDescent="0.3">
      <c r="C9" s="10">
        <v>45675</v>
      </c>
      <c r="D9" s="11">
        <v>141</v>
      </c>
    </row>
    <row r="10" spans="3:4" x14ac:dyDescent="0.3">
      <c r="C10" s="10">
        <v>45676</v>
      </c>
      <c r="D10" s="11">
        <v>163</v>
      </c>
    </row>
    <row r="11" spans="3:4" x14ac:dyDescent="0.3">
      <c r="C11" s="10">
        <v>45677</v>
      </c>
      <c r="D11" s="11">
        <v>431</v>
      </c>
    </row>
    <row r="12" spans="3:4" x14ac:dyDescent="0.3">
      <c r="C12" s="10">
        <v>45678</v>
      </c>
      <c r="D12" s="11">
        <v>112</v>
      </c>
    </row>
    <row r="13" spans="3:4" x14ac:dyDescent="0.3">
      <c r="C13" s="10">
        <v>45679</v>
      </c>
      <c r="D13" s="11">
        <v>371</v>
      </c>
    </row>
    <row r="14" spans="3:4" x14ac:dyDescent="0.3">
      <c r="C14" s="10">
        <v>45680</v>
      </c>
      <c r="D14" s="11">
        <v>367</v>
      </c>
    </row>
    <row r="15" spans="3:4" x14ac:dyDescent="0.3">
      <c r="C15" s="10">
        <v>45681</v>
      </c>
      <c r="D15" s="11">
        <v>482</v>
      </c>
    </row>
    <row r="16" spans="3:4" x14ac:dyDescent="0.3">
      <c r="C16" s="10">
        <v>45682</v>
      </c>
      <c r="D16" s="11">
        <v>106</v>
      </c>
    </row>
    <row r="17" spans="3:4" x14ac:dyDescent="0.3">
      <c r="C17" s="10">
        <v>45683</v>
      </c>
      <c r="D17" s="11">
        <v>96</v>
      </c>
    </row>
    <row r="18" spans="3:4" x14ac:dyDescent="0.3">
      <c r="C18" s="10">
        <v>45684</v>
      </c>
      <c r="D18" s="11">
        <v>26</v>
      </c>
    </row>
    <row r="19" spans="3:4" x14ac:dyDescent="0.3">
      <c r="C19" s="10">
        <v>45685</v>
      </c>
      <c r="D19" s="11">
        <v>172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88E8-A6AC-4772-9A47-C59B5BAFFFB2}">
  <sheetPr>
    <tabColor rgb="FF00B0F0"/>
  </sheetPr>
  <dimension ref="D4:H24"/>
  <sheetViews>
    <sheetView topLeftCell="A4" workbookViewId="0">
      <selection activeCell="D9" sqref="D9"/>
    </sheetView>
  </sheetViews>
  <sheetFormatPr defaultRowHeight="14.4" x14ac:dyDescent="0.3"/>
  <cols>
    <col min="3" max="3" width="10" customWidth="1"/>
    <col min="4" max="4" width="19.21875" bestFit="1" customWidth="1"/>
    <col min="5" max="5" width="13.33203125" bestFit="1" customWidth="1"/>
    <col min="7" max="7" width="17.21875" bestFit="1" customWidth="1"/>
    <col min="8" max="8" width="13.33203125" bestFit="1" customWidth="1"/>
  </cols>
  <sheetData>
    <row r="4" spans="4:8" x14ac:dyDescent="0.3">
      <c r="G4" s="3" t="s">
        <v>1</v>
      </c>
      <c r="H4" t="s">
        <v>7</v>
      </c>
    </row>
    <row r="6" spans="4:8" x14ac:dyDescent="0.3">
      <c r="D6" s="3" t="s">
        <v>1</v>
      </c>
      <c r="E6" t="s">
        <v>12</v>
      </c>
      <c r="G6" s="3" t="s">
        <v>72</v>
      </c>
      <c r="H6" t="s">
        <v>74</v>
      </c>
    </row>
    <row r="7" spans="4:8" x14ac:dyDescent="0.3">
      <c r="G7" s="4" t="s">
        <v>50</v>
      </c>
      <c r="H7" s="5">
        <v>1200</v>
      </c>
    </row>
    <row r="8" spans="4:8" x14ac:dyDescent="0.3">
      <c r="D8" s="3" t="s">
        <v>72</v>
      </c>
      <c r="E8" t="s">
        <v>74</v>
      </c>
      <c r="G8" s="4" t="s">
        <v>29</v>
      </c>
      <c r="H8" s="5">
        <v>800</v>
      </c>
    </row>
    <row r="9" spans="4:8" x14ac:dyDescent="0.3">
      <c r="D9" s="4" t="s">
        <v>13</v>
      </c>
      <c r="E9" s="5">
        <v>1600</v>
      </c>
      <c r="G9" s="4" t="s">
        <v>8</v>
      </c>
      <c r="H9" s="5">
        <v>15000</v>
      </c>
    </row>
    <row r="10" spans="4:8" x14ac:dyDescent="0.3">
      <c r="D10" s="4" t="s">
        <v>39</v>
      </c>
      <c r="E10" s="5">
        <v>330</v>
      </c>
      <c r="G10" s="4" t="s">
        <v>63</v>
      </c>
      <c r="H10" s="5">
        <v>1500</v>
      </c>
    </row>
    <row r="11" spans="4:8" x14ac:dyDescent="0.3">
      <c r="D11" s="4" t="s">
        <v>25</v>
      </c>
      <c r="E11" s="5">
        <v>1100</v>
      </c>
      <c r="G11" s="4" t="s">
        <v>73</v>
      </c>
      <c r="H11" s="5">
        <v>18500</v>
      </c>
    </row>
    <row r="12" spans="4:8" x14ac:dyDescent="0.3">
      <c r="D12" s="4" t="s">
        <v>33</v>
      </c>
      <c r="E12" s="5">
        <v>3000</v>
      </c>
    </row>
    <row r="13" spans="4:8" x14ac:dyDescent="0.3">
      <c r="D13" s="4" t="s">
        <v>45</v>
      </c>
      <c r="E13" s="5">
        <v>570</v>
      </c>
    </row>
    <row r="14" spans="4:8" x14ac:dyDescent="0.3">
      <c r="D14" s="4" t="s">
        <v>21</v>
      </c>
      <c r="E14" s="5">
        <v>500</v>
      </c>
    </row>
    <row r="15" spans="4:8" x14ac:dyDescent="0.3">
      <c r="D15" s="4" t="s">
        <v>41</v>
      </c>
      <c r="E15" s="5">
        <v>350</v>
      </c>
    </row>
    <row r="16" spans="4:8" x14ac:dyDescent="0.3">
      <c r="D16" s="4" t="s">
        <v>37</v>
      </c>
      <c r="E16" s="5">
        <v>830</v>
      </c>
    </row>
    <row r="17" spans="4:5" x14ac:dyDescent="0.3">
      <c r="D17" s="4" t="s">
        <v>23</v>
      </c>
      <c r="E17" s="5">
        <v>970</v>
      </c>
    </row>
    <row r="18" spans="4:5" x14ac:dyDescent="0.3">
      <c r="D18" s="4" t="s">
        <v>31</v>
      </c>
      <c r="E18" s="5">
        <v>1400</v>
      </c>
    </row>
    <row r="19" spans="4:5" x14ac:dyDescent="0.3">
      <c r="D19" s="4" t="s">
        <v>17</v>
      </c>
      <c r="E19" s="5">
        <v>800</v>
      </c>
    </row>
    <row r="20" spans="4:5" x14ac:dyDescent="0.3">
      <c r="D20" s="4" t="s">
        <v>54</v>
      </c>
      <c r="E20" s="5">
        <v>250</v>
      </c>
    </row>
    <row r="21" spans="4:5" x14ac:dyDescent="0.3">
      <c r="D21" s="4" t="s">
        <v>35</v>
      </c>
      <c r="E21" s="5">
        <v>1250</v>
      </c>
    </row>
    <row r="22" spans="4:5" x14ac:dyDescent="0.3">
      <c r="D22" s="4" t="s">
        <v>27</v>
      </c>
      <c r="E22" s="5">
        <v>1500</v>
      </c>
    </row>
    <row r="23" spans="4:5" x14ac:dyDescent="0.3">
      <c r="D23" s="4" t="s">
        <v>43</v>
      </c>
      <c r="E23" s="5">
        <v>1250</v>
      </c>
    </row>
    <row r="24" spans="4:5" x14ac:dyDescent="0.3">
      <c r="D24" s="4" t="s">
        <v>73</v>
      </c>
      <c r="E24" s="5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527C-FB11-4D4B-8101-34B41B66907B}">
  <dimension ref="A1:U1"/>
  <sheetViews>
    <sheetView showGridLines="0" tabSelected="1" zoomScaleNormal="100" workbookViewId="0">
      <selection activeCell="U22" sqref="U22"/>
    </sheetView>
  </sheetViews>
  <sheetFormatPr defaultRowHeight="14.4" x14ac:dyDescent="0.3"/>
  <cols>
    <col min="1" max="1" width="28.88671875" style="6" customWidth="1"/>
    <col min="2" max="21" width="8.88671875" style="7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Marques Ferreira</dc:creator>
  <cp:lastModifiedBy>Felipe Marques Ferreira</cp:lastModifiedBy>
  <dcterms:created xsi:type="dcterms:W3CDTF">2015-06-05T18:19:34Z</dcterms:created>
  <dcterms:modified xsi:type="dcterms:W3CDTF">2025-01-16T16:57:36Z</dcterms:modified>
</cp:coreProperties>
</file>