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f_camacho10_uniandes_edu_co/Documents/Copernicus_Master_Olomouc_Documents/Thesis/Github/PatagonianGlaciers/Tables/BERNARDO/"/>
    </mc:Choice>
  </mc:AlternateContent>
  <xr:revisionPtr revIDLastSave="6" documentId="13_ncr:40009_{C32F9C0F-45B1-48B4-845B-754E5CD93910}" xr6:coauthVersionLast="47" xr6:coauthVersionMax="47" xr10:uidLastSave="{8E2215CB-70EC-4E2E-89AE-D58DE50EE360}"/>
  <bookViews>
    <workbookView xWindow="-24" yWindow="3012" windowWidth="17280" windowHeight="9420" xr2:uid="{00000000-000D-0000-FFFF-FFFF00000000}"/>
  </bookViews>
  <sheets>
    <sheet name="BAYO_GLACIERARE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2" i="1"/>
  <c r="N3" i="1" s="1"/>
  <c r="N2" i="1" l="1" a="1"/>
  <c r="N2" i="1" s="1"/>
  <c r="N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<sst xmlns="http://schemas.openxmlformats.org/spreadsheetml/2006/main" count="12" uniqueCount="12">
  <si>
    <t>year2</t>
  </si>
  <si>
    <t>Area (km2)</t>
  </si>
  <si>
    <t>STEP</t>
  </si>
  <si>
    <t>Area Linear Regression</t>
  </si>
  <si>
    <t>2018/19</t>
  </si>
  <si>
    <t>RMSD</t>
  </si>
  <si>
    <t>2019/20</t>
  </si>
  <si>
    <t>AVG LINEAR REGRESSION</t>
  </si>
  <si>
    <t>2020/21</t>
  </si>
  <si>
    <t>RRMSD</t>
  </si>
  <si>
    <t>2021/22</t>
  </si>
  <si>
    <t>2022/23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</si>
</sst>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16" fillId="0" borderId="10" xfId="0" applyFont="1" applyBorder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5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BERNARDO - GLACIER AREA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0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2573775153105861"/>
                  <c:y val="0.26283405368805579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Times New Roman" panose="02020603050405020304" pitchFamily="18" charset="0"/>
                        <a:ea typeface="+mn-ea"/>
                        <a:cs typeface="Times New Roman" panose="02020603050405020304" pitchFamily="18" charset="0"/>
                      </a:defRPr>
                    </a:pPr>
                    <a:r>
                      <a:rPr lang="en-US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 = 0.8909x + 544.68</a:t>
                    </a:r>
                    <a:br>
                      <a:rPr lang="en-US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</a:br>
                    <a:r>
                      <a:rPr lang="en-US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R² = 0.063</a:t>
                    </a:r>
                  </a:p>
                  <a:p>
                    <a:pPr>
                      <a:defRPr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RRMSD = 0.89%</a:t>
                    </a:r>
                    <a:endParaRPr lang="en-US">
                      <a:latin typeface="Times New Roman" panose="02020603050405020304" pitchFamily="18" charset="0"/>
                      <a:cs typeface="Times New Roman" panose="02020603050405020304" pitchFamily="18" charset="0"/>
                    </a:endParaRPr>
                  </a:p>
                </c:rich>
              </c:tx>
              <c:numFmt formatCode="General" sourceLinked="0"/>
              <c:spPr>
                <a:solidFill>
                  <a:schemeClr val="bg1"/>
                </a:solidFill>
                <a:ln w="3175">
                  <a:solidFill>
                    <a:schemeClr val="tx1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</c:trendlineLbl>
          </c:trendline>
          <c:cat>
            <c:strRef>
              <c:f>BAYO_GLACIERAREA!$A$2:$A$6</c:f>
              <c:strCache>
                <c:ptCount val="5"/>
                <c:pt idx="0">
                  <c:v>2018/19</c:v>
                </c:pt>
                <c:pt idx="1">
                  <c:v>2019/20</c:v>
                </c:pt>
                <c:pt idx="2">
                  <c:v>2020/21</c:v>
                </c:pt>
                <c:pt idx="3">
                  <c:v>2021/22</c:v>
                </c:pt>
                <c:pt idx="4">
                  <c:v>2022/23</c:v>
                </c:pt>
              </c:strCache>
            </c:strRef>
          </c:cat>
          <c:val>
            <c:numRef>
              <c:f>BAYO_GLACIERAREA!$B$2:$B$6</c:f>
              <c:numCache>
                <c:formatCode>General</c:formatCode>
                <c:ptCount val="5"/>
                <c:pt idx="0">
                  <c:v>541.23299999999995</c:v>
                </c:pt>
                <c:pt idx="1">
                  <c:v>554.40200000000004</c:v>
                </c:pt>
                <c:pt idx="2">
                  <c:v>546.86699999999996</c:v>
                </c:pt>
                <c:pt idx="3">
                  <c:v>542.74300000000005</c:v>
                </c:pt>
                <c:pt idx="4">
                  <c:v>551.51700000000005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1F4-4903-B551-103CF798C3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11933407"/>
        <c:axId val="1265001583"/>
      </c:lineChart>
      <c:catAx>
        <c:axId val="14119334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rPr>
                  <a:t>Summer Period</a:t>
                </a:r>
              </a:p>
            </c:rich>
          </c:tx>
          <c:layout>
            <c:manualLayout>
              <c:xMode val="edge"/>
              <c:yMode val="edge"/>
              <c:x val="0.457498687664042"/>
              <c:y val="0.9050925925925925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1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265001583"/>
        <c:crosses val="autoZero"/>
        <c:auto val="1"/>
        <c:lblAlgn val="ctr"/>
        <c:lblOffset val="100"/>
        <c:noMultiLvlLbl val="0"/>
      </c:catAx>
      <c:valAx>
        <c:axId val="1265001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1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Glacier Area (km</a:t>
                </a:r>
                <a:r>
                  <a:rPr lang="es-CO" sz="1000" b="0" i="1" u="none" strike="noStrike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²</a:t>
                </a: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)</a:t>
                </a:r>
              </a:p>
            </c:rich>
          </c:tx>
          <c:layout>
            <c:manualLayout>
              <c:xMode val="edge"/>
              <c:yMode val="edge"/>
              <c:x val="1.9444444444444445E-2"/>
              <c:y val="0.271485491396908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1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4119334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556260</xdr:colOff>
      <xdr:row>10</xdr:row>
      <xdr:rowOff>15240</xdr:rowOff>
    </xdr:from>
    <xdr:to>
      <xdr:col>13</xdr:col>
      <xdr:colOff>251460</xdr:colOff>
      <xdr:row>24</xdr:row>
      <xdr:rowOff>144331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E52134D-C989-42C5-B4F2-56DA761B009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"/>
  <sheetViews>
    <sheetView tabSelected="1" zoomScale="85" zoomScaleNormal="85" workbookViewId="0">
      <selection activeCell="C7" sqref="C7"/>
    </sheetView>
  </sheetViews>
  <sheetFormatPr defaultRowHeight="14.4" x14ac:dyDescent="0.3"/>
  <cols>
    <col min="2" max="2" width="10.33203125" bestFit="1" customWidth="1"/>
    <col min="3" max="3" width="5.109375" bestFit="1" customWidth="1"/>
    <col min="4" max="4" width="20.109375" bestFit="1" customWidth="1"/>
    <col min="14" max="14" width="22.6640625" bestFit="1" customWidth="1"/>
  </cols>
  <sheetData>
    <row r="1" spans="1:1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14" x14ac:dyDescent="0.3">
      <c r="A2" s="3" t="s">
        <v>4</v>
      </c>
      <c r="B2" s="3">
        <v>541.23299999999995</v>
      </c>
      <c r="C2" s="3">
        <v>1</v>
      </c>
      <c r="D2" s="3">
        <f xml:space="preserve"> 0.8909*C2 + 544.68</f>
        <v>545.57089999999994</v>
      </c>
      <c r="M2" s="1" t="s">
        <v>5</v>
      </c>
      <c r="N2" cm="1">
        <f t="array" ref="N2">SQRT(SUMSQ(B2:B6-D2:D6) / COUNTA(D2:D6))</f>
        <v>4.8586616171534383</v>
      </c>
    </row>
    <row r="3" spans="1:14" x14ac:dyDescent="0.3">
      <c r="A3" s="3" t="s">
        <v>6</v>
      </c>
      <c r="B3" s="3">
        <v>554.40200000000004</v>
      </c>
      <c r="C3" s="3">
        <v>2</v>
      </c>
      <c r="D3" s="3">
        <f t="shared" ref="D3:D6" si="0" xml:space="preserve"> 0.8909*C3 + 544.68</f>
        <v>546.46179999999993</v>
      </c>
      <c r="M3" s="1" t="s">
        <v>7</v>
      </c>
      <c r="N3">
        <f>AVERAGE(D2:D6)</f>
        <v>547.35269999999991</v>
      </c>
    </row>
    <row r="4" spans="1:14" x14ac:dyDescent="0.3">
      <c r="A4" s="3" t="s">
        <v>8</v>
      </c>
      <c r="B4" s="3">
        <v>546.86699999999996</v>
      </c>
      <c r="C4" s="3">
        <v>3</v>
      </c>
      <c r="D4" s="3">
        <f t="shared" si="0"/>
        <v>547.35269999999991</v>
      </c>
      <c r="M4" s="1" t="s">
        <v>9</v>
      </c>
      <c r="N4">
        <f>(N2/N3) * 100</f>
        <v>0.88766559791400301</v>
      </c>
    </row>
    <row r="5" spans="1:14" x14ac:dyDescent="0.3">
      <c r="A5" s="3" t="s">
        <v>10</v>
      </c>
      <c r="B5" s="3">
        <v>542.74300000000005</v>
      </c>
      <c r="C5" s="3">
        <v>4</v>
      </c>
      <c r="D5" s="3">
        <f t="shared" si="0"/>
        <v>548.2435999999999</v>
      </c>
    </row>
    <row r="6" spans="1:14" x14ac:dyDescent="0.3">
      <c r="A6" s="3" t="s">
        <v>11</v>
      </c>
      <c r="B6" s="3">
        <v>551.51700000000005</v>
      </c>
      <c r="C6" s="3">
        <v>5</v>
      </c>
      <c r="D6" s="3">
        <f t="shared" si="0"/>
        <v>549.1345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BAYO_GLACIERAREA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Camacho Hurtado</dc:creator>
  <cp:lastModifiedBy>Felipe   Camacho Hurtado</cp:lastModifiedBy>
  <dcterms:created xsi:type="dcterms:W3CDTF">2024-02-28T15:55:29Z</dcterms:created>
  <dcterms:modified xsi:type="dcterms:W3CDTF">2024-02-29T13:27:41Z</dcterms:modified>
</cp:coreProperties>
</file>