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_tykk233\OneDrive\Documentos\IRPF\Trabalho-de-Engenharia-de-Software---Exerc-cio-do-IRPF\Calculo do imposto\"/>
    </mc:Choice>
  </mc:AlternateContent>
  <xr:revisionPtr revIDLastSave="0" documentId="13_ncr:1_{C01FC324-12B9-4C90-BA54-80127A194F13}" xr6:coauthVersionLast="45" xr6:coauthVersionMax="45" xr10:uidLastSave="{00000000-0000-0000-0000-000000000000}"/>
  <bookViews>
    <workbookView xWindow="24510" yWindow="5295" windowWidth="8295" windowHeight="8520" activeTab="1" xr2:uid="{50D3BD51-EAFE-4855-978A-08F68F0766A2}"/>
  </bookViews>
  <sheets>
    <sheet name="simplificada" sheetId="1" r:id="rId1"/>
    <sheet name="comple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2" l="1"/>
  <c r="D19" i="2"/>
  <c r="D5" i="2"/>
  <c r="D14" i="2" s="1"/>
  <c r="D16" i="2" l="1"/>
  <c r="D22" i="2" s="1"/>
  <c r="D13" i="2"/>
  <c r="D7" i="2"/>
  <c r="D8" i="2"/>
  <c r="D9" i="2"/>
  <c r="D12" i="2"/>
  <c r="D4" i="1"/>
  <c r="D5" i="1" s="1"/>
  <c r="D11" i="1" s="1"/>
  <c r="D8" i="1" l="1"/>
  <c r="D9" i="1"/>
</calcChain>
</file>

<file path=xl/sharedStrings.xml><?xml version="1.0" encoding="utf-8"?>
<sst xmlns="http://schemas.openxmlformats.org/spreadsheetml/2006/main" count="55" uniqueCount="35">
  <si>
    <t xml:space="preserve">    int valor_final = 0, base_cal;</t>
  </si>
  <si>
    <t xml:space="preserve">    base_cal = total_rend - prev; // 1000 = 1500 - 500</t>
  </si>
  <si>
    <t xml:space="preserve">    base_cal = base_cal*.95; // 950</t>
  </si>
  <si>
    <t xml:space="preserve">    printf("\nbase 1 %i", base_cal);</t>
  </si>
  <si>
    <t xml:space="preserve">    if(base_cal &lt;= 12000) valor_final = 0;</t>
  </si>
  <si>
    <t xml:space="preserve">    if(12000 &lt; base_cal &amp;&amp; base_cal &lt; 24000) valor_final = (base_cal - 12000) * 0.15;</t>
  </si>
  <si>
    <t xml:space="preserve">    if(base_cal &gt;= 24000 ) valor_final = (base_cal - 12000) * 0.15 + (base_cal - 24000) * 0.275;</t>
  </si>
  <si>
    <t xml:space="preserve">    printf("\nvlr final 1 %d", valor_final);</t>
  </si>
  <si>
    <t xml:space="preserve">    return valor_final;</t>
  </si>
  <si>
    <t>base_cal</t>
  </si>
  <si>
    <t>int declaracao_simplificada(int total_rend, int prev){</t>
  </si>
  <si>
    <t>}</t>
  </si>
  <si>
    <t>total_rend</t>
  </si>
  <si>
    <t>prev</t>
  </si>
  <si>
    <t>base_cal &lt;= 12000</t>
  </si>
  <si>
    <t>12000 &lt; base_cal &amp;&amp; base_cal &lt; 24000</t>
  </si>
  <si>
    <t xml:space="preserve">base_cal &gt;= 24000 </t>
  </si>
  <si>
    <t>return valor_final;</t>
  </si>
  <si>
    <t>int declaracao_completa(int total_rend, int prev, int idade, int dependentes){</t>
  </si>
  <si>
    <t xml:space="preserve">    base_cal = total_rend - prev;</t>
  </si>
  <si>
    <t xml:space="preserve">    if(idade &lt; 65){</t>
  </si>
  <si>
    <t xml:space="preserve">        if(dependentes &lt;= 2) base_cal = 0.98 * base_cal;</t>
  </si>
  <si>
    <t xml:space="preserve">        if(3 &lt;= dependentes &lt;= 5) base_cal = 0.965 * base_cal;</t>
  </si>
  <si>
    <t xml:space="preserve">        if(dependentes &gt; 5) base_cal = 0.95 * base_cal;</t>
  </si>
  <si>
    <t xml:space="preserve">    }</t>
  </si>
  <si>
    <t xml:space="preserve">    if(idade &gt;= 65){</t>
  </si>
  <si>
    <t xml:space="preserve">        if(dependentes &lt;= 2) base_cal = 0.97 * base_cal;</t>
  </si>
  <si>
    <t xml:space="preserve">        if(3 &lt;= dependentes &lt;= 5) base_cal = 0.955 * base_cal;</t>
  </si>
  <si>
    <t xml:space="preserve">        if(5 &lt; dependentes) base_cal = 0.94 * base_cal;</t>
  </si>
  <si>
    <t xml:space="preserve">    cout &lt;&lt;"\nbase 2 = " &lt;&lt;base_cal;</t>
  </si>
  <si>
    <t xml:space="preserve">    if(24000 &lt;= base_cal ) valor_final = (base_cal - 12000) * 0.15 + (base_cal - 24000) * 0.275;</t>
  </si>
  <si>
    <t>idade</t>
  </si>
  <si>
    <t>dependentes</t>
  </si>
  <si>
    <t>valor_final</t>
  </si>
  <si>
    <t xml:space="preserve">   cout &lt;&lt;"\nvlr final 2 = " &lt;&lt;valor_final;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</si>
</sst>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6">
    <xf numFmtId="0" fontId="0" fillId="0" borderId="0" xfId="0"/>
    <xf numFmtId="44" fontId="0" fillId="0" borderId="0" xfId="1" applyFont="1"/>
    <xf numFmtId="0" fontId="2" fillId="0" borderId="1" xfId="2"/>
    <xf numFmtId="44" fontId="2" fillId="0" borderId="1" xfId="2" applyNumberFormat="1"/>
    <xf numFmtId="0" fontId="0" fillId="0" borderId="0" xfId="1" applyNumberFormat="1" applyFont="1"/>
    <xf numFmtId="44" fontId="0" fillId="0" borderId="0" xfId="0" applyNumberFormat="1"/>
  </cellXfs>
  <cellStyles count="3">
    <cellStyle name="Moeda" xfId="1" builtinId="4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BEEA7-D89A-47C8-91B8-426BBA30FFFA}">
  <dimension ref="A1:D16"/>
  <sheetViews>
    <sheetView workbookViewId="0"/>
  </sheetViews>
  <sheetFormatPr defaultRowHeight="15" x14ac:dyDescent="0.25"/>
  <cols>
    <col min="1" max="1" width="80.85546875" bestFit="1" customWidth="1"/>
    <col min="3" max="3" width="34.42578125" bestFit="1" customWidth="1"/>
    <col min="4" max="4" width="14.28515625" customWidth="1"/>
  </cols>
  <sheetData>
    <row r="1" spans="1:4" x14ac:dyDescent="0.25">
      <c r="A1" t="s">
        <v>10</v>
      </c>
      <c r="C1" t="s">
        <v>12</v>
      </c>
      <c r="D1" s="1">
        <v>15000</v>
      </c>
    </row>
    <row r="2" spans="1:4" x14ac:dyDescent="0.25">
      <c r="A2" t="s">
        <v>0</v>
      </c>
      <c r="C2" t="s">
        <v>13</v>
      </c>
      <c r="D2" s="1">
        <v>200</v>
      </c>
    </row>
    <row r="3" spans="1:4" x14ac:dyDescent="0.25">
      <c r="D3" s="1"/>
    </row>
    <row r="4" spans="1:4" x14ac:dyDescent="0.25">
      <c r="A4" t="s">
        <v>1</v>
      </c>
      <c r="C4" t="s">
        <v>9</v>
      </c>
      <c r="D4" s="1">
        <f>D1-D2</f>
        <v>14800</v>
      </c>
    </row>
    <row r="5" spans="1:4" x14ac:dyDescent="0.25">
      <c r="A5" t="s">
        <v>2</v>
      </c>
      <c r="C5" t="s">
        <v>9</v>
      </c>
      <c r="D5" s="1">
        <f>D4*0.95</f>
        <v>14060</v>
      </c>
    </row>
    <row r="6" spans="1:4" x14ac:dyDescent="0.25">
      <c r="D6" s="1"/>
    </row>
    <row r="7" spans="1:4" x14ac:dyDescent="0.25">
      <c r="A7" t="s">
        <v>3</v>
      </c>
      <c r="C7" t="s">
        <v>14</v>
      </c>
      <c r="D7" s="1">
        <v>0</v>
      </c>
    </row>
    <row r="8" spans="1:4" x14ac:dyDescent="0.25">
      <c r="C8" t="s">
        <v>15</v>
      </c>
      <c r="D8" s="1">
        <f>(D5-12000)*0.15</f>
        <v>309</v>
      </c>
    </row>
    <row r="9" spans="1:4" x14ac:dyDescent="0.25">
      <c r="A9" t="s">
        <v>4</v>
      </c>
      <c r="C9" t="s">
        <v>16</v>
      </c>
      <c r="D9" s="1">
        <f>(D5-12000)*0.15+ (D5 - 24000) * 0.275</f>
        <v>-2424.5</v>
      </c>
    </row>
    <row r="10" spans="1:4" x14ac:dyDescent="0.25">
      <c r="A10" t="s">
        <v>5</v>
      </c>
      <c r="D10" s="1"/>
    </row>
    <row r="11" spans="1:4" ht="15.75" thickBot="1" x14ac:dyDescent="0.3">
      <c r="A11" t="s">
        <v>6</v>
      </c>
      <c r="C11" s="2" t="s">
        <v>17</v>
      </c>
      <c r="D11" s="3">
        <f>IF(D5&lt;=12000,0,IF(AND(D5&gt;12000,D5&lt;24000),(D5-12000)*0.15,IF(D5&gt;=24000,(D5-12000)*0.15+ (D5 - 24000) * 0.275,"-")))</f>
        <v>309</v>
      </c>
    </row>
    <row r="12" spans="1:4" ht="15.75" thickTop="1" x14ac:dyDescent="0.25"/>
    <row r="13" spans="1:4" x14ac:dyDescent="0.25">
      <c r="A13" t="s">
        <v>7</v>
      </c>
    </row>
    <row r="15" spans="1:4" x14ac:dyDescent="0.25">
      <c r="A15" t="s">
        <v>8</v>
      </c>
    </row>
    <row r="16" spans="1:4" x14ac:dyDescent="0.25">
      <c r="A16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C2B1F-6D50-433C-B07E-7B2974D544F4}">
  <dimension ref="A1:D25"/>
  <sheetViews>
    <sheetView tabSelected="1" workbookViewId="0">
      <selection activeCell="D20" sqref="D20"/>
    </sheetView>
  </sheetViews>
  <sheetFormatPr defaultRowHeight="15" x14ac:dyDescent="0.25"/>
  <cols>
    <col min="1" max="1" width="80.85546875" bestFit="1" customWidth="1"/>
    <col min="3" max="3" width="12.85546875" bestFit="1" customWidth="1"/>
    <col min="4" max="4" width="12.7109375" bestFit="1" customWidth="1"/>
  </cols>
  <sheetData>
    <row r="1" spans="1:4" x14ac:dyDescent="0.25">
      <c r="A1" t="s">
        <v>18</v>
      </c>
      <c r="C1" t="s">
        <v>12</v>
      </c>
      <c r="D1" s="1">
        <v>15000</v>
      </c>
    </row>
    <row r="2" spans="1:4" x14ac:dyDescent="0.25">
      <c r="A2" t="s">
        <v>0</v>
      </c>
      <c r="C2" t="s">
        <v>13</v>
      </c>
      <c r="D2" s="1">
        <v>200</v>
      </c>
    </row>
    <row r="3" spans="1:4" x14ac:dyDescent="0.25">
      <c r="C3" t="s">
        <v>31</v>
      </c>
      <c r="D3" s="4">
        <v>22</v>
      </c>
    </row>
    <row r="4" spans="1:4" x14ac:dyDescent="0.25">
      <c r="A4" t="s">
        <v>19</v>
      </c>
      <c r="C4" t="s">
        <v>32</v>
      </c>
      <c r="D4" s="4">
        <v>2</v>
      </c>
    </row>
    <row r="5" spans="1:4" x14ac:dyDescent="0.25">
      <c r="C5" t="s">
        <v>9</v>
      </c>
      <c r="D5" s="1">
        <f>D1-D2</f>
        <v>14800</v>
      </c>
    </row>
    <row r="6" spans="1:4" x14ac:dyDescent="0.25">
      <c r="A6" t="s">
        <v>20</v>
      </c>
    </row>
    <row r="7" spans="1:4" x14ac:dyDescent="0.25">
      <c r="A7" t="s">
        <v>21</v>
      </c>
      <c r="C7" t="s">
        <v>9</v>
      </c>
      <c r="D7" s="1">
        <f>D5*0.98</f>
        <v>14504</v>
      </c>
    </row>
    <row r="8" spans="1:4" x14ac:dyDescent="0.25">
      <c r="A8" t="s">
        <v>22</v>
      </c>
      <c r="C8" t="s">
        <v>9</v>
      </c>
      <c r="D8" s="5">
        <f>D5*0.965</f>
        <v>14282</v>
      </c>
    </row>
    <row r="9" spans="1:4" x14ac:dyDescent="0.25">
      <c r="A9" t="s">
        <v>23</v>
      </c>
      <c r="C9" t="s">
        <v>9</v>
      </c>
      <c r="D9" s="1">
        <f>D5*0.95</f>
        <v>14060</v>
      </c>
    </row>
    <row r="10" spans="1:4" x14ac:dyDescent="0.25">
      <c r="A10" t="s">
        <v>24</v>
      </c>
      <c r="D10" s="1"/>
    </row>
    <row r="11" spans="1:4" x14ac:dyDescent="0.25">
      <c r="D11" s="1"/>
    </row>
    <row r="12" spans="1:4" x14ac:dyDescent="0.25">
      <c r="A12" t="s">
        <v>25</v>
      </c>
      <c r="C12" t="s">
        <v>9</v>
      </c>
      <c r="D12" s="1">
        <f>D5*0.97</f>
        <v>14356</v>
      </c>
    </row>
    <row r="13" spans="1:4" x14ac:dyDescent="0.25">
      <c r="A13" t="s">
        <v>26</v>
      </c>
      <c r="C13" t="s">
        <v>9</v>
      </c>
      <c r="D13" s="1">
        <f>D5*0.955</f>
        <v>14134</v>
      </c>
    </row>
    <row r="14" spans="1:4" x14ac:dyDescent="0.25">
      <c r="A14" t="s">
        <v>27</v>
      </c>
      <c r="C14" t="s">
        <v>9</v>
      </c>
      <c r="D14" s="1">
        <f>D5*0.94</f>
        <v>13912</v>
      </c>
    </row>
    <row r="15" spans="1:4" x14ac:dyDescent="0.25">
      <c r="A15" t="s">
        <v>28</v>
      </c>
      <c r="D15" s="1"/>
    </row>
    <row r="16" spans="1:4" x14ac:dyDescent="0.25">
      <c r="A16" t="s">
        <v>24</v>
      </c>
      <c r="C16" t="s">
        <v>9</v>
      </c>
      <c r="D16" s="1">
        <f>IF(D3&lt;65,IF(D4&lt;=2,D5*0.98,IF(D4&lt;=5,D5*0.95,D5*0.94)),IF(D4&lt;=2,D5*0.97,IF(D4&lt;=5,D5*0.955,D5*0.94)))</f>
        <v>14504</v>
      </c>
    </row>
    <row r="17" spans="1:4" x14ac:dyDescent="0.25">
      <c r="A17" t="s">
        <v>29</v>
      </c>
    </row>
    <row r="18" spans="1:4" x14ac:dyDescent="0.25">
      <c r="A18" t="s">
        <v>4</v>
      </c>
      <c r="C18" t="s">
        <v>33</v>
      </c>
      <c r="D18" s="1">
        <v>0</v>
      </c>
    </row>
    <row r="19" spans="1:4" x14ac:dyDescent="0.25">
      <c r="A19" t="s">
        <v>5</v>
      </c>
      <c r="C19" t="s">
        <v>33</v>
      </c>
      <c r="D19" s="5">
        <f>(D16-12000)*0.15</f>
        <v>375.59999999999997</v>
      </c>
    </row>
    <row r="20" spans="1:4" x14ac:dyDescent="0.25">
      <c r="A20" t="s">
        <v>30</v>
      </c>
      <c r="C20" t="s">
        <v>33</v>
      </c>
      <c r="D20" s="5">
        <f>(D16-12000)*0.15+(D16-24000)*0.275</f>
        <v>-2235.8000000000002</v>
      </c>
    </row>
    <row r="22" spans="1:4" x14ac:dyDescent="0.25">
      <c r="A22" t="s">
        <v>34</v>
      </c>
      <c r="C22" t="s">
        <v>33</v>
      </c>
      <c r="D22" s="1">
        <f>IF(D16&lt;=12000,0,IF(D16&lt;24000,(D16-12000)*0.15,(D16-12000)*0.15+(D16-24000)*0.275))</f>
        <v>375.59999999999997</v>
      </c>
    </row>
    <row r="24" spans="1:4" x14ac:dyDescent="0.25">
      <c r="A24" t="s">
        <v>8</v>
      </c>
    </row>
    <row r="25" spans="1:4" x14ac:dyDescent="0.25">
      <c r="A25" t="s">
        <v>11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simplificada</vt:lpstr>
      <vt:lpstr>completa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Lohse</dc:creator>
  <cp:lastModifiedBy>Matheus Lohse</cp:lastModifiedBy>
  <dcterms:created xsi:type="dcterms:W3CDTF">2020-11-27T00:56:49Z</dcterms:created>
  <dcterms:modified xsi:type="dcterms:W3CDTF">2020-11-28T17:53:14Z</dcterms:modified>
</cp:coreProperties>
</file>