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os\Universidade\UFPR\- Dissertação\Modelos\ORANI\Desagregação\PNADc\output\raw\"/>
    </mc:Choice>
  </mc:AlternateContent>
  <xr:revisionPtr revIDLastSave="0" documentId="13_ncr:1_{D1730D64-01C5-40BC-9753-2340F748AC04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PNADc 22 | qualificação (SCN68)" sheetId="1" state="hidden" r:id="rId1"/>
    <sheet name="PNADc 22 | qualificação (SCN65)" sheetId="2" state="hidden" r:id="rId2"/>
    <sheet name="PNADc 22 | V1LAB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8" i="3" l="1"/>
  <c r="H68" i="3"/>
  <c r="G68" i="3"/>
  <c r="F68" i="3"/>
  <c r="I67" i="3"/>
  <c r="H67" i="3"/>
  <c r="G67" i="3"/>
  <c r="F67" i="3"/>
  <c r="I66" i="3"/>
  <c r="H66" i="3"/>
  <c r="E66" i="3" s="1"/>
  <c r="G66" i="3"/>
  <c r="F66" i="3"/>
  <c r="I65" i="3"/>
  <c r="H65" i="3"/>
  <c r="G65" i="3"/>
  <c r="F65" i="3"/>
  <c r="E65" i="3" s="1"/>
  <c r="I64" i="3"/>
  <c r="H64" i="3"/>
  <c r="G64" i="3"/>
  <c r="F64" i="3"/>
  <c r="I63" i="3"/>
  <c r="H63" i="3"/>
  <c r="G63" i="3"/>
  <c r="F63" i="3"/>
  <c r="I62" i="3"/>
  <c r="H62" i="3"/>
  <c r="O63" i="3" s="1"/>
  <c r="G62" i="3"/>
  <c r="F62" i="3"/>
  <c r="I61" i="3"/>
  <c r="H61" i="3"/>
  <c r="O61" i="3" s="1"/>
  <c r="G61" i="3"/>
  <c r="N61" i="3" s="1"/>
  <c r="F61" i="3"/>
  <c r="M61" i="3" s="1"/>
  <c r="I60" i="3"/>
  <c r="H60" i="3"/>
  <c r="G60" i="3"/>
  <c r="F60" i="3"/>
  <c r="I59" i="3"/>
  <c r="H59" i="3"/>
  <c r="O59" i="3" s="1"/>
  <c r="G59" i="3"/>
  <c r="N59" i="3" s="1"/>
  <c r="F59" i="3"/>
  <c r="E59" i="3" s="1"/>
  <c r="I58" i="3"/>
  <c r="H58" i="3"/>
  <c r="O58" i="3" s="1"/>
  <c r="G58" i="3"/>
  <c r="N58" i="3" s="1"/>
  <c r="F58" i="3"/>
  <c r="E58" i="3" s="1"/>
  <c r="I57" i="3"/>
  <c r="H57" i="3"/>
  <c r="O57" i="3" s="1"/>
  <c r="G57" i="3"/>
  <c r="N57" i="3" s="1"/>
  <c r="F57" i="3"/>
  <c r="E57" i="3" s="1"/>
  <c r="I56" i="3"/>
  <c r="H56" i="3"/>
  <c r="G56" i="3"/>
  <c r="F56" i="3"/>
  <c r="I55" i="3"/>
  <c r="H55" i="3"/>
  <c r="G55" i="3"/>
  <c r="F55" i="3"/>
  <c r="I54" i="3"/>
  <c r="H54" i="3"/>
  <c r="E54" i="3" s="1"/>
  <c r="G54" i="3"/>
  <c r="N54" i="3" s="1"/>
  <c r="F54" i="3"/>
  <c r="M54" i="3" s="1"/>
  <c r="I53" i="3"/>
  <c r="H53" i="3"/>
  <c r="O53" i="3" s="1"/>
  <c r="G53" i="3"/>
  <c r="N53" i="3" s="1"/>
  <c r="F53" i="3"/>
  <c r="M53" i="3" s="1"/>
  <c r="I52" i="3"/>
  <c r="H52" i="3"/>
  <c r="G52" i="3"/>
  <c r="F52" i="3"/>
  <c r="I51" i="3"/>
  <c r="H51" i="3"/>
  <c r="G51" i="3"/>
  <c r="F51" i="3"/>
  <c r="I50" i="3"/>
  <c r="H50" i="3"/>
  <c r="E50" i="3" s="1"/>
  <c r="G50" i="3"/>
  <c r="F50" i="3"/>
  <c r="I49" i="3"/>
  <c r="H49" i="3"/>
  <c r="G49" i="3"/>
  <c r="F49" i="3"/>
  <c r="M49" i="3" s="1"/>
  <c r="I48" i="3"/>
  <c r="H48" i="3"/>
  <c r="G48" i="3"/>
  <c r="F48" i="3"/>
  <c r="I47" i="3"/>
  <c r="H47" i="3"/>
  <c r="O47" i="3" s="1"/>
  <c r="G47" i="3"/>
  <c r="F47" i="3"/>
  <c r="I46" i="3"/>
  <c r="H46" i="3"/>
  <c r="O46" i="3" s="1"/>
  <c r="G46" i="3"/>
  <c r="F46" i="3"/>
  <c r="I45" i="3"/>
  <c r="H45" i="3"/>
  <c r="O45" i="3" s="1"/>
  <c r="G45" i="3"/>
  <c r="N45" i="3" s="1"/>
  <c r="F45" i="3"/>
  <c r="M45" i="3" s="1"/>
  <c r="I44" i="3"/>
  <c r="H44" i="3"/>
  <c r="G44" i="3"/>
  <c r="F44" i="3"/>
  <c r="I43" i="3"/>
  <c r="H43" i="3"/>
  <c r="O43" i="3" s="1"/>
  <c r="G43" i="3"/>
  <c r="N43" i="3" s="1"/>
  <c r="F43" i="3"/>
  <c r="E43" i="3" s="1"/>
  <c r="I42" i="3"/>
  <c r="H42" i="3"/>
  <c r="O42" i="3" s="1"/>
  <c r="G42" i="3"/>
  <c r="N42" i="3" s="1"/>
  <c r="F42" i="3"/>
  <c r="E42" i="3" s="1"/>
  <c r="I41" i="3"/>
  <c r="H41" i="3"/>
  <c r="O41" i="3" s="1"/>
  <c r="G41" i="3"/>
  <c r="N41" i="3" s="1"/>
  <c r="F41" i="3"/>
  <c r="E41" i="3" s="1"/>
  <c r="I40" i="3"/>
  <c r="H40" i="3"/>
  <c r="G40" i="3"/>
  <c r="F40" i="3"/>
  <c r="I39" i="3"/>
  <c r="H39" i="3"/>
  <c r="G39" i="3"/>
  <c r="F39" i="3"/>
  <c r="I38" i="3"/>
  <c r="H38" i="3"/>
  <c r="E38" i="3" s="1"/>
  <c r="G38" i="3"/>
  <c r="N38" i="3" s="1"/>
  <c r="F38" i="3"/>
  <c r="M38" i="3" s="1"/>
  <c r="I37" i="3"/>
  <c r="H37" i="3"/>
  <c r="G37" i="3"/>
  <c r="F37" i="3"/>
  <c r="E37" i="3" s="1"/>
  <c r="I36" i="3"/>
  <c r="H36" i="3"/>
  <c r="G36" i="3"/>
  <c r="F36" i="3"/>
  <c r="I35" i="3"/>
  <c r="H35" i="3"/>
  <c r="O35" i="3" s="1"/>
  <c r="G35" i="3"/>
  <c r="F35" i="3"/>
  <c r="I34" i="3"/>
  <c r="H34" i="3"/>
  <c r="E34" i="3" s="1"/>
  <c r="G34" i="3"/>
  <c r="F34" i="3"/>
  <c r="I33" i="3"/>
  <c r="H33" i="3"/>
  <c r="O33" i="3" s="1"/>
  <c r="G33" i="3"/>
  <c r="F33" i="3"/>
  <c r="M33" i="3" s="1"/>
  <c r="I32" i="3"/>
  <c r="H32" i="3"/>
  <c r="G32" i="3"/>
  <c r="F32" i="3"/>
  <c r="I31" i="3"/>
  <c r="H31" i="3"/>
  <c r="O31" i="3" s="1"/>
  <c r="G31" i="3"/>
  <c r="N31" i="3" s="1"/>
  <c r="F31" i="3"/>
  <c r="I30" i="3"/>
  <c r="H30" i="3"/>
  <c r="O30" i="3" s="1"/>
  <c r="G30" i="3"/>
  <c r="F30" i="3"/>
  <c r="I29" i="3"/>
  <c r="H29" i="3"/>
  <c r="O29" i="3" s="1"/>
  <c r="G29" i="3"/>
  <c r="N29" i="3" s="1"/>
  <c r="F29" i="3"/>
  <c r="M29" i="3" s="1"/>
  <c r="I28" i="3"/>
  <c r="H28" i="3"/>
  <c r="G28" i="3"/>
  <c r="F28" i="3"/>
  <c r="I27" i="3"/>
  <c r="H27" i="3"/>
  <c r="O27" i="3" s="1"/>
  <c r="G27" i="3"/>
  <c r="N27" i="3" s="1"/>
  <c r="F27" i="3"/>
  <c r="E27" i="3" s="1"/>
  <c r="I26" i="3"/>
  <c r="H26" i="3"/>
  <c r="O26" i="3" s="1"/>
  <c r="G26" i="3"/>
  <c r="N26" i="3" s="1"/>
  <c r="F26" i="3"/>
  <c r="E26" i="3" s="1"/>
  <c r="I25" i="3"/>
  <c r="H25" i="3"/>
  <c r="O25" i="3" s="1"/>
  <c r="G25" i="3"/>
  <c r="N25" i="3" s="1"/>
  <c r="F25" i="3"/>
  <c r="E25" i="3" s="1"/>
  <c r="I24" i="3"/>
  <c r="H24" i="3"/>
  <c r="G24" i="3"/>
  <c r="F24" i="3"/>
  <c r="I23" i="3"/>
  <c r="H23" i="3"/>
  <c r="G23" i="3"/>
  <c r="E23" i="3" s="1"/>
  <c r="F23" i="3"/>
  <c r="I22" i="3"/>
  <c r="H22" i="3"/>
  <c r="E22" i="3" s="1"/>
  <c r="G22" i="3"/>
  <c r="N22" i="3" s="1"/>
  <c r="F22" i="3"/>
  <c r="M22" i="3" s="1"/>
  <c r="I21" i="3"/>
  <c r="H21" i="3"/>
  <c r="O21" i="3" s="1"/>
  <c r="G21" i="3"/>
  <c r="N21" i="3" s="1"/>
  <c r="F21" i="3"/>
  <c r="M21" i="3" s="1"/>
  <c r="I20" i="3"/>
  <c r="H20" i="3"/>
  <c r="G20" i="3"/>
  <c r="F20" i="3"/>
  <c r="I19" i="3"/>
  <c r="H19" i="3"/>
  <c r="O19" i="3" s="1"/>
  <c r="G19" i="3"/>
  <c r="F19" i="3"/>
  <c r="I18" i="3"/>
  <c r="H18" i="3"/>
  <c r="E18" i="3" s="1"/>
  <c r="G18" i="3"/>
  <c r="F18" i="3"/>
  <c r="I17" i="3"/>
  <c r="H17" i="3"/>
  <c r="G17" i="3"/>
  <c r="F17" i="3"/>
  <c r="M17" i="3" s="1"/>
  <c r="I16" i="3"/>
  <c r="H16" i="3"/>
  <c r="G16" i="3"/>
  <c r="F16" i="3"/>
  <c r="I15" i="3"/>
  <c r="H15" i="3"/>
  <c r="O15" i="3" s="1"/>
  <c r="G15" i="3"/>
  <c r="N15" i="3" s="1"/>
  <c r="F15" i="3"/>
  <c r="I14" i="3"/>
  <c r="H14" i="3"/>
  <c r="O14" i="3" s="1"/>
  <c r="G14" i="3"/>
  <c r="N14" i="3" s="1"/>
  <c r="F14" i="3"/>
  <c r="I13" i="3"/>
  <c r="H13" i="3"/>
  <c r="O13" i="3" s="1"/>
  <c r="G13" i="3"/>
  <c r="N13" i="3" s="1"/>
  <c r="F13" i="3"/>
  <c r="M13" i="3" s="1"/>
  <c r="I12" i="3"/>
  <c r="H12" i="3"/>
  <c r="G12" i="3"/>
  <c r="F12" i="3"/>
  <c r="I11" i="3"/>
  <c r="H11" i="3"/>
  <c r="O11" i="3" s="1"/>
  <c r="G11" i="3"/>
  <c r="N11" i="3" s="1"/>
  <c r="F11" i="3"/>
  <c r="E11" i="3" s="1"/>
  <c r="I10" i="3"/>
  <c r="H10" i="3"/>
  <c r="O10" i="3" s="1"/>
  <c r="G10" i="3"/>
  <c r="N10" i="3" s="1"/>
  <c r="F10" i="3"/>
  <c r="E10" i="3" s="1"/>
  <c r="I9" i="3"/>
  <c r="H9" i="3"/>
  <c r="G9" i="3"/>
  <c r="F9" i="3"/>
  <c r="E9" i="3" s="1"/>
  <c r="I8" i="3"/>
  <c r="H8" i="3"/>
  <c r="G8" i="3"/>
  <c r="F8" i="3"/>
  <c r="I7" i="3"/>
  <c r="H7" i="3"/>
  <c r="G7" i="3"/>
  <c r="E7" i="3" s="1"/>
  <c r="F7" i="3"/>
  <c r="I6" i="3"/>
  <c r="H6" i="3"/>
  <c r="E6" i="3" s="1"/>
  <c r="G6" i="3"/>
  <c r="N6" i="3" s="1"/>
  <c r="F6" i="3"/>
  <c r="M6" i="3" s="1"/>
  <c r="I5" i="3"/>
  <c r="H5" i="3"/>
  <c r="O5" i="3" s="1"/>
  <c r="G5" i="3"/>
  <c r="N5" i="3" s="1"/>
  <c r="F5" i="3"/>
  <c r="M5" i="3" s="1"/>
  <c r="I4" i="3"/>
  <c r="H4" i="3"/>
  <c r="G4" i="3"/>
  <c r="F4" i="3"/>
  <c r="M4" i="3"/>
  <c r="O68" i="3"/>
  <c r="N68" i="3"/>
  <c r="M68" i="3"/>
  <c r="O67" i="3"/>
  <c r="N67" i="3"/>
  <c r="M67" i="3"/>
  <c r="N66" i="3"/>
  <c r="M66" i="3"/>
  <c r="O65" i="3"/>
  <c r="N65" i="3"/>
  <c r="M65" i="3"/>
  <c r="O64" i="3"/>
  <c r="N64" i="3"/>
  <c r="M64" i="3"/>
  <c r="N63" i="3"/>
  <c r="M63" i="3"/>
  <c r="N62" i="3"/>
  <c r="M62" i="3"/>
  <c r="O60" i="3"/>
  <c r="N60" i="3"/>
  <c r="M60" i="3"/>
  <c r="M58" i="3"/>
  <c r="O56" i="3"/>
  <c r="N56" i="3"/>
  <c r="M56" i="3"/>
  <c r="O55" i="3"/>
  <c r="N55" i="3"/>
  <c r="M55" i="3"/>
  <c r="O54" i="3"/>
  <c r="O52" i="3"/>
  <c r="N52" i="3"/>
  <c r="M52" i="3"/>
  <c r="O51" i="3"/>
  <c r="N51" i="3"/>
  <c r="M51" i="3"/>
  <c r="N50" i="3"/>
  <c r="M50" i="3"/>
  <c r="O49" i="3"/>
  <c r="N49" i="3"/>
  <c r="O48" i="3"/>
  <c r="N48" i="3"/>
  <c r="M48" i="3"/>
  <c r="N47" i="3"/>
  <c r="M47" i="3"/>
  <c r="N46" i="3"/>
  <c r="M46" i="3"/>
  <c r="O44" i="3"/>
  <c r="N44" i="3"/>
  <c r="M44" i="3"/>
  <c r="M42" i="3"/>
  <c r="O40" i="3"/>
  <c r="N40" i="3"/>
  <c r="M40" i="3"/>
  <c r="O39" i="3"/>
  <c r="N39" i="3"/>
  <c r="M39" i="3"/>
  <c r="O38" i="3"/>
  <c r="O37" i="3"/>
  <c r="N37" i="3"/>
  <c r="M37" i="3"/>
  <c r="O36" i="3"/>
  <c r="N36" i="3"/>
  <c r="M36" i="3"/>
  <c r="N35" i="3"/>
  <c r="M35" i="3"/>
  <c r="N34" i="3"/>
  <c r="M34" i="3"/>
  <c r="N33" i="3"/>
  <c r="O32" i="3"/>
  <c r="N32" i="3"/>
  <c r="M32" i="3"/>
  <c r="M31" i="3"/>
  <c r="N30" i="3"/>
  <c r="M30" i="3"/>
  <c r="O28" i="3"/>
  <c r="N28" i="3"/>
  <c r="M28" i="3"/>
  <c r="M26" i="3"/>
  <c r="O24" i="3"/>
  <c r="N24" i="3"/>
  <c r="O23" i="3"/>
  <c r="N23" i="3"/>
  <c r="M23" i="3"/>
  <c r="O22" i="3"/>
  <c r="O20" i="3"/>
  <c r="N20" i="3"/>
  <c r="M20" i="3"/>
  <c r="N19" i="3"/>
  <c r="M19" i="3"/>
  <c r="N18" i="3"/>
  <c r="M18" i="3"/>
  <c r="O17" i="3"/>
  <c r="N17" i="3"/>
  <c r="O16" i="3"/>
  <c r="N16" i="3"/>
  <c r="M16" i="3"/>
  <c r="M15" i="3"/>
  <c r="M14" i="3"/>
  <c r="O12" i="3"/>
  <c r="N12" i="3"/>
  <c r="M12" i="3"/>
  <c r="M10" i="3"/>
  <c r="N9" i="3"/>
  <c r="M9" i="3"/>
  <c r="O8" i="3"/>
  <c r="N8" i="3"/>
  <c r="M8" i="3"/>
  <c r="O7" i="3"/>
  <c r="N7" i="3"/>
  <c r="M7" i="3"/>
  <c r="O6" i="3"/>
  <c r="O4" i="3"/>
  <c r="N4" i="3"/>
  <c r="D69" i="3"/>
  <c r="E68" i="3"/>
  <c r="E67" i="3"/>
  <c r="E64" i="3"/>
  <c r="E63" i="3"/>
  <c r="E62" i="3"/>
  <c r="E61" i="3"/>
  <c r="E60" i="3"/>
  <c r="E56" i="3"/>
  <c r="E55" i="3"/>
  <c r="E52" i="3"/>
  <c r="E51" i="3"/>
  <c r="E48" i="3"/>
  <c r="E47" i="3"/>
  <c r="E46" i="3"/>
  <c r="E45" i="3"/>
  <c r="E44" i="3"/>
  <c r="E40" i="3"/>
  <c r="E39" i="3"/>
  <c r="E36" i="3"/>
  <c r="E35" i="3"/>
  <c r="E32" i="3"/>
  <c r="E31" i="3"/>
  <c r="E30" i="3"/>
  <c r="E29" i="3"/>
  <c r="E28" i="3"/>
  <c r="E24" i="3"/>
  <c r="E20" i="3"/>
  <c r="E19" i="3"/>
  <c r="E16" i="3"/>
  <c r="E15" i="3"/>
  <c r="E14" i="3"/>
  <c r="E13" i="3"/>
  <c r="E12" i="3"/>
  <c r="E8" i="3"/>
  <c r="E4" i="3"/>
  <c r="I68" i="2"/>
  <c r="E44" i="2"/>
  <c r="E43" i="2"/>
  <c r="G68" i="2"/>
  <c r="F68" i="2"/>
  <c r="D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I71" i="1"/>
  <c r="H71" i="1"/>
  <c r="G71" i="1"/>
  <c r="F71" i="1"/>
  <c r="E71" i="1"/>
  <c r="D71" i="1"/>
  <c r="E17" i="3" l="1"/>
  <c r="E33" i="3"/>
  <c r="E49" i="3"/>
  <c r="O18" i="3"/>
  <c r="M24" i="3"/>
  <c r="O34" i="3"/>
  <c r="O50" i="3"/>
  <c r="O66" i="3"/>
  <c r="M25" i="3"/>
  <c r="M41" i="3"/>
  <c r="M57" i="3"/>
  <c r="E5" i="3"/>
  <c r="E21" i="3"/>
  <c r="E53" i="3"/>
  <c r="O62" i="3"/>
  <c r="O9" i="3"/>
  <c r="M11" i="3"/>
  <c r="M27" i="3"/>
  <c r="M43" i="3"/>
  <c r="M59" i="3"/>
  <c r="E69" i="3"/>
  <c r="H68" i="2"/>
  <c r="E6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Duplat</author>
  </authors>
  <commentList>
    <comment ref="K9" authorId="0" shapeId="0" xr:uid="{5FF09289-2762-4730-A6C8-B81F9D60017E}">
      <text>
        <r>
          <rPr>
            <b/>
            <sz val="9"/>
            <color indexed="81"/>
            <rFont val="Segoe UI"/>
            <family val="2"/>
          </rPr>
          <t>Usou a participação do setor 7.</t>
        </r>
      </text>
    </comment>
    <comment ref="K24" authorId="0" shapeId="0" xr:uid="{7249A034-176F-4ED8-8F0F-CED1F2DCA8D2}">
      <text>
        <r>
          <rPr>
            <b/>
            <sz val="9"/>
            <color indexed="81"/>
            <rFont val="Segoe UI"/>
            <family val="2"/>
          </rPr>
          <t>Usou a participação do setor 22.</t>
        </r>
      </text>
    </comment>
    <comment ref="K37" authorId="0" shapeId="0" xr:uid="{A4BF85F0-E1D5-4797-8481-70E092C15672}">
      <text>
        <r>
          <rPr>
            <b/>
            <sz val="9"/>
            <color indexed="81"/>
            <rFont val="Segoe UI"/>
            <family val="2"/>
          </rPr>
          <t>Usou a participação do setor 33.</t>
        </r>
      </text>
    </comment>
    <comment ref="K63" authorId="0" shapeId="0" xr:uid="{7F8BC799-3D83-4AD6-B76D-76D93CDBC08D}">
      <text>
        <r>
          <rPr>
            <b/>
            <sz val="9"/>
            <color indexed="81"/>
            <rFont val="Segoe UI"/>
            <family val="2"/>
          </rPr>
          <t>Usou a participação do setor 59.</t>
        </r>
      </text>
    </comment>
    <comment ref="K65" authorId="0" shapeId="0" xr:uid="{B59667C0-4AFF-408B-B75D-330D141234A2}">
      <text>
        <r>
          <rPr>
            <b/>
            <sz val="9"/>
            <color indexed="81"/>
            <rFont val="Segoe UI"/>
            <family val="2"/>
          </rPr>
          <t>Usou a participação do setor 61.</t>
        </r>
      </text>
    </comment>
  </commentList>
</comments>
</file>

<file path=xl/sharedStrings.xml><?xml version="1.0" encoding="utf-8"?>
<sst xmlns="http://schemas.openxmlformats.org/spreadsheetml/2006/main" count="232" uniqueCount="82">
  <si>
    <t>não qualificado</t>
  </si>
  <si>
    <t>semi-qualificado</t>
  </si>
  <si>
    <t>qualificado</t>
  </si>
  <si>
    <t>código</t>
  </si>
  <si>
    <t>descrição</t>
  </si>
  <si>
    <t>#</t>
  </si>
  <si>
    <t>tem na POF?</t>
  </si>
  <si>
    <t>TOTAL</t>
  </si>
  <si>
    <t xml:space="preserve">
Agricultura, inclusive o apoio à agricultura e a pós-colheita</t>
  </si>
  <si>
    <t xml:space="preserve">
Pecuária, inclusive o apoio à pecuária</t>
  </si>
  <si>
    <t xml:space="preserve">
Produção florestal; pesca e aquicultura</t>
  </si>
  <si>
    <t xml:space="preserve">
Extração de carvão mineral e de minerais não-metálicos</t>
  </si>
  <si>
    <t xml:space="preserve">
Extração de petróleo e gás, inclusive as atividades de apoio</t>
  </si>
  <si>
    <t xml:space="preserve">
Extração de minério de ferro, inclusive beneficiamentos e a aglomeração</t>
  </si>
  <si>
    <t xml:space="preserve">
Extração de minerais metálicos não-ferrosos, inclusive beneficiamentos</t>
  </si>
  <si>
    <t xml:space="preserve">
Abate e produtos de carne, inclusive os produtos do laticínio e da pesca</t>
  </si>
  <si>
    <t xml:space="preserve">
Fabricação e refino de açúcar</t>
  </si>
  <si>
    <t xml:space="preserve">
Outros produtos alimentares</t>
  </si>
  <si>
    <t xml:space="preserve">
Fabricação de bebidas</t>
  </si>
  <si>
    <t xml:space="preserve">
Fabricação de produtos do fumo</t>
  </si>
  <si>
    <t xml:space="preserve">
Fabricação de produtos têxteis</t>
  </si>
  <si>
    <t xml:space="preserve">
Confecção de artefatos do vestuário e acessórios</t>
  </si>
  <si>
    <t xml:space="preserve">
Fabricação de calçados e de artefatos de couro</t>
  </si>
  <si>
    <t xml:space="preserve">
Fabricação de produtos da madeira</t>
  </si>
  <si>
    <t xml:space="preserve">
Fabricação de celulose, papel e produtos de papel</t>
  </si>
  <si>
    <t xml:space="preserve">
Impressão e reprodução de gravações</t>
  </si>
  <si>
    <t xml:space="preserve">
Refino de petróleo e coquerias</t>
  </si>
  <si>
    <t xml:space="preserve">
Fabricação de biocombustíveis</t>
  </si>
  <si>
    <t xml:space="preserve">
Fabricação de químicos orgânicos e inorgânicos, resinas e elastômeros</t>
  </si>
  <si>
    <t xml:space="preserve">
Fabricação de defensivos, desinfestantes, tintas e químicos diversos</t>
  </si>
  <si>
    <t xml:space="preserve">
Fabricação de produtos de limpeza, cosméticos/perfumaria e higiene pessoal</t>
  </si>
  <si>
    <t xml:space="preserve">
Fabricação de produtos farmoquímicos e farmacêuticos</t>
  </si>
  <si>
    <t xml:space="preserve">
Fabricação de produtos de borracha e de material plástico</t>
  </si>
  <si>
    <t xml:space="preserve">
Fabricação de produtos de minerais não-metálicos</t>
  </si>
  <si>
    <t xml:space="preserve">
Produção de ferro-gusa/ferroligas, siderurgia e tubos de aço sem costura</t>
  </si>
  <si>
    <t xml:space="preserve">
Metalurgia de metais não-ferrosos e a fundição de metais</t>
  </si>
  <si>
    <t xml:space="preserve">
Fabricação de produtos de metal, exceto máquinas e equipamentos</t>
  </si>
  <si>
    <t xml:space="preserve">
Fabricação de equipamentos de informática, produtos eletrônicos e ópticos</t>
  </si>
  <si>
    <t xml:space="preserve">
Fabricação de máquinas e equipamentos elétricos</t>
  </si>
  <si>
    <t xml:space="preserve">
Fabricação de máquinas e equipamentos mecânicos</t>
  </si>
  <si>
    <t xml:space="preserve">
Fabricação de automóveis, caminhões e ônibus, exceto peças</t>
  </si>
  <si>
    <t xml:space="preserve">
Fabricação de peças e acessórios para veículos automotores</t>
  </si>
  <si>
    <t xml:space="preserve">
Fabricação de outros equipamentos de transporte, exceto veículos automotores</t>
  </si>
  <si>
    <t xml:space="preserve">
Fabricação de móveis e de produtos de indústrias diversas</t>
  </si>
  <si>
    <t xml:space="preserve">
Manutenção, reparação e instalação de máquinas e equipamentos</t>
  </si>
  <si>
    <t xml:space="preserve">
Energia elétrica, gás natural e outras utilidades</t>
  </si>
  <si>
    <t xml:space="preserve">
Água, esgoto e gestão de resíduos</t>
  </si>
  <si>
    <t xml:space="preserve">
Construção</t>
  </si>
  <si>
    <t xml:space="preserve">
Comércio e reparação de veículos automotores e motocicletas</t>
  </si>
  <si>
    <t xml:space="preserve">
Comércio por atacado e a varejo, exceto veículos automotores</t>
  </si>
  <si>
    <t xml:space="preserve">
Transporte terrestre</t>
  </si>
  <si>
    <t xml:space="preserve">
Transporte aquaviário</t>
  </si>
  <si>
    <t xml:space="preserve">
Transporte aéreo</t>
  </si>
  <si>
    <t xml:space="preserve">
Armazenamento, atividades auxiliares dos transportes e correio</t>
  </si>
  <si>
    <t xml:space="preserve">
Alojamento</t>
  </si>
  <si>
    <t xml:space="preserve">
Alimentação</t>
  </si>
  <si>
    <t xml:space="preserve">
Edição e edição integrada à impressão</t>
  </si>
  <si>
    <t xml:space="preserve">
Atividades de televisão, rádio, cinema e  gravação/edição de som e imagem</t>
  </si>
  <si>
    <t xml:space="preserve">
Telecomunicações</t>
  </si>
  <si>
    <t xml:space="preserve">
Desenvolvimento de sistemas e outros serviços de informação</t>
  </si>
  <si>
    <t xml:space="preserve">
Intermediação financeira, seguros e previdência complementar</t>
  </si>
  <si>
    <t xml:space="preserve">
Atividades imobiliárias</t>
  </si>
  <si>
    <t xml:space="preserve">
Atividades jurídicas, contábeis, consultoria e sedes de empresas</t>
  </si>
  <si>
    <t xml:space="preserve">
Serviços de arquitetura, engenharia, testes/análises técnicas e P &amp; D</t>
  </si>
  <si>
    <t xml:space="preserve">
Outras atividades profissionais, científicas e técnicas</t>
  </si>
  <si>
    <t xml:space="preserve">
Aluguéis não-imobiliários e gestão de ativos de propriedade intelectual</t>
  </si>
  <si>
    <t xml:space="preserve">
Outras atividades administrativas e serviços complementares</t>
  </si>
  <si>
    <t xml:space="preserve">
Atividades de vigilância, segurança e investigação</t>
  </si>
  <si>
    <t xml:space="preserve">
Administração pública, defesa e seguridade social</t>
  </si>
  <si>
    <t xml:space="preserve">
Educação pública</t>
  </si>
  <si>
    <t xml:space="preserve">
Educação privada</t>
  </si>
  <si>
    <t xml:space="preserve">
Saúde pública</t>
  </si>
  <si>
    <t xml:space="preserve">
Saúde privada</t>
  </si>
  <si>
    <t xml:space="preserve">
Atividades artísticas, criativas e de espetáculos</t>
  </si>
  <si>
    <t xml:space="preserve">
Organizações associativas e outros serviços pessoais</t>
  </si>
  <si>
    <t xml:space="preserve">
Serviços domésticos</t>
  </si>
  <si>
    <t>Comércio</t>
  </si>
  <si>
    <t>Transporte</t>
  </si>
  <si>
    <t>Participação dos setores por qualificação:</t>
  </si>
  <si>
    <t>Vetor de trabalho:</t>
  </si>
  <si>
    <t>V1LAB</t>
  </si>
  <si>
    <t>Proporção do vetor de trabalho por qualificação: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</si>
</sst>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0_-;\-* #,##0.000000_-;_-* &quot;-&quot;??_-;_-@_-"/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0" fillId="0" borderId="7" xfId="1" applyNumberFormat="1" applyFont="1" applyBorder="1"/>
    <xf numFmtId="164" fontId="0" fillId="0" borderId="10" xfId="1" applyNumberFormat="1" applyFont="1" applyBorder="1"/>
    <xf numFmtId="164" fontId="0" fillId="3" borderId="10" xfId="1" applyNumberFormat="1" applyFont="1" applyFill="1" applyBorder="1"/>
    <xf numFmtId="164" fontId="0" fillId="0" borderId="13" xfId="1" applyNumberFormat="1" applyFont="1" applyBorder="1"/>
    <xf numFmtId="165" fontId="0" fillId="0" borderId="10" xfId="0" applyNumberFormat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showGridLines="0" zoomScale="80" zoomScaleNormal="80" workbookViewId="0"/>
  </sheetViews>
  <sheetFormatPr defaultColWidth="0" defaultRowHeight="14.4" zeroHeight="1" x14ac:dyDescent="0.3"/>
  <cols>
    <col min="1" max="2" width="8.88671875" customWidth="1"/>
    <col min="3" max="3" width="71.33203125" bestFit="1" customWidth="1"/>
    <col min="4" max="4" width="8.88671875" customWidth="1"/>
    <col min="5" max="9" width="16.6640625" customWidth="1"/>
    <col min="10" max="10" width="8.88671875" customWidth="1"/>
    <col min="11" max="16384" width="8.88671875" hidden="1"/>
  </cols>
  <sheetData>
    <row r="1" spans="2:9" x14ac:dyDescent="0.3"/>
    <row r="2" spans="2:9" s="1" customFormat="1" x14ac:dyDescent="0.3">
      <c r="B2" s="2" t="s">
        <v>3</v>
      </c>
      <c r="C2" s="3" t="s">
        <v>4</v>
      </c>
      <c r="D2" s="3" t="s">
        <v>5</v>
      </c>
      <c r="E2" s="3" t="s">
        <v>6</v>
      </c>
      <c r="F2" s="4" t="s">
        <v>0</v>
      </c>
      <c r="G2" s="4" t="s">
        <v>1</v>
      </c>
      <c r="H2" s="4" t="s">
        <v>2</v>
      </c>
      <c r="I2" s="5" t="s">
        <v>7</v>
      </c>
    </row>
    <row r="3" spans="2:9" x14ac:dyDescent="0.3">
      <c r="B3" s="6">
        <v>191</v>
      </c>
      <c r="C3" s="10" t="s">
        <v>8</v>
      </c>
      <c r="D3" s="10">
        <v>1</v>
      </c>
      <c r="E3" s="10" t="str">
        <f>IF(SUM(F3:I3)=0,"N","S")</f>
        <v>S</v>
      </c>
      <c r="F3" s="10">
        <v>196258839.6454882</v>
      </c>
      <c r="G3" s="10">
        <v>315361909.09779519</v>
      </c>
      <c r="H3" s="10">
        <v>52938370.544750273</v>
      </c>
      <c r="I3" s="11">
        <v>564559119.2880336</v>
      </c>
    </row>
    <row r="4" spans="2:9" x14ac:dyDescent="0.3">
      <c r="B4" s="6">
        <v>192</v>
      </c>
      <c r="C4" s="12" t="s">
        <v>9</v>
      </c>
      <c r="D4" s="12">
        <v>2</v>
      </c>
      <c r="E4" s="12" t="str">
        <f t="shared" ref="E4:E67" si="0">IF(SUM(F4:I4)=0,"N","S")</f>
        <v>S</v>
      </c>
      <c r="F4" s="12">
        <v>175755737.68473881</v>
      </c>
      <c r="G4" s="12">
        <v>263328191.95713511</v>
      </c>
      <c r="H4" s="12">
        <v>66295506.169281721</v>
      </c>
      <c r="I4" s="13">
        <v>505379435.81115562</v>
      </c>
    </row>
    <row r="5" spans="2:9" x14ac:dyDescent="0.3">
      <c r="B5" s="6">
        <v>280</v>
      </c>
      <c r="C5" s="12" t="s">
        <v>10</v>
      </c>
      <c r="D5" s="12">
        <v>3</v>
      </c>
      <c r="E5" s="12" t="str">
        <f t="shared" si="0"/>
        <v>S</v>
      </c>
      <c r="F5" s="12">
        <v>24862022.456217531</v>
      </c>
      <c r="G5" s="12">
        <v>39693550.690823123</v>
      </c>
      <c r="H5" s="12">
        <v>7454205.1158371158</v>
      </c>
      <c r="I5" s="13">
        <v>72009778.262877747</v>
      </c>
    </row>
    <row r="6" spans="2:9" x14ac:dyDescent="0.3">
      <c r="B6" s="6">
        <v>580</v>
      </c>
      <c r="C6" s="12" t="s">
        <v>11</v>
      </c>
      <c r="D6" s="12">
        <v>4</v>
      </c>
      <c r="E6" s="12" t="str">
        <f t="shared" si="0"/>
        <v>S</v>
      </c>
      <c r="F6" s="12">
        <v>29048.252336863668</v>
      </c>
      <c r="G6" s="12">
        <v>549354.71745499864</v>
      </c>
      <c r="H6" s="12">
        <v>703130.94471960515</v>
      </c>
      <c r="I6" s="13">
        <v>1281533.914511468</v>
      </c>
    </row>
    <row r="7" spans="2:9" x14ac:dyDescent="0.3">
      <c r="B7" s="6">
        <v>680</v>
      </c>
      <c r="C7" s="12" t="s">
        <v>12</v>
      </c>
      <c r="D7" s="12">
        <v>5</v>
      </c>
      <c r="E7" s="12" t="str">
        <f t="shared" si="0"/>
        <v>S</v>
      </c>
      <c r="F7" s="12">
        <v>63744.792455714123</v>
      </c>
      <c r="G7" s="12">
        <v>3660781.5908939871</v>
      </c>
      <c r="H7" s="12">
        <v>22358208.970336501</v>
      </c>
      <c r="I7" s="13">
        <v>26082735.353686199</v>
      </c>
    </row>
    <row r="8" spans="2:9" x14ac:dyDescent="0.3">
      <c r="B8" s="6">
        <v>791</v>
      </c>
      <c r="C8" s="12" t="s">
        <v>13</v>
      </c>
      <c r="D8" s="12">
        <v>6</v>
      </c>
      <c r="E8" s="12" t="str">
        <f t="shared" si="0"/>
        <v>N</v>
      </c>
      <c r="F8" s="12"/>
      <c r="G8" s="12"/>
      <c r="H8" s="12"/>
      <c r="I8" s="13"/>
    </row>
    <row r="9" spans="2:9" x14ac:dyDescent="0.3">
      <c r="B9" s="6">
        <v>792</v>
      </c>
      <c r="C9" s="12" t="s">
        <v>14</v>
      </c>
      <c r="D9" s="12">
        <v>7</v>
      </c>
      <c r="E9" s="12" t="str">
        <f t="shared" si="0"/>
        <v>S</v>
      </c>
      <c r="F9" s="12">
        <v>4294405.6707153143</v>
      </c>
      <c r="G9" s="12">
        <v>21705116.476219539</v>
      </c>
      <c r="H9" s="12">
        <v>17450776.313859161</v>
      </c>
      <c r="I9" s="13">
        <v>43450298.460794017</v>
      </c>
    </row>
    <row r="10" spans="2:9" x14ac:dyDescent="0.3">
      <c r="B10" s="6">
        <v>1091</v>
      </c>
      <c r="C10" s="12" t="s">
        <v>15</v>
      </c>
      <c r="D10" s="12">
        <v>8</v>
      </c>
      <c r="E10" s="12" t="str">
        <f t="shared" si="0"/>
        <v>S</v>
      </c>
      <c r="F10" s="12">
        <v>9804601.8266571313</v>
      </c>
      <c r="G10" s="12">
        <v>50967599.919786602</v>
      </c>
      <c r="H10" s="12">
        <v>17392807.8912104</v>
      </c>
      <c r="I10" s="13">
        <v>78165009.637654126</v>
      </c>
    </row>
    <row r="11" spans="2:9" x14ac:dyDescent="0.3">
      <c r="B11" s="6">
        <v>1092</v>
      </c>
      <c r="C11" s="12" t="s">
        <v>16</v>
      </c>
      <c r="D11" s="12">
        <v>9</v>
      </c>
      <c r="E11" s="12" t="str">
        <f t="shared" si="0"/>
        <v>S</v>
      </c>
      <c r="F11" s="12">
        <v>929612.86056946102</v>
      </c>
      <c r="G11" s="12">
        <v>7012186.7279396458</v>
      </c>
      <c r="H11" s="12">
        <v>4099150.2292284491</v>
      </c>
      <c r="I11" s="13">
        <v>12040949.817737561</v>
      </c>
    </row>
    <row r="12" spans="2:9" x14ac:dyDescent="0.3">
      <c r="B12" s="6">
        <v>1093</v>
      </c>
      <c r="C12" s="12" t="s">
        <v>17</v>
      </c>
      <c r="D12" s="12">
        <v>10</v>
      </c>
      <c r="E12" s="12" t="str">
        <f t="shared" si="0"/>
        <v>S</v>
      </c>
      <c r="F12" s="12">
        <v>9963428.6705572698</v>
      </c>
      <c r="G12" s="12">
        <v>38752176.266308643</v>
      </c>
      <c r="H12" s="12">
        <v>19837183.40296362</v>
      </c>
      <c r="I12" s="13">
        <v>68552788.339829519</v>
      </c>
    </row>
    <row r="13" spans="2:9" x14ac:dyDescent="0.3">
      <c r="B13" s="6">
        <v>1100</v>
      </c>
      <c r="C13" s="12" t="s">
        <v>18</v>
      </c>
      <c r="D13" s="12">
        <v>11</v>
      </c>
      <c r="E13" s="12" t="str">
        <f t="shared" si="0"/>
        <v>S</v>
      </c>
      <c r="F13" s="12">
        <v>457738.41169515229</v>
      </c>
      <c r="G13" s="12">
        <v>5916683.9369578594</v>
      </c>
      <c r="H13" s="12">
        <v>6078858.2477996172</v>
      </c>
      <c r="I13" s="13">
        <v>12453280.596452629</v>
      </c>
    </row>
    <row r="14" spans="2:9" x14ac:dyDescent="0.3">
      <c r="B14" s="6">
        <v>1200</v>
      </c>
      <c r="C14" s="12" t="s">
        <v>19</v>
      </c>
      <c r="D14" s="12">
        <v>12</v>
      </c>
      <c r="E14" s="12" t="str">
        <f t="shared" si="0"/>
        <v>S</v>
      </c>
      <c r="F14" s="12">
        <v>210441.0057634374</v>
      </c>
      <c r="G14" s="12">
        <v>1218785.501296777</v>
      </c>
      <c r="H14" s="12">
        <v>1205049.1817336599</v>
      </c>
      <c r="I14" s="13">
        <v>2634275.6887938729</v>
      </c>
    </row>
    <row r="15" spans="2:9" x14ac:dyDescent="0.3">
      <c r="B15" s="6">
        <v>1300</v>
      </c>
      <c r="C15" s="12" t="s">
        <v>20</v>
      </c>
      <c r="D15" s="12">
        <v>13</v>
      </c>
      <c r="E15" s="12" t="str">
        <f t="shared" si="0"/>
        <v>S</v>
      </c>
      <c r="F15" s="12">
        <v>4359817.438503705</v>
      </c>
      <c r="G15" s="12">
        <v>28180379.852403689</v>
      </c>
      <c r="H15" s="12">
        <v>12472058.426211189</v>
      </c>
      <c r="I15" s="13">
        <v>45012255.717118591</v>
      </c>
    </row>
    <row r="16" spans="2:9" x14ac:dyDescent="0.3">
      <c r="B16" s="6">
        <v>1400</v>
      </c>
      <c r="C16" s="12" t="s">
        <v>21</v>
      </c>
      <c r="D16" s="12">
        <v>14</v>
      </c>
      <c r="E16" s="12" t="str">
        <f t="shared" si="0"/>
        <v>S</v>
      </c>
      <c r="F16" s="12">
        <v>13609410.017324829</v>
      </c>
      <c r="G16" s="12">
        <v>90666624.287508518</v>
      </c>
      <c r="H16" s="12">
        <v>23833925.938763391</v>
      </c>
      <c r="I16" s="13">
        <v>128109960.2435967</v>
      </c>
    </row>
    <row r="17" spans="2:9" x14ac:dyDescent="0.3">
      <c r="B17" s="6">
        <v>1500</v>
      </c>
      <c r="C17" s="12" t="s">
        <v>22</v>
      </c>
      <c r="D17" s="12">
        <v>15</v>
      </c>
      <c r="E17" s="12" t="str">
        <f t="shared" si="0"/>
        <v>S</v>
      </c>
      <c r="F17" s="12">
        <v>2857365.0985087748</v>
      </c>
      <c r="G17" s="12">
        <v>22835951.36153546</v>
      </c>
      <c r="H17" s="12">
        <v>7554398.4911839617</v>
      </c>
      <c r="I17" s="13">
        <v>33247714.951228201</v>
      </c>
    </row>
    <row r="18" spans="2:9" x14ac:dyDescent="0.3">
      <c r="B18" s="6">
        <v>1600</v>
      </c>
      <c r="C18" s="12" t="s">
        <v>23</v>
      </c>
      <c r="D18" s="12">
        <v>16</v>
      </c>
      <c r="E18" s="12" t="str">
        <f t="shared" si="0"/>
        <v>S</v>
      </c>
      <c r="F18" s="12">
        <v>9097362.7634302694</v>
      </c>
      <c r="G18" s="12">
        <v>23438143.490609359</v>
      </c>
      <c r="H18" s="12">
        <v>5220663.2256654929</v>
      </c>
      <c r="I18" s="13">
        <v>37756169.479705133</v>
      </c>
    </row>
    <row r="19" spans="2:9" x14ac:dyDescent="0.3">
      <c r="B19" s="6">
        <v>1700</v>
      </c>
      <c r="C19" s="12" t="s">
        <v>24</v>
      </c>
      <c r="D19" s="12">
        <v>17</v>
      </c>
      <c r="E19" s="12" t="str">
        <f t="shared" si="0"/>
        <v>S</v>
      </c>
      <c r="F19" s="12">
        <v>818794.49836269743</v>
      </c>
      <c r="G19" s="12">
        <v>12928901.03275995</v>
      </c>
      <c r="H19" s="12">
        <v>8727756.0896919388</v>
      </c>
      <c r="I19" s="13">
        <v>22475451.620814592</v>
      </c>
    </row>
    <row r="20" spans="2:9" x14ac:dyDescent="0.3">
      <c r="B20" s="6">
        <v>1800</v>
      </c>
      <c r="C20" s="12" t="s">
        <v>25</v>
      </c>
      <c r="D20" s="12">
        <v>18</v>
      </c>
      <c r="E20" s="12" t="str">
        <f t="shared" si="0"/>
        <v>S</v>
      </c>
      <c r="F20" s="12">
        <v>945986.25255702506</v>
      </c>
      <c r="G20" s="12">
        <v>11195367.40779542</v>
      </c>
      <c r="H20" s="12">
        <v>7028038.5475919563</v>
      </c>
      <c r="I20" s="13">
        <v>19169392.207944401</v>
      </c>
    </row>
    <row r="21" spans="2:9" x14ac:dyDescent="0.3">
      <c r="B21" s="6">
        <v>1991</v>
      </c>
      <c r="C21" s="12" t="s">
        <v>26</v>
      </c>
      <c r="D21" s="12">
        <v>19</v>
      </c>
      <c r="E21" s="12" t="str">
        <f t="shared" si="0"/>
        <v>S</v>
      </c>
      <c r="F21" s="12">
        <v>38587.614624432434</v>
      </c>
      <c r="G21" s="12">
        <v>867589.45658453577</v>
      </c>
      <c r="H21" s="12">
        <v>2536810.966867941</v>
      </c>
      <c r="I21" s="13">
        <v>3442988.0380769102</v>
      </c>
    </row>
    <row r="22" spans="2:9" x14ac:dyDescent="0.3">
      <c r="B22" s="6">
        <v>1992</v>
      </c>
      <c r="C22" s="12" t="s">
        <v>27</v>
      </c>
      <c r="D22" s="12">
        <v>20</v>
      </c>
      <c r="E22" s="12" t="str">
        <f t="shared" si="0"/>
        <v>S</v>
      </c>
      <c r="F22" s="12">
        <v>380511.16528700519</v>
      </c>
      <c r="G22" s="12">
        <v>4945342.8673409363</v>
      </c>
      <c r="H22" s="12">
        <v>3743320.3316198359</v>
      </c>
      <c r="I22" s="13">
        <v>9069174.3642477784</v>
      </c>
    </row>
    <row r="23" spans="2:9" x14ac:dyDescent="0.3">
      <c r="B23" s="6">
        <v>2091</v>
      </c>
      <c r="C23" s="12" t="s">
        <v>28</v>
      </c>
      <c r="D23" s="12">
        <v>21</v>
      </c>
      <c r="E23" s="12" t="str">
        <f t="shared" si="0"/>
        <v>N</v>
      </c>
      <c r="F23" s="12"/>
      <c r="G23" s="12"/>
      <c r="H23" s="12"/>
      <c r="I23" s="13"/>
    </row>
    <row r="24" spans="2:9" x14ac:dyDescent="0.3">
      <c r="B24" s="6">
        <v>2092</v>
      </c>
      <c r="C24" s="12" t="s">
        <v>29</v>
      </c>
      <c r="D24" s="12">
        <v>22</v>
      </c>
      <c r="E24" s="12" t="str">
        <f t="shared" si="0"/>
        <v>S</v>
      </c>
      <c r="F24" s="12">
        <v>545487.17790973943</v>
      </c>
      <c r="G24" s="12">
        <v>8952486.7847541645</v>
      </c>
      <c r="H24" s="12">
        <v>13134663.24969366</v>
      </c>
      <c r="I24" s="13">
        <v>22632637.212357569</v>
      </c>
    </row>
    <row r="25" spans="2:9" x14ac:dyDescent="0.3">
      <c r="B25" s="6">
        <v>2093</v>
      </c>
      <c r="C25" s="12" t="s">
        <v>30</v>
      </c>
      <c r="D25" s="12">
        <v>23</v>
      </c>
      <c r="E25" s="12" t="str">
        <f t="shared" si="0"/>
        <v>S</v>
      </c>
      <c r="F25" s="12">
        <v>146577.88185510729</v>
      </c>
      <c r="G25" s="12">
        <v>5281397.3097619796</v>
      </c>
      <c r="H25" s="12">
        <v>7444541.0718669137</v>
      </c>
      <c r="I25" s="13">
        <v>12872516.263483999</v>
      </c>
    </row>
    <row r="26" spans="2:9" x14ac:dyDescent="0.3">
      <c r="B26" s="6">
        <v>2100</v>
      </c>
      <c r="C26" s="12" t="s">
        <v>31</v>
      </c>
      <c r="D26" s="12">
        <v>24</v>
      </c>
      <c r="E26" s="12" t="str">
        <f t="shared" si="0"/>
        <v>S</v>
      </c>
      <c r="F26" s="12">
        <v>116431.40188531431</v>
      </c>
      <c r="G26" s="12">
        <v>3768196.4240849512</v>
      </c>
      <c r="H26" s="12">
        <v>12874497.7779672</v>
      </c>
      <c r="I26" s="13">
        <v>16759125.60393746</v>
      </c>
    </row>
    <row r="27" spans="2:9" x14ac:dyDescent="0.3">
      <c r="B27" s="6">
        <v>2200</v>
      </c>
      <c r="C27" s="12" t="s">
        <v>32</v>
      </c>
      <c r="D27" s="12">
        <v>25</v>
      </c>
      <c r="E27" s="12" t="str">
        <f t="shared" si="0"/>
        <v>S</v>
      </c>
      <c r="F27" s="12">
        <v>1497025.537857946</v>
      </c>
      <c r="G27" s="12">
        <v>21691040.709224969</v>
      </c>
      <c r="H27" s="12">
        <v>15340063.62056414</v>
      </c>
      <c r="I27" s="13">
        <v>38528129.867647052</v>
      </c>
    </row>
    <row r="28" spans="2:9" x14ac:dyDescent="0.3">
      <c r="B28" s="6">
        <v>2300</v>
      </c>
      <c r="C28" s="12" t="s">
        <v>33</v>
      </c>
      <c r="D28" s="12">
        <v>26</v>
      </c>
      <c r="E28" s="12" t="str">
        <f t="shared" si="0"/>
        <v>S</v>
      </c>
      <c r="F28" s="12">
        <v>4985774.4801440304</v>
      </c>
      <c r="G28" s="12">
        <v>30809019.10359272</v>
      </c>
      <c r="H28" s="12">
        <v>11645387.676147331</v>
      </c>
      <c r="I28" s="13">
        <v>47440181.259884067</v>
      </c>
    </row>
    <row r="29" spans="2:9" x14ac:dyDescent="0.3">
      <c r="B29" s="6">
        <v>2491</v>
      </c>
      <c r="C29" s="12" t="s">
        <v>34</v>
      </c>
      <c r="D29" s="12">
        <v>27</v>
      </c>
      <c r="E29" s="12" t="str">
        <f t="shared" si="0"/>
        <v>S</v>
      </c>
      <c r="F29" s="12">
        <v>225733.992952753</v>
      </c>
      <c r="G29" s="12">
        <v>6798727.3245258192</v>
      </c>
      <c r="H29" s="12">
        <v>6385379.1545141675</v>
      </c>
      <c r="I29" s="13">
        <v>13409840.47199274</v>
      </c>
    </row>
    <row r="30" spans="2:9" x14ac:dyDescent="0.3">
      <c r="B30" s="6">
        <v>2492</v>
      </c>
      <c r="C30" s="12" t="s">
        <v>35</v>
      </c>
      <c r="D30" s="12">
        <v>28</v>
      </c>
      <c r="E30" s="12" t="str">
        <f t="shared" si="0"/>
        <v>S</v>
      </c>
      <c r="F30" s="12">
        <v>171892.47348875811</v>
      </c>
      <c r="G30" s="12">
        <v>7695492.792904323</v>
      </c>
      <c r="H30" s="12">
        <v>3944723.5725591742</v>
      </c>
      <c r="I30" s="13">
        <v>11812108.838952251</v>
      </c>
    </row>
    <row r="31" spans="2:9" x14ac:dyDescent="0.3">
      <c r="B31" s="6">
        <v>2500</v>
      </c>
      <c r="C31" s="12" t="s">
        <v>36</v>
      </c>
      <c r="D31" s="12">
        <v>29</v>
      </c>
      <c r="E31" s="12" t="str">
        <f t="shared" si="0"/>
        <v>S</v>
      </c>
      <c r="F31" s="12">
        <v>5674651.9655108228</v>
      </c>
      <c r="G31" s="12">
        <v>60752501.526928052</v>
      </c>
      <c r="H31" s="12">
        <v>25816073.837715201</v>
      </c>
      <c r="I31" s="13">
        <v>92243227.330154091</v>
      </c>
    </row>
    <row r="32" spans="2:9" x14ac:dyDescent="0.3">
      <c r="B32" s="6">
        <v>2600</v>
      </c>
      <c r="C32" s="12" t="s">
        <v>37</v>
      </c>
      <c r="D32" s="12">
        <v>30</v>
      </c>
      <c r="E32" s="12" t="str">
        <f t="shared" si="0"/>
        <v>S</v>
      </c>
      <c r="F32" s="12">
        <v>19529.669334246912</v>
      </c>
      <c r="G32" s="12">
        <v>6258061.4972842708</v>
      </c>
      <c r="H32" s="12">
        <v>11356872.84037382</v>
      </c>
      <c r="I32" s="13">
        <v>17634464.00699234</v>
      </c>
    </row>
    <row r="33" spans="2:9" x14ac:dyDescent="0.3">
      <c r="B33" s="6">
        <v>2700</v>
      </c>
      <c r="C33" s="12" t="s">
        <v>38</v>
      </c>
      <c r="D33" s="12">
        <v>31</v>
      </c>
      <c r="E33" s="12" t="str">
        <f t="shared" si="0"/>
        <v>S</v>
      </c>
      <c r="F33" s="12">
        <v>241275.35194053579</v>
      </c>
      <c r="G33" s="12">
        <v>8296498.1167041641</v>
      </c>
      <c r="H33" s="12">
        <v>9325982.8001101743</v>
      </c>
      <c r="I33" s="13">
        <v>17863756.26875487</v>
      </c>
    </row>
    <row r="34" spans="2:9" x14ac:dyDescent="0.3">
      <c r="B34" s="6">
        <v>2800</v>
      </c>
      <c r="C34" s="12" t="s">
        <v>39</v>
      </c>
      <c r="D34" s="12">
        <v>32</v>
      </c>
      <c r="E34" s="12" t="str">
        <f t="shared" si="0"/>
        <v>S</v>
      </c>
      <c r="F34" s="12">
        <v>680151.11356912367</v>
      </c>
      <c r="G34" s="12">
        <v>17740489.311938431</v>
      </c>
      <c r="H34" s="12">
        <v>15450498.987378441</v>
      </c>
      <c r="I34" s="13">
        <v>33871139.412886001</v>
      </c>
    </row>
    <row r="35" spans="2:9" x14ac:dyDescent="0.3">
      <c r="B35" s="6">
        <v>2991</v>
      </c>
      <c r="C35" s="12" t="s">
        <v>40</v>
      </c>
      <c r="D35" s="12">
        <v>33</v>
      </c>
      <c r="E35" s="12" t="str">
        <f t="shared" si="0"/>
        <v>S</v>
      </c>
      <c r="F35" s="12">
        <v>685589.9679205087</v>
      </c>
      <c r="G35" s="12">
        <v>19894012.00830603</v>
      </c>
      <c r="H35" s="12">
        <v>22564398.51272092</v>
      </c>
      <c r="I35" s="13">
        <v>43144000.488947459</v>
      </c>
    </row>
    <row r="36" spans="2:9" x14ac:dyDescent="0.3">
      <c r="B36" s="6">
        <v>2992</v>
      </c>
      <c r="C36" s="12" t="s">
        <v>41</v>
      </c>
      <c r="D36" s="12">
        <v>34</v>
      </c>
      <c r="E36" s="12" t="str">
        <f t="shared" si="0"/>
        <v>N</v>
      </c>
      <c r="F36" s="12"/>
      <c r="G36" s="12"/>
      <c r="H36" s="12"/>
      <c r="I36" s="13"/>
    </row>
    <row r="37" spans="2:9" x14ac:dyDescent="0.3">
      <c r="B37" s="6">
        <v>3000</v>
      </c>
      <c r="C37" s="12" t="s">
        <v>42</v>
      </c>
      <c r="D37" s="12">
        <v>35</v>
      </c>
      <c r="E37" s="12" t="str">
        <f t="shared" si="0"/>
        <v>S</v>
      </c>
      <c r="F37" s="12">
        <v>270402.90792907373</v>
      </c>
      <c r="G37" s="12">
        <v>6064123.447059582</v>
      </c>
      <c r="H37" s="12">
        <v>5226641.499922527</v>
      </c>
      <c r="I37" s="13">
        <v>11561167.85491118</v>
      </c>
    </row>
    <row r="38" spans="2:9" x14ac:dyDescent="0.3">
      <c r="B38" s="6">
        <v>3180</v>
      </c>
      <c r="C38" s="12" t="s">
        <v>43</v>
      </c>
      <c r="D38" s="12">
        <v>36</v>
      </c>
      <c r="E38" s="12" t="str">
        <f t="shared" si="0"/>
        <v>S</v>
      </c>
      <c r="F38" s="12">
        <v>6435597.7907510577</v>
      </c>
      <c r="G38" s="12">
        <v>58955304.308177941</v>
      </c>
      <c r="H38" s="12">
        <v>20265446.567992941</v>
      </c>
      <c r="I38" s="13">
        <v>85656348.666921943</v>
      </c>
    </row>
    <row r="39" spans="2:9" x14ac:dyDescent="0.3">
      <c r="B39" s="6">
        <v>3300</v>
      </c>
      <c r="C39" s="12" t="s">
        <v>44</v>
      </c>
      <c r="D39" s="12">
        <v>37</v>
      </c>
      <c r="E39" s="12" t="str">
        <f t="shared" si="0"/>
        <v>S</v>
      </c>
      <c r="F39" s="12">
        <v>1575086.0717902889</v>
      </c>
      <c r="G39" s="12">
        <v>17437620.194719128</v>
      </c>
      <c r="H39" s="12">
        <v>7585583.467642908</v>
      </c>
      <c r="I39" s="13">
        <v>26598289.734152321</v>
      </c>
    </row>
    <row r="40" spans="2:9" x14ac:dyDescent="0.3">
      <c r="B40" s="6">
        <v>3500</v>
      </c>
      <c r="C40" s="12" t="s">
        <v>45</v>
      </c>
      <c r="D40" s="12">
        <v>38</v>
      </c>
      <c r="E40" s="12" t="str">
        <f t="shared" si="0"/>
        <v>S</v>
      </c>
      <c r="F40" s="12">
        <v>472489.31281318842</v>
      </c>
      <c r="G40" s="12">
        <v>11200636.66566778</v>
      </c>
      <c r="H40" s="12">
        <v>20586128.206262801</v>
      </c>
      <c r="I40" s="13">
        <v>32259254.184743769</v>
      </c>
    </row>
    <row r="41" spans="2:9" x14ac:dyDescent="0.3">
      <c r="B41" s="6">
        <v>3680</v>
      </c>
      <c r="C41" s="12" t="s">
        <v>46</v>
      </c>
      <c r="D41" s="12">
        <v>39</v>
      </c>
      <c r="E41" s="12" t="str">
        <f t="shared" si="0"/>
        <v>S</v>
      </c>
      <c r="F41" s="12">
        <v>3838097.0963173499</v>
      </c>
      <c r="G41" s="12">
        <v>20532551.181185741</v>
      </c>
      <c r="H41" s="12">
        <v>20743778.490663331</v>
      </c>
      <c r="I41" s="13">
        <v>45114426.768166423</v>
      </c>
    </row>
    <row r="42" spans="2:9" x14ac:dyDescent="0.3">
      <c r="B42" s="6">
        <v>4180</v>
      </c>
      <c r="C42" s="12" t="s">
        <v>47</v>
      </c>
      <c r="D42" s="12">
        <v>40</v>
      </c>
      <c r="E42" s="12" t="str">
        <f t="shared" si="0"/>
        <v>S</v>
      </c>
      <c r="F42" s="12">
        <v>101850249.0466169</v>
      </c>
      <c r="G42" s="12">
        <v>344704187.91341388</v>
      </c>
      <c r="H42" s="12">
        <v>116167398.3444431</v>
      </c>
      <c r="I42" s="13">
        <v>562721835.30447388</v>
      </c>
    </row>
    <row r="43" spans="2:9" x14ac:dyDescent="0.3">
      <c r="B43" s="6">
        <v>4500</v>
      </c>
      <c r="C43" s="12" t="s">
        <v>48</v>
      </c>
      <c r="D43" s="12">
        <v>41</v>
      </c>
      <c r="E43" s="12" t="str">
        <f t="shared" si="0"/>
        <v>S</v>
      </c>
      <c r="F43" s="12">
        <v>22341627.259986419</v>
      </c>
      <c r="G43" s="12">
        <v>185782811.16036871</v>
      </c>
      <c r="H43" s="12">
        <v>61656242.200756364</v>
      </c>
      <c r="I43" s="13">
        <v>269780680.62111151</v>
      </c>
    </row>
    <row r="44" spans="2:9" x14ac:dyDescent="0.3">
      <c r="B44" s="6">
        <v>4680</v>
      </c>
      <c r="C44" s="12" t="s">
        <v>49</v>
      </c>
      <c r="D44" s="12">
        <v>42</v>
      </c>
      <c r="E44" s="12" t="str">
        <f t="shared" si="0"/>
        <v>S</v>
      </c>
      <c r="F44" s="12">
        <v>97649685.102608711</v>
      </c>
      <c r="G44" s="12">
        <v>886866720.19838083</v>
      </c>
      <c r="H44" s="12">
        <v>500327484.15486199</v>
      </c>
      <c r="I44" s="13">
        <v>1484843889.455852</v>
      </c>
    </row>
    <row r="45" spans="2:9" x14ac:dyDescent="0.3">
      <c r="B45" s="6">
        <v>4900</v>
      </c>
      <c r="C45" s="12" t="s">
        <v>50</v>
      </c>
      <c r="D45" s="12">
        <v>43</v>
      </c>
      <c r="E45" s="12" t="str">
        <f t="shared" si="0"/>
        <v>S</v>
      </c>
      <c r="F45" s="12">
        <v>35205353.177539237</v>
      </c>
      <c r="G45" s="12">
        <v>244600498.92775619</v>
      </c>
      <c r="H45" s="12">
        <v>72655881.507283658</v>
      </c>
      <c r="I45" s="13">
        <v>352461733.61257923</v>
      </c>
    </row>
    <row r="46" spans="2:9" x14ac:dyDescent="0.3">
      <c r="B46" s="6">
        <v>5000</v>
      </c>
      <c r="C46" s="12" t="s">
        <v>51</v>
      </c>
      <c r="D46" s="12">
        <v>44</v>
      </c>
      <c r="E46" s="12" t="str">
        <f t="shared" si="0"/>
        <v>S</v>
      </c>
      <c r="F46" s="12">
        <v>1262474.6674465991</v>
      </c>
      <c r="G46" s="12">
        <v>6359243.3247652845</v>
      </c>
      <c r="H46" s="12">
        <v>5452570.0113027124</v>
      </c>
      <c r="I46" s="13">
        <v>13074288.003514601</v>
      </c>
    </row>
    <row r="47" spans="2:9" x14ac:dyDescent="0.3">
      <c r="B47" s="6">
        <v>5100</v>
      </c>
      <c r="C47" s="12" t="s">
        <v>52</v>
      </c>
      <c r="D47" s="12">
        <v>45</v>
      </c>
      <c r="E47" s="12" t="str">
        <f t="shared" si="0"/>
        <v>S</v>
      </c>
      <c r="F47" s="12">
        <v>44623.87487415006</v>
      </c>
      <c r="G47" s="12">
        <v>2221493.7176110651</v>
      </c>
      <c r="H47" s="12">
        <v>7616916.2224792698</v>
      </c>
      <c r="I47" s="13">
        <v>9883033.8149644844</v>
      </c>
    </row>
    <row r="48" spans="2:9" x14ac:dyDescent="0.3">
      <c r="B48" s="6">
        <v>5280</v>
      </c>
      <c r="C48" s="12" t="s">
        <v>53</v>
      </c>
      <c r="D48" s="12">
        <v>46</v>
      </c>
      <c r="E48" s="12" t="str">
        <f t="shared" si="0"/>
        <v>S</v>
      </c>
      <c r="F48" s="12">
        <v>4187808.7800332848</v>
      </c>
      <c r="G48" s="12">
        <v>54496126.172402173</v>
      </c>
      <c r="H48" s="12">
        <v>36816891.322283126</v>
      </c>
      <c r="I48" s="13">
        <v>95500826.274718598</v>
      </c>
    </row>
    <row r="49" spans="2:9" x14ac:dyDescent="0.3">
      <c r="B49" s="6">
        <v>5500</v>
      </c>
      <c r="C49" s="12" t="s">
        <v>54</v>
      </c>
      <c r="D49" s="12">
        <v>47</v>
      </c>
      <c r="E49" s="12" t="str">
        <f t="shared" si="0"/>
        <v>S</v>
      </c>
      <c r="F49" s="12">
        <v>1853638.044284133</v>
      </c>
      <c r="G49" s="12">
        <v>20292861.130160671</v>
      </c>
      <c r="H49" s="12">
        <v>13557916.097198511</v>
      </c>
      <c r="I49" s="13">
        <v>35704415.271643311</v>
      </c>
    </row>
    <row r="50" spans="2:9" x14ac:dyDescent="0.3">
      <c r="B50" s="6">
        <v>5600</v>
      </c>
      <c r="C50" s="12" t="s">
        <v>55</v>
      </c>
      <c r="D50" s="12">
        <v>48</v>
      </c>
      <c r="E50" s="12" t="str">
        <f t="shared" si="0"/>
        <v>S</v>
      </c>
      <c r="F50" s="12">
        <v>43863470.043968417</v>
      </c>
      <c r="G50" s="12">
        <v>271786823.15759021</v>
      </c>
      <c r="H50" s="12">
        <v>86112858.384854198</v>
      </c>
      <c r="I50" s="13">
        <v>401763151.58641279</v>
      </c>
    </row>
    <row r="51" spans="2:9" x14ac:dyDescent="0.3">
      <c r="B51" s="6">
        <v>5800</v>
      </c>
      <c r="C51" s="12" t="s">
        <v>56</v>
      </c>
      <c r="D51" s="12">
        <v>49</v>
      </c>
      <c r="E51" s="12" t="str">
        <f t="shared" si="0"/>
        <v>S</v>
      </c>
      <c r="F51" s="12">
        <v>0</v>
      </c>
      <c r="G51" s="12">
        <v>2022541.5463851979</v>
      </c>
      <c r="H51" s="12">
        <v>11528503.733930109</v>
      </c>
      <c r="I51" s="13">
        <v>13551045.28031531</v>
      </c>
    </row>
    <row r="52" spans="2:9" x14ac:dyDescent="0.3">
      <c r="B52" s="6">
        <v>5980</v>
      </c>
      <c r="C52" s="12" t="s">
        <v>57</v>
      </c>
      <c r="D52" s="12">
        <v>50</v>
      </c>
      <c r="E52" s="12" t="str">
        <f t="shared" si="0"/>
        <v>S</v>
      </c>
      <c r="F52" s="12">
        <v>303381.16773978499</v>
      </c>
      <c r="G52" s="12">
        <v>4632395.5697600665</v>
      </c>
      <c r="H52" s="12">
        <v>15818690.306896159</v>
      </c>
      <c r="I52" s="13">
        <v>20754467.044396009</v>
      </c>
    </row>
    <row r="53" spans="2:9" x14ac:dyDescent="0.3">
      <c r="B53" s="6">
        <v>6100</v>
      </c>
      <c r="C53" s="12" t="s">
        <v>58</v>
      </c>
      <c r="D53" s="12">
        <v>51</v>
      </c>
      <c r="E53" s="12" t="str">
        <f t="shared" si="0"/>
        <v>S</v>
      </c>
      <c r="F53" s="12">
        <v>93460.093862227513</v>
      </c>
      <c r="G53" s="12">
        <v>19161840.3786726</v>
      </c>
      <c r="H53" s="12">
        <v>30832985.32718638</v>
      </c>
      <c r="I53" s="13">
        <v>50088285.799721211</v>
      </c>
    </row>
    <row r="54" spans="2:9" x14ac:dyDescent="0.3">
      <c r="B54" s="6">
        <v>6280</v>
      </c>
      <c r="C54" s="12" t="s">
        <v>59</v>
      </c>
      <c r="D54" s="12">
        <v>52</v>
      </c>
      <c r="E54" s="12" t="str">
        <f t="shared" si="0"/>
        <v>S</v>
      </c>
      <c r="F54" s="12">
        <v>128699.5792710227</v>
      </c>
      <c r="G54" s="12">
        <v>19088599.657558169</v>
      </c>
      <c r="H54" s="12">
        <v>137458709.21394211</v>
      </c>
      <c r="I54" s="13">
        <v>156676008.4507713</v>
      </c>
    </row>
    <row r="55" spans="2:9" x14ac:dyDescent="0.3">
      <c r="B55" s="6">
        <v>6480</v>
      </c>
      <c r="C55" s="12" t="s">
        <v>60</v>
      </c>
      <c r="D55" s="12">
        <v>53</v>
      </c>
      <c r="E55" s="12" t="str">
        <f t="shared" si="0"/>
        <v>S</v>
      </c>
      <c r="F55" s="12">
        <v>1168569.8671821989</v>
      </c>
      <c r="G55" s="12">
        <v>30506792.146521091</v>
      </c>
      <c r="H55" s="12">
        <v>200849514.2193734</v>
      </c>
      <c r="I55" s="13">
        <v>232524876.23307669</v>
      </c>
    </row>
    <row r="56" spans="2:9" x14ac:dyDescent="0.3">
      <c r="B56" s="6">
        <v>6800</v>
      </c>
      <c r="C56" s="12" t="s">
        <v>61</v>
      </c>
      <c r="D56" s="12">
        <v>54</v>
      </c>
      <c r="E56" s="12" t="str">
        <f t="shared" si="0"/>
        <v>S</v>
      </c>
      <c r="F56" s="12">
        <v>1182577.405045578</v>
      </c>
      <c r="G56" s="12">
        <v>29132295.950521778</v>
      </c>
      <c r="H56" s="12">
        <v>59835306.349986181</v>
      </c>
      <c r="I56" s="13">
        <v>90150179.705553547</v>
      </c>
    </row>
    <row r="57" spans="2:9" x14ac:dyDescent="0.3">
      <c r="B57" s="6">
        <v>6980</v>
      </c>
      <c r="C57" s="12" t="s">
        <v>62</v>
      </c>
      <c r="D57" s="12">
        <v>55</v>
      </c>
      <c r="E57" s="12" t="str">
        <f t="shared" si="0"/>
        <v>S</v>
      </c>
      <c r="F57" s="12">
        <v>977183.97903166199</v>
      </c>
      <c r="G57" s="12">
        <v>29555862.95214504</v>
      </c>
      <c r="H57" s="12">
        <v>325833714.32041091</v>
      </c>
      <c r="I57" s="13">
        <v>356366761.25158763</v>
      </c>
    </row>
    <row r="58" spans="2:9" x14ac:dyDescent="0.3">
      <c r="B58" s="6">
        <v>7180</v>
      </c>
      <c r="C58" s="12" t="s">
        <v>63</v>
      </c>
      <c r="D58" s="12">
        <v>56</v>
      </c>
      <c r="E58" s="12" t="str">
        <f t="shared" si="0"/>
        <v>S</v>
      </c>
      <c r="F58" s="12">
        <v>489792.61355169473</v>
      </c>
      <c r="G58" s="12">
        <v>11651820.86803516</v>
      </c>
      <c r="H58" s="12">
        <v>114476568.129669</v>
      </c>
      <c r="I58" s="13">
        <v>126618181.6112559</v>
      </c>
    </row>
    <row r="59" spans="2:9" x14ac:dyDescent="0.3">
      <c r="B59" s="6">
        <v>7380</v>
      </c>
      <c r="C59" s="12" t="s">
        <v>64</v>
      </c>
      <c r="D59" s="12">
        <v>57</v>
      </c>
      <c r="E59" s="12" t="str">
        <f t="shared" si="0"/>
        <v>S</v>
      </c>
      <c r="F59" s="12">
        <v>1197455.6919619781</v>
      </c>
      <c r="G59" s="12">
        <v>28198837.385540571</v>
      </c>
      <c r="H59" s="12">
        <v>101916943.5549929</v>
      </c>
      <c r="I59" s="13">
        <v>131313236.63249549</v>
      </c>
    </row>
    <row r="60" spans="2:9" x14ac:dyDescent="0.3">
      <c r="B60" s="6">
        <v>7700</v>
      </c>
      <c r="C60" s="12" t="s">
        <v>65</v>
      </c>
      <c r="D60" s="12">
        <v>58</v>
      </c>
      <c r="E60" s="12" t="str">
        <f t="shared" si="0"/>
        <v>S</v>
      </c>
      <c r="F60" s="12">
        <v>413655.14042030362</v>
      </c>
      <c r="G60" s="12">
        <v>6648517.1051709317</v>
      </c>
      <c r="H60" s="12">
        <v>9565644.4662674479</v>
      </c>
      <c r="I60" s="13">
        <v>16627816.71185868</v>
      </c>
    </row>
    <row r="61" spans="2:9" x14ac:dyDescent="0.3">
      <c r="B61" s="6">
        <v>7880</v>
      </c>
      <c r="C61" s="12" t="s">
        <v>66</v>
      </c>
      <c r="D61" s="12">
        <v>59</v>
      </c>
      <c r="E61" s="12" t="str">
        <f t="shared" si="0"/>
        <v>S</v>
      </c>
      <c r="F61" s="12">
        <v>19653098.096323442</v>
      </c>
      <c r="G61" s="12">
        <v>139448830.8022756</v>
      </c>
      <c r="H61" s="12">
        <v>87965554.541380033</v>
      </c>
      <c r="I61" s="13">
        <v>247067483.43997911</v>
      </c>
    </row>
    <row r="62" spans="2:9" x14ac:dyDescent="0.3">
      <c r="B62" s="6">
        <v>8000</v>
      </c>
      <c r="C62" s="12" t="s">
        <v>67</v>
      </c>
      <c r="D62" s="12">
        <v>60</v>
      </c>
      <c r="E62" s="12" t="str">
        <f t="shared" si="0"/>
        <v>S</v>
      </c>
      <c r="F62" s="12">
        <v>2779550.7323779091</v>
      </c>
      <c r="G62" s="12">
        <v>48137258.867695943</v>
      </c>
      <c r="H62" s="12">
        <v>18473857.530987389</v>
      </c>
      <c r="I62" s="13">
        <v>69390667.131061241</v>
      </c>
    </row>
    <row r="63" spans="2:9" x14ac:dyDescent="0.3">
      <c r="B63" s="6">
        <v>8400</v>
      </c>
      <c r="C63" s="12" t="s">
        <v>68</v>
      </c>
      <c r="D63" s="12">
        <v>61</v>
      </c>
      <c r="E63" s="12" t="str">
        <f t="shared" si="0"/>
        <v>S</v>
      </c>
      <c r="F63" s="12">
        <v>21570062.818442412</v>
      </c>
      <c r="G63" s="12">
        <v>228075345.8010264</v>
      </c>
      <c r="H63" s="12">
        <v>719362214.53647733</v>
      </c>
      <c r="I63" s="13">
        <v>969007623.15594625</v>
      </c>
    </row>
    <row r="64" spans="2:9" x14ac:dyDescent="0.3">
      <c r="B64" s="6">
        <v>8591</v>
      </c>
      <c r="C64" s="12" t="s">
        <v>69</v>
      </c>
      <c r="D64" s="12">
        <v>62</v>
      </c>
      <c r="E64" s="12" t="str">
        <f t="shared" si="0"/>
        <v>S</v>
      </c>
      <c r="F64" s="12">
        <v>10743180.97079928</v>
      </c>
      <c r="G64" s="12">
        <v>131828251.96974149</v>
      </c>
      <c r="H64" s="12">
        <v>834519247.55778301</v>
      </c>
      <c r="I64" s="13">
        <v>977090680.4983238</v>
      </c>
    </row>
    <row r="65" spans="2:9" x14ac:dyDescent="0.3">
      <c r="B65" s="6">
        <v>8592</v>
      </c>
      <c r="C65" s="12" t="s">
        <v>70</v>
      </c>
      <c r="D65" s="12">
        <v>63</v>
      </c>
      <c r="E65" s="12" t="str">
        <f t="shared" si="0"/>
        <v>N</v>
      </c>
      <c r="F65" s="12"/>
      <c r="G65" s="12"/>
      <c r="H65" s="12"/>
      <c r="I65" s="13"/>
    </row>
    <row r="66" spans="2:9" x14ac:dyDescent="0.3">
      <c r="B66" s="6">
        <v>8691</v>
      </c>
      <c r="C66" s="12" t="s">
        <v>71</v>
      </c>
      <c r="D66" s="12">
        <v>64</v>
      </c>
      <c r="E66" s="12" t="str">
        <f t="shared" si="0"/>
        <v>S</v>
      </c>
      <c r="F66" s="12">
        <v>6722969.9160426147</v>
      </c>
      <c r="G66" s="12">
        <v>188477760.8839815</v>
      </c>
      <c r="H66" s="12">
        <v>615444129.95307696</v>
      </c>
      <c r="I66" s="13">
        <v>810644860.75310099</v>
      </c>
    </row>
    <row r="67" spans="2:9" x14ac:dyDescent="0.3">
      <c r="B67" s="6">
        <v>8692</v>
      </c>
      <c r="C67" s="12" t="s">
        <v>72</v>
      </c>
      <c r="D67" s="12">
        <v>65</v>
      </c>
      <c r="E67" s="12" t="str">
        <f t="shared" si="0"/>
        <v>N</v>
      </c>
      <c r="F67" s="12"/>
      <c r="G67" s="12"/>
      <c r="H67" s="12"/>
      <c r="I67" s="13"/>
    </row>
    <row r="68" spans="2:9" x14ac:dyDescent="0.3">
      <c r="B68" s="6">
        <v>9080</v>
      </c>
      <c r="C68" s="12" t="s">
        <v>73</v>
      </c>
      <c r="D68" s="12">
        <v>66</v>
      </c>
      <c r="E68" s="12" t="str">
        <f t="shared" ref="E68:E70" si="1">IF(SUM(F68:I68)=0,"N","S")</f>
        <v>S</v>
      </c>
      <c r="F68" s="12">
        <v>2828859.58897745</v>
      </c>
      <c r="G68" s="12">
        <v>33934435.026441678</v>
      </c>
      <c r="H68" s="12">
        <v>74641867.867001534</v>
      </c>
      <c r="I68" s="13">
        <v>111405162.4824207</v>
      </c>
    </row>
    <row r="69" spans="2:9" x14ac:dyDescent="0.3">
      <c r="B69" s="6">
        <v>9480</v>
      </c>
      <c r="C69" s="12" t="s">
        <v>74</v>
      </c>
      <c r="D69" s="12">
        <v>67</v>
      </c>
      <c r="E69" s="12" t="str">
        <f t="shared" si="1"/>
        <v>S</v>
      </c>
      <c r="F69" s="12">
        <v>17363419.618763279</v>
      </c>
      <c r="G69" s="12">
        <v>227687887.99445891</v>
      </c>
      <c r="H69" s="12">
        <v>107222761.7725634</v>
      </c>
      <c r="I69" s="13">
        <v>352274069.38578558</v>
      </c>
    </row>
    <row r="70" spans="2:9" x14ac:dyDescent="0.3">
      <c r="B70" s="7">
        <v>9700</v>
      </c>
      <c r="C70" s="14" t="s">
        <v>75</v>
      </c>
      <c r="D70" s="14">
        <v>68</v>
      </c>
      <c r="E70" s="14" t="str">
        <f t="shared" si="1"/>
        <v>S</v>
      </c>
      <c r="F70" s="14">
        <v>92669141.105434045</v>
      </c>
      <c r="G70" s="14">
        <v>261925629.73344541</v>
      </c>
      <c r="H70" s="14">
        <v>21290823.638072129</v>
      </c>
      <c r="I70" s="15">
        <v>375885594.47695148</v>
      </c>
    </row>
    <row r="71" spans="2:9" x14ac:dyDescent="0.3">
      <c r="B71" s="8" t="s">
        <v>7</v>
      </c>
      <c r="C71" s="8"/>
      <c r="D71" s="3">
        <f>COUNTA(D3:D70)</f>
        <v>68</v>
      </c>
      <c r="E71" s="2">
        <f>COUNTIF(E3:E70,"S")</f>
        <v>63</v>
      </c>
      <c r="F71" s="3">
        <f>SUM(F3:F70)</f>
        <v>970863238.70234835</v>
      </c>
      <c r="G71" s="3">
        <f t="shared" ref="G71:I71" si="2">SUM(G3:G70)</f>
        <v>4712578465.6877956</v>
      </c>
      <c r="H71" s="3">
        <f t="shared" si="2"/>
        <v>4904022075.62887</v>
      </c>
      <c r="I71" s="16">
        <f t="shared" si="2"/>
        <v>10587463780.019016</v>
      </c>
    </row>
    <row r="72" spans="2:9" x14ac:dyDescent="0.3"/>
    <row r="73" spans="2:9" x14ac:dyDescent="0.3"/>
    <row r="74" spans="2:9" x14ac:dyDescent="0.3"/>
  </sheetData>
  <mergeCells count="1">
    <mergeCell ref="B71:C71"/>
  </mergeCells>
  <conditionalFormatting sqref="E3:E70">
    <cfRule type="cellIs" dxfId="5" priority="1" operator="equal">
      <formula>"s"</formula>
    </cfRule>
    <cfRule type="cellIs" dxfId="4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2C1F-CCAC-4ED9-BDB4-DF9F66A3DB72}">
  <dimension ref="A1:I71"/>
  <sheetViews>
    <sheetView showGridLines="0" zoomScale="80" zoomScaleNormal="80" workbookViewId="0"/>
  </sheetViews>
  <sheetFormatPr defaultColWidth="0" defaultRowHeight="14.4" zeroHeight="1" x14ac:dyDescent="0.3"/>
  <cols>
    <col min="1" max="2" width="8.88671875" customWidth="1"/>
    <col min="3" max="3" width="71.33203125" bestFit="1" customWidth="1"/>
    <col min="4" max="4" width="8.88671875" customWidth="1"/>
    <col min="5" max="9" width="16.6640625" customWidth="1"/>
    <col min="10" max="10" width="8.88671875" customWidth="1"/>
    <col min="11" max="16384" width="8.88671875" hidden="1"/>
  </cols>
  <sheetData>
    <row r="1" spans="2:9" x14ac:dyDescent="0.3"/>
    <row r="2" spans="2:9" s="1" customFormat="1" x14ac:dyDescent="0.3">
      <c r="B2" s="2" t="s">
        <v>3</v>
      </c>
      <c r="C2" s="3" t="s">
        <v>4</v>
      </c>
      <c r="D2" s="3" t="s">
        <v>5</v>
      </c>
      <c r="E2" s="3" t="s">
        <v>6</v>
      </c>
      <c r="F2" s="4" t="s">
        <v>0</v>
      </c>
      <c r="G2" s="4" t="s">
        <v>1</v>
      </c>
      <c r="H2" s="4" t="s">
        <v>2</v>
      </c>
      <c r="I2" s="5" t="s">
        <v>7</v>
      </c>
    </row>
    <row r="3" spans="2:9" x14ac:dyDescent="0.3">
      <c r="B3" s="6">
        <v>191</v>
      </c>
      <c r="C3" s="10" t="s">
        <v>8</v>
      </c>
      <c r="D3" s="10">
        <v>1</v>
      </c>
      <c r="E3" s="10" t="str">
        <f>IF(SUM(F3:I3)=0,"N","S")</f>
        <v>S</v>
      </c>
      <c r="F3" s="10">
        <v>196258839.6454882</v>
      </c>
      <c r="G3" s="10">
        <v>315361909.09779519</v>
      </c>
      <c r="H3" s="10">
        <v>52938370.544750273</v>
      </c>
      <c r="I3" s="11">
        <v>564559119.2880336</v>
      </c>
    </row>
    <row r="4" spans="2:9" x14ac:dyDescent="0.3">
      <c r="B4" s="6">
        <v>192</v>
      </c>
      <c r="C4" s="12" t="s">
        <v>9</v>
      </c>
      <c r="D4" s="12">
        <v>2</v>
      </c>
      <c r="E4" s="12" t="str">
        <f t="shared" ref="E4:E64" si="0">IF(SUM(F4:I4)=0,"N","S")</f>
        <v>S</v>
      </c>
      <c r="F4" s="12">
        <v>175755737.68473881</v>
      </c>
      <c r="G4" s="12">
        <v>263328191.95713511</v>
      </c>
      <c r="H4" s="12">
        <v>66295506.169281721</v>
      </c>
      <c r="I4" s="13">
        <v>505379435.81115562</v>
      </c>
    </row>
    <row r="5" spans="2:9" x14ac:dyDescent="0.3">
      <c r="B5" s="6">
        <v>280</v>
      </c>
      <c r="C5" s="12" t="s">
        <v>10</v>
      </c>
      <c r="D5" s="12">
        <v>3</v>
      </c>
      <c r="E5" s="12" t="str">
        <f t="shared" si="0"/>
        <v>S</v>
      </c>
      <c r="F5" s="12">
        <v>24862022.456217531</v>
      </c>
      <c r="G5" s="12">
        <v>39693550.690823123</v>
      </c>
      <c r="H5" s="12">
        <v>7454205.1158371158</v>
      </c>
      <c r="I5" s="13">
        <v>72009778.262877747</v>
      </c>
    </row>
    <row r="6" spans="2:9" x14ac:dyDescent="0.3">
      <c r="B6" s="6">
        <v>580</v>
      </c>
      <c r="C6" s="12" t="s">
        <v>11</v>
      </c>
      <c r="D6" s="12">
        <v>4</v>
      </c>
      <c r="E6" s="12" t="str">
        <f t="shared" si="0"/>
        <v>S</v>
      </c>
      <c r="F6" s="12">
        <v>29048.252336863668</v>
      </c>
      <c r="G6" s="12">
        <v>549354.71745499864</v>
      </c>
      <c r="H6" s="12">
        <v>703130.94471960515</v>
      </c>
      <c r="I6" s="13">
        <v>1281533.914511468</v>
      </c>
    </row>
    <row r="7" spans="2:9" x14ac:dyDescent="0.3">
      <c r="B7" s="6">
        <v>680</v>
      </c>
      <c r="C7" s="12" t="s">
        <v>12</v>
      </c>
      <c r="D7" s="12">
        <v>5</v>
      </c>
      <c r="E7" s="12" t="str">
        <f t="shared" si="0"/>
        <v>S</v>
      </c>
      <c r="F7" s="12">
        <v>63744.792455714123</v>
      </c>
      <c r="G7" s="12">
        <v>3660781.5908939871</v>
      </c>
      <c r="H7" s="12">
        <v>22358208.970336501</v>
      </c>
      <c r="I7" s="13">
        <v>26082735.353686199</v>
      </c>
    </row>
    <row r="8" spans="2:9" x14ac:dyDescent="0.3">
      <c r="B8" s="6">
        <v>791</v>
      </c>
      <c r="C8" s="12" t="s">
        <v>13</v>
      </c>
      <c r="D8" s="12">
        <v>6</v>
      </c>
      <c r="E8" s="12" t="str">
        <f t="shared" si="0"/>
        <v>N</v>
      </c>
      <c r="F8" s="12"/>
      <c r="G8" s="12"/>
      <c r="H8" s="12"/>
      <c r="I8" s="13"/>
    </row>
    <row r="9" spans="2:9" x14ac:dyDescent="0.3">
      <c r="B9" s="6">
        <v>792</v>
      </c>
      <c r="C9" s="12" t="s">
        <v>14</v>
      </c>
      <c r="D9" s="12">
        <v>7</v>
      </c>
      <c r="E9" s="12" t="str">
        <f t="shared" si="0"/>
        <v>S</v>
      </c>
      <c r="F9" s="12">
        <v>4294405.6707153143</v>
      </c>
      <c r="G9" s="12">
        <v>21705116.476219539</v>
      </c>
      <c r="H9" s="12">
        <v>17450776.313859161</v>
      </c>
      <c r="I9" s="13">
        <v>43450298.460794017</v>
      </c>
    </row>
    <row r="10" spans="2:9" x14ac:dyDescent="0.3">
      <c r="B10" s="6">
        <v>1091</v>
      </c>
      <c r="C10" s="12" t="s">
        <v>15</v>
      </c>
      <c r="D10" s="12">
        <v>8</v>
      </c>
      <c r="E10" s="12" t="str">
        <f t="shared" si="0"/>
        <v>S</v>
      </c>
      <c r="F10" s="12">
        <v>9804601.8266571313</v>
      </c>
      <c r="G10" s="12">
        <v>50967599.919786602</v>
      </c>
      <c r="H10" s="12">
        <v>17392807.8912104</v>
      </c>
      <c r="I10" s="13">
        <v>78165009.637654126</v>
      </c>
    </row>
    <row r="11" spans="2:9" x14ac:dyDescent="0.3">
      <c r="B11" s="6">
        <v>1092</v>
      </c>
      <c r="C11" s="12" t="s">
        <v>16</v>
      </c>
      <c r="D11" s="12">
        <v>9</v>
      </c>
      <c r="E11" s="12" t="str">
        <f t="shared" si="0"/>
        <v>S</v>
      </c>
      <c r="F11" s="12">
        <v>929612.86056946102</v>
      </c>
      <c r="G11" s="12">
        <v>7012186.7279396458</v>
      </c>
      <c r="H11" s="12">
        <v>4099150.2292284491</v>
      </c>
      <c r="I11" s="13">
        <v>12040949.817737561</v>
      </c>
    </row>
    <row r="12" spans="2:9" x14ac:dyDescent="0.3">
      <c r="B12" s="6">
        <v>1093</v>
      </c>
      <c r="C12" s="12" t="s">
        <v>17</v>
      </c>
      <c r="D12" s="12">
        <v>10</v>
      </c>
      <c r="E12" s="12" t="str">
        <f t="shared" si="0"/>
        <v>S</v>
      </c>
      <c r="F12" s="12">
        <v>9963428.6705572698</v>
      </c>
      <c r="G12" s="12">
        <v>38752176.266308643</v>
      </c>
      <c r="H12" s="12">
        <v>19837183.40296362</v>
      </c>
      <c r="I12" s="13">
        <v>68552788.339829519</v>
      </c>
    </row>
    <row r="13" spans="2:9" x14ac:dyDescent="0.3">
      <c r="B13" s="6">
        <v>1100</v>
      </c>
      <c r="C13" s="12" t="s">
        <v>18</v>
      </c>
      <c r="D13" s="12">
        <v>11</v>
      </c>
      <c r="E13" s="12" t="str">
        <f t="shared" si="0"/>
        <v>S</v>
      </c>
      <c r="F13" s="12">
        <v>457738.41169515229</v>
      </c>
      <c r="G13" s="12">
        <v>5916683.9369578594</v>
      </c>
      <c r="H13" s="12">
        <v>6078858.2477996172</v>
      </c>
      <c r="I13" s="13">
        <v>12453280.596452629</v>
      </c>
    </row>
    <row r="14" spans="2:9" x14ac:dyDescent="0.3">
      <c r="B14" s="6">
        <v>1200</v>
      </c>
      <c r="C14" s="12" t="s">
        <v>19</v>
      </c>
      <c r="D14" s="12">
        <v>12</v>
      </c>
      <c r="E14" s="12" t="str">
        <f t="shared" si="0"/>
        <v>S</v>
      </c>
      <c r="F14" s="12">
        <v>210441.0057634374</v>
      </c>
      <c r="G14" s="12">
        <v>1218785.501296777</v>
      </c>
      <c r="H14" s="12">
        <v>1205049.1817336599</v>
      </c>
      <c r="I14" s="13">
        <v>2634275.6887938729</v>
      </c>
    </row>
    <row r="15" spans="2:9" x14ac:dyDescent="0.3">
      <c r="B15" s="6">
        <v>1300</v>
      </c>
      <c r="C15" s="12" t="s">
        <v>20</v>
      </c>
      <c r="D15" s="12">
        <v>13</v>
      </c>
      <c r="E15" s="12" t="str">
        <f t="shared" si="0"/>
        <v>S</v>
      </c>
      <c r="F15" s="12">
        <v>4359817.438503705</v>
      </c>
      <c r="G15" s="12">
        <v>28180379.852403689</v>
      </c>
      <c r="H15" s="12">
        <v>12472058.426211189</v>
      </c>
      <c r="I15" s="13">
        <v>45012255.717118591</v>
      </c>
    </row>
    <row r="16" spans="2:9" x14ac:dyDescent="0.3">
      <c r="B16" s="6">
        <v>1400</v>
      </c>
      <c r="C16" s="12" t="s">
        <v>21</v>
      </c>
      <c r="D16" s="12">
        <v>14</v>
      </c>
      <c r="E16" s="12" t="str">
        <f t="shared" si="0"/>
        <v>S</v>
      </c>
      <c r="F16" s="12">
        <v>13609410.017324829</v>
      </c>
      <c r="G16" s="12">
        <v>90666624.287508518</v>
      </c>
      <c r="H16" s="12">
        <v>23833925.938763391</v>
      </c>
      <c r="I16" s="13">
        <v>128109960.2435967</v>
      </c>
    </row>
    <row r="17" spans="2:9" x14ac:dyDescent="0.3">
      <c r="B17" s="6">
        <v>1500</v>
      </c>
      <c r="C17" s="12" t="s">
        <v>22</v>
      </c>
      <c r="D17" s="12">
        <v>15</v>
      </c>
      <c r="E17" s="12" t="str">
        <f t="shared" si="0"/>
        <v>S</v>
      </c>
      <c r="F17" s="12">
        <v>2857365.0985087748</v>
      </c>
      <c r="G17" s="12">
        <v>22835951.36153546</v>
      </c>
      <c r="H17" s="12">
        <v>7554398.4911839617</v>
      </c>
      <c r="I17" s="13">
        <v>33247714.951228201</v>
      </c>
    </row>
    <row r="18" spans="2:9" x14ac:dyDescent="0.3">
      <c r="B18" s="6">
        <v>1600</v>
      </c>
      <c r="C18" s="12" t="s">
        <v>23</v>
      </c>
      <c r="D18" s="12">
        <v>16</v>
      </c>
      <c r="E18" s="12" t="str">
        <f t="shared" si="0"/>
        <v>S</v>
      </c>
      <c r="F18" s="12">
        <v>9097362.7634302694</v>
      </c>
      <c r="G18" s="12">
        <v>23438143.490609359</v>
      </c>
      <c r="H18" s="12">
        <v>5220663.2256654929</v>
      </c>
      <c r="I18" s="13">
        <v>37756169.479705133</v>
      </c>
    </row>
    <row r="19" spans="2:9" x14ac:dyDescent="0.3">
      <c r="B19" s="6">
        <v>1700</v>
      </c>
      <c r="C19" s="12" t="s">
        <v>24</v>
      </c>
      <c r="D19" s="12">
        <v>17</v>
      </c>
      <c r="E19" s="12" t="str">
        <f t="shared" si="0"/>
        <v>S</v>
      </c>
      <c r="F19" s="12">
        <v>818794.49836269743</v>
      </c>
      <c r="G19" s="12">
        <v>12928901.03275995</v>
      </c>
      <c r="H19" s="12">
        <v>8727756.0896919388</v>
      </c>
      <c r="I19" s="13">
        <v>22475451.620814592</v>
      </c>
    </row>
    <row r="20" spans="2:9" x14ac:dyDescent="0.3">
      <c r="B20" s="6">
        <v>1800</v>
      </c>
      <c r="C20" s="12" t="s">
        <v>25</v>
      </c>
      <c r="D20" s="12">
        <v>18</v>
      </c>
      <c r="E20" s="12" t="str">
        <f t="shared" si="0"/>
        <v>S</v>
      </c>
      <c r="F20" s="12">
        <v>945986.25255702506</v>
      </c>
      <c r="G20" s="12">
        <v>11195367.40779542</v>
      </c>
      <c r="H20" s="12">
        <v>7028038.5475919563</v>
      </c>
      <c r="I20" s="13">
        <v>19169392.207944401</v>
      </c>
    </row>
    <row r="21" spans="2:9" x14ac:dyDescent="0.3">
      <c r="B21" s="6">
        <v>1991</v>
      </c>
      <c r="C21" s="12" t="s">
        <v>26</v>
      </c>
      <c r="D21" s="12">
        <v>19</v>
      </c>
      <c r="E21" s="12" t="str">
        <f t="shared" si="0"/>
        <v>S</v>
      </c>
      <c r="F21" s="12">
        <v>38587.614624432434</v>
      </c>
      <c r="G21" s="12">
        <v>867589.45658453577</v>
      </c>
      <c r="H21" s="12">
        <v>2536810.966867941</v>
      </c>
      <c r="I21" s="13">
        <v>3442988.0380769102</v>
      </c>
    </row>
    <row r="22" spans="2:9" x14ac:dyDescent="0.3">
      <c r="B22" s="6">
        <v>1992</v>
      </c>
      <c r="C22" s="12" t="s">
        <v>27</v>
      </c>
      <c r="D22" s="12">
        <v>20</v>
      </c>
      <c r="E22" s="12" t="str">
        <f t="shared" si="0"/>
        <v>S</v>
      </c>
      <c r="F22" s="12">
        <v>380511.16528700519</v>
      </c>
      <c r="G22" s="12">
        <v>4945342.8673409363</v>
      </c>
      <c r="H22" s="12">
        <v>3743320.3316198359</v>
      </c>
      <c r="I22" s="13">
        <v>9069174.3642477784</v>
      </c>
    </row>
    <row r="23" spans="2:9" x14ac:dyDescent="0.3">
      <c r="B23" s="6">
        <v>2091</v>
      </c>
      <c r="C23" s="12" t="s">
        <v>28</v>
      </c>
      <c r="D23" s="12">
        <v>21</v>
      </c>
      <c r="E23" s="12" t="str">
        <f t="shared" si="0"/>
        <v>N</v>
      </c>
      <c r="F23" s="12"/>
      <c r="G23" s="12"/>
      <c r="H23" s="12"/>
      <c r="I23" s="13"/>
    </row>
    <row r="24" spans="2:9" x14ac:dyDescent="0.3">
      <c r="B24" s="6">
        <v>2092</v>
      </c>
      <c r="C24" s="12" t="s">
        <v>29</v>
      </c>
      <c r="D24" s="12">
        <v>22</v>
      </c>
      <c r="E24" s="12" t="str">
        <f t="shared" si="0"/>
        <v>S</v>
      </c>
      <c r="F24" s="12">
        <v>545487.17790973943</v>
      </c>
      <c r="G24" s="12">
        <v>8952486.7847541645</v>
      </c>
      <c r="H24" s="12">
        <v>13134663.24969366</v>
      </c>
      <c r="I24" s="13">
        <v>22632637.212357569</v>
      </c>
    </row>
    <row r="25" spans="2:9" x14ac:dyDescent="0.3">
      <c r="B25" s="6">
        <v>2093</v>
      </c>
      <c r="C25" s="12" t="s">
        <v>30</v>
      </c>
      <c r="D25" s="12">
        <v>23</v>
      </c>
      <c r="E25" s="12" t="str">
        <f t="shared" si="0"/>
        <v>S</v>
      </c>
      <c r="F25" s="12">
        <v>146577.88185510729</v>
      </c>
      <c r="G25" s="12">
        <v>5281397.3097619796</v>
      </c>
      <c r="H25" s="12">
        <v>7444541.0718669137</v>
      </c>
      <c r="I25" s="13">
        <v>12872516.263483999</v>
      </c>
    </row>
    <row r="26" spans="2:9" x14ac:dyDescent="0.3">
      <c r="B26" s="6">
        <v>2100</v>
      </c>
      <c r="C26" s="12" t="s">
        <v>31</v>
      </c>
      <c r="D26" s="12">
        <v>24</v>
      </c>
      <c r="E26" s="12" t="str">
        <f t="shared" si="0"/>
        <v>S</v>
      </c>
      <c r="F26" s="12">
        <v>116431.40188531431</v>
      </c>
      <c r="G26" s="12">
        <v>3768196.4240849512</v>
      </c>
      <c r="H26" s="12">
        <v>12874497.7779672</v>
      </c>
      <c r="I26" s="13">
        <v>16759125.60393746</v>
      </c>
    </row>
    <row r="27" spans="2:9" x14ac:dyDescent="0.3">
      <c r="B27" s="6">
        <v>2200</v>
      </c>
      <c r="C27" s="12" t="s">
        <v>32</v>
      </c>
      <c r="D27" s="12">
        <v>25</v>
      </c>
      <c r="E27" s="12" t="str">
        <f t="shared" si="0"/>
        <v>S</v>
      </c>
      <c r="F27" s="12">
        <v>1497025.537857946</v>
      </c>
      <c r="G27" s="12">
        <v>21691040.709224969</v>
      </c>
      <c r="H27" s="12">
        <v>15340063.62056414</v>
      </c>
      <c r="I27" s="13">
        <v>38528129.867647052</v>
      </c>
    </row>
    <row r="28" spans="2:9" x14ac:dyDescent="0.3">
      <c r="B28" s="6">
        <v>2300</v>
      </c>
      <c r="C28" s="12" t="s">
        <v>33</v>
      </c>
      <c r="D28" s="12">
        <v>26</v>
      </c>
      <c r="E28" s="12" t="str">
        <f t="shared" si="0"/>
        <v>S</v>
      </c>
      <c r="F28" s="12">
        <v>4985774.4801440304</v>
      </c>
      <c r="G28" s="12">
        <v>30809019.10359272</v>
      </c>
      <c r="H28" s="12">
        <v>11645387.676147331</v>
      </c>
      <c r="I28" s="13">
        <v>47440181.259884067</v>
      </c>
    </row>
    <row r="29" spans="2:9" x14ac:dyDescent="0.3">
      <c r="B29" s="6">
        <v>2491</v>
      </c>
      <c r="C29" s="12" t="s">
        <v>34</v>
      </c>
      <c r="D29" s="12">
        <v>27</v>
      </c>
      <c r="E29" s="12" t="str">
        <f t="shared" si="0"/>
        <v>S</v>
      </c>
      <c r="F29" s="12">
        <v>225733.992952753</v>
      </c>
      <c r="G29" s="12">
        <v>6798727.3245258192</v>
      </c>
      <c r="H29" s="12">
        <v>6385379.1545141675</v>
      </c>
      <c r="I29" s="13">
        <v>13409840.47199274</v>
      </c>
    </row>
    <row r="30" spans="2:9" x14ac:dyDescent="0.3">
      <c r="B30" s="6">
        <v>2492</v>
      </c>
      <c r="C30" s="12" t="s">
        <v>35</v>
      </c>
      <c r="D30" s="12">
        <v>28</v>
      </c>
      <c r="E30" s="12" t="str">
        <f t="shared" si="0"/>
        <v>S</v>
      </c>
      <c r="F30" s="12">
        <v>171892.47348875811</v>
      </c>
      <c r="G30" s="12">
        <v>7695492.792904323</v>
      </c>
      <c r="H30" s="12">
        <v>3944723.5725591742</v>
      </c>
      <c r="I30" s="13">
        <v>11812108.838952251</v>
      </c>
    </row>
    <row r="31" spans="2:9" x14ac:dyDescent="0.3">
      <c r="B31" s="6">
        <v>2500</v>
      </c>
      <c r="C31" s="12" t="s">
        <v>36</v>
      </c>
      <c r="D31" s="12">
        <v>29</v>
      </c>
      <c r="E31" s="12" t="str">
        <f t="shared" si="0"/>
        <v>S</v>
      </c>
      <c r="F31" s="12">
        <v>5674651.9655108228</v>
      </c>
      <c r="G31" s="12">
        <v>60752501.526928052</v>
      </c>
      <c r="H31" s="12">
        <v>25816073.837715201</v>
      </c>
      <c r="I31" s="13">
        <v>92243227.330154091</v>
      </c>
    </row>
    <row r="32" spans="2:9" x14ac:dyDescent="0.3">
      <c r="B32" s="6">
        <v>2600</v>
      </c>
      <c r="C32" s="12" t="s">
        <v>37</v>
      </c>
      <c r="D32" s="12">
        <v>30</v>
      </c>
      <c r="E32" s="12" t="str">
        <f t="shared" si="0"/>
        <v>S</v>
      </c>
      <c r="F32" s="12">
        <v>19529.669334246912</v>
      </c>
      <c r="G32" s="12">
        <v>6258061.4972842708</v>
      </c>
      <c r="H32" s="12">
        <v>11356872.84037382</v>
      </c>
      <c r="I32" s="13">
        <v>17634464.00699234</v>
      </c>
    </row>
    <row r="33" spans="2:9" x14ac:dyDescent="0.3">
      <c r="B33" s="6">
        <v>2700</v>
      </c>
      <c r="C33" s="12" t="s">
        <v>38</v>
      </c>
      <c r="D33" s="12">
        <v>31</v>
      </c>
      <c r="E33" s="12" t="str">
        <f t="shared" si="0"/>
        <v>S</v>
      </c>
      <c r="F33" s="12">
        <v>241275.35194053579</v>
      </c>
      <c r="G33" s="12">
        <v>8296498.1167041641</v>
      </c>
      <c r="H33" s="12">
        <v>9325982.8001101743</v>
      </c>
      <c r="I33" s="13">
        <v>17863756.26875487</v>
      </c>
    </row>
    <row r="34" spans="2:9" x14ac:dyDescent="0.3">
      <c r="B34" s="6">
        <v>2800</v>
      </c>
      <c r="C34" s="12" t="s">
        <v>39</v>
      </c>
      <c r="D34" s="12">
        <v>32</v>
      </c>
      <c r="E34" s="12" t="str">
        <f t="shared" si="0"/>
        <v>S</v>
      </c>
      <c r="F34" s="12">
        <v>680151.11356912367</v>
      </c>
      <c r="G34" s="12">
        <v>17740489.311938431</v>
      </c>
      <c r="H34" s="12">
        <v>15450498.987378441</v>
      </c>
      <c r="I34" s="13">
        <v>33871139.412886001</v>
      </c>
    </row>
    <row r="35" spans="2:9" x14ac:dyDescent="0.3">
      <c r="B35" s="6">
        <v>2991</v>
      </c>
      <c r="C35" s="12" t="s">
        <v>40</v>
      </c>
      <c r="D35" s="12">
        <v>33</v>
      </c>
      <c r="E35" s="12" t="str">
        <f t="shared" si="0"/>
        <v>S</v>
      </c>
      <c r="F35" s="12">
        <v>685589.9679205087</v>
      </c>
      <c r="G35" s="12">
        <v>19894012.00830603</v>
      </c>
      <c r="H35" s="12">
        <v>22564398.51272092</v>
      </c>
      <c r="I35" s="13">
        <v>43144000.488947459</v>
      </c>
    </row>
    <row r="36" spans="2:9" x14ac:dyDescent="0.3">
      <c r="B36" s="6">
        <v>2992</v>
      </c>
      <c r="C36" s="12" t="s">
        <v>41</v>
      </c>
      <c r="D36" s="12">
        <v>34</v>
      </c>
      <c r="E36" s="12" t="str">
        <f t="shared" si="0"/>
        <v>N</v>
      </c>
      <c r="F36" s="12"/>
      <c r="G36" s="12"/>
      <c r="H36" s="12"/>
      <c r="I36" s="13"/>
    </row>
    <row r="37" spans="2:9" x14ac:dyDescent="0.3">
      <c r="B37" s="6">
        <v>3000</v>
      </c>
      <c r="C37" s="12" t="s">
        <v>42</v>
      </c>
      <c r="D37" s="12">
        <v>35</v>
      </c>
      <c r="E37" s="12" t="str">
        <f t="shared" si="0"/>
        <v>S</v>
      </c>
      <c r="F37" s="12">
        <v>270402.90792907373</v>
      </c>
      <c r="G37" s="12">
        <v>6064123.447059582</v>
      </c>
      <c r="H37" s="12">
        <v>5226641.499922527</v>
      </c>
      <c r="I37" s="13">
        <v>11561167.85491118</v>
      </c>
    </row>
    <row r="38" spans="2:9" x14ac:dyDescent="0.3">
      <c r="B38" s="6">
        <v>3180</v>
      </c>
      <c r="C38" s="12" t="s">
        <v>43</v>
      </c>
      <c r="D38" s="12">
        <v>36</v>
      </c>
      <c r="E38" s="12" t="str">
        <f t="shared" si="0"/>
        <v>S</v>
      </c>
      <c r="F38" s="12">
        <v>6435597.7907510577</v>
      </c>
      <c r="G38" s="12">
        <v>58955304.308177941</v>
      </c>
      <c r="H38" s="12">
        <v>20265446.567992941</v>
      </c>
      <c r="I38" s="13">
        <v>85656348.666921943</v>
      </c>
    </row>
    <row r="39" spans="2:9" x14ac:dyDescent="0.3">
      <c r="B39" s="6">
        <v>3300</v>
      </c>
      <c r="C39" s="12" t="s">
        <v>44</v>
      </c>
      <c r="D39" s="12">
        <v>37</v>
      </c>
      <c r="E39" s="12" t="str">
        <f t="shared" si="0"/>
        <v>S</v>
      </c>
      <c r="F39" s="12">
        <v>1575086.0717902889</v>
      </c>
      <c r="G39" s="12">
        <v>17437620.194719128</v>
      </c>
      <c r="H39" s="12">
        <v>7585583.467642908</v>
      </c>
      <c r="I39" s="13">
        <v>26598289.734152321</v>
      </c>
    </row>
    <row r="40" spans="2:9" x14ac:dyDescent="0.3">
      <c r="B40" s="6">
        <v>3500</v>
      </c>
      <c r="C40" s="12" t="s">
        <v>45</v>
      </c>
      <c r="D40" s="12">
        <v>38</v>
      </c>
      <c r="E40" s="12" t="str">
        <f t="shared" si="0"/>
        <v>S</v>
      </c>
      <c r="F40" s="12">
        <v>472489.31281318842</v>
      </c>
      <c r="G40" s="12">
        <v>11200636.66566778</v>
      </c>
      <c r="H40" s="12">
        <v>20586128.206262801</v>
      </c>
      <c r="I40" s="13">
        <v>32259254.184743769</v>
      </c>
    </row>
    <row r="41" spans="2:9" x14ac:dyDescent="0.3">
      <c r="B41" s="6">
        <v>3680</v>
      </c>
      <c r="C41" s="12" t="s">
        <v>46</v>
      </c>
      <c r="D41" s="12">
        <v>39</v>
      </c>
      <c r="E41" s="12" t="str">
        <f t="shared" si="0"/>
        <v>S</v>
      </c>
      <c r="F41" s="12">
        <v>3838097.0963173499</v>
      </c>
      <c r="G41" s="12">
        <v>20532551.181185741</v>
      </c>
      <c r="H41" s="12">
        <v>20743778.490663331</v>
      </c>
      <c r="I41" s="13">
        <v>45114426.768166423</v>
      </c>
    </row>
    <row r="42" spans="2:9" x14ac:dyDescent="0.3">
      <c r="B42" s="6">
        <v>4180</v>
      </c>
      <c r="C42" s="12" t="s">
        <v>47</v>
      </c>
      <c r="D42" s="12">
        <v>40</v>
      </c>
      <c r="E42" s="12" t="str">
        <f t="shared" si="0"/>
        <v>S</v>
      </c>
      <c r="F42" s="12">
        <v>101850249.0466169</v>
      </c>
      <c r="G42" s="12">
        <v>344704187.91341388</v>
      </c>
      <c r="H42" s="12">
        <v>116167398.3444431</v>
      </c>
      <c r="I42" s="13">
        <v>562721835.30447388</v>
      </c>
    </row>
    <row r="43" spans="2:9" x14ac:dyDescent="0.3">
      <c r="B43" s="6">
        <v>4500</v>
      </c>
      <c r="C43" s="12" t="s">
        <v>76</v>
      </c>
      <c r="D43" s="12">
        <v>41</v>
      </c>
      <c r="E43" s="12" t="str">
        <f t="shared" si="0"/>
        <v>S</v>
      </c>
      <c r="F43" s="12">
        <v>119991312.36259513</v>
      </c>
      <c r="G43" s="12">
        <v>1072649531.3587495</v>
      </c>
      <c r="H43" s="12">
        <v>561983726.35561836</v>
      </c>
      <c r="I43" s="13">
        <v>1754624570.0769634</v>
      </c>
    </row>
    <row r="44" spans="2:9" x14ac:dyDescent="0.3">
      <c r="B44" s="6">
        <v>4900</v>
      </c>
      <c r="C44" s="12" t="s">
        <v>77</v>
      </c>
      <c r="D44" s="12">
        <v>42</v>
      </c>
      <c r="E44" s="12" t="str">
        <f t="shared" si="0"/>
        <v>S</v>
      </c>
      <c r="F44" s="12">
        <v>36512451.719859987</v>
      </c>
      <c r="G44" s="12">
        <v>253181235.97013256</v>
      </c>
      <c r="H44" s="12">
        <v>85725367.741065636</v>
      </c>
      <c r="I44" s="13">
        <v>375419055.43105829</v>
      </c>
    </row>
    <row r="45" spans="2:9" x14ac:dyDescent="0.3">
      <c r="B45" s="6">
        <v>5280</v>
      </c>
      <c r="C45" s="12" t="s">
        <v>53</v>
      </c>
      <c r="D45" s="12">
        <v>43</v>
      </c>
      <c r="E45" s="12" t="str">
        <f t="shared" si="0"/>
        <v>S</v>
      </c>
      <c r="F45" s="12">
        <v>4187808.7800332848</v>
      </c>
      <c r="G45" s="12">
        <v>54496126.172402173</v>
      </c>
      <c r="H45" s="12">
        <v>36816891.322283126</v>
      </c>
      <c r="I45" s="13">
        <v>95500826.274718598</v>
      </c>
    </row>
    <row r="46" spans="2:9" x14ac:dyDescent="0.3">
      <c r="B46" s="6">
        <v>5500</v>
      </c>
      <c r="C46" s="12" t="s">
        <v>54</v>
      </c>
      <c r="D46" s="12">
        <v>44</v>
      </c>
      <c r="E46" s="12" t="str">
        <f t="shared" si="0"/>
        <v>S</v>
      </c>
      <c r="F46" s="12">
        <v>1853638.044284133</v>
      </c>
      <c r="G46" s="12">
        <v>20292861.130160671</v>
      </c>
      <c r="H46" s="12">
        <v>13557916.097198511</v>
      </c>
      <c r="I46" s="13">
        <v>35704415.271643311</v>
      </c>
    </row>
    <row r="47" spans="2:9" x14ac:dyDescent="0.3">
      <c r="B47" s="6">
        <v>5600</v>
      </c>
      <c r="C47" s="12" t="s">
        <v>55</v>
      </c>
      <c r="D47" s="12">
        <v>45</v>
      </c>
      <c r="E47" s="12" t="str">
        <f t="shared" si="0"/>
        <v>S</v>
      </c>
      <c r="F47" s="12">
        <v>43863470.043968417</v>
      </c>
      <c r="G47" s="12">
        <v>271786823.15759021</v>
      </c>
      <c r="H47" s="12">
        <v>86112858.384854198</v>
      </c>
      <c r="I47" s="13">
        <v>401763151.58641279</v>
      </c>
    </row>
    <row r="48" spans="2:9" x14ac:dyDescent="0.3">
      <c r="B48" s="6">
        <v>5800</v>
      </c>
      <c r="C48" s="12" t="s">
        <v>56</v>
      </c>
      <c r="D48" s="12">
        <v>46</v>
      </c>
      <c r="E48" s="12" t="str">
        <f t="shared" si="0"/>
        <v>S</v>
      </c>
      <c r="F48" s="12">
        <v>0</v>
      </c>
      <c r="G48" s="12">
        <v>2022541.5463851979</v>
      </c>
      <c r="H48" s="12">
        <v>11528503.733930109</v>
      </c>
      <c r="I48" s="13">
        <v>13551045.28031531</v>
      </c>
    </row>
    <row r="49" spans="2:9" x14ac:dyDescent="0.3">
      <c r="B49" s="6">
        <v>5980</v>
      </c>
      <c r="C49" s="12" t="s">
        <v>57</v>
      </c>
      <c r="D49" s="12">
        <v>47</v>
      </c>
      <c r="E49" s="12" t="str">
        <f t="shared" si="0"/>
        <v>S</v>
      </c>
      <c r="F49" s="12">
        <v>303381.16773978499</v>
      </c>
      <c r="G49" s="12">
        <v>4632395.5697600665</v>
      </c>
      <c r="H49" s="12">
        <v>15818690.306896159</v>
      </c>
      <c r="I49" s="13">
        <v>20754467.044396009</v>
      </c>
    </row>
    <row r="50" spans="2:9" x14ac:dyDescent="0.3">
      <c r="B50" s="6">
        <v>6100</v>
      </c>
      <c r="C50" s="12" t="s">
        <v>58</v>
      </c>
      <c r="D50" s="12">
        <v>48</v>
      </c>
      <c r="E50" s="12" t="str">
        <f t="shared" si="0"/>
        <v>S</v>
      </c>
      <c r="F50" s="12">
        <v>93460.093862227513</v>
      </c>
      <c r="G50" s="12">
        <v>19161840.3786726</v>
      </c>
      <c r="H50" s="12">
        <v>30832985.32718638</v>
      </c>
      <c r="I50" s="13">
        <v>50088285.799721211</v>
      </c>
    </row>
    <row r="51" spans="2:9" x14ac:dyDescent="0.3">
      <c r="B51" s="6">
        <v>6280</v>
      </c>
      <c r="C51" s="12" t="s">
        <v>59</v>
      </c>
      <c r="D51" s="12">
        <v>49</v>
      </c>
      <c r="E51" s="12" t="str">
        <f t="shared" si="0"/>
        <v>S</v>
      </c>
      <c r="F51" s="12">
        <v>128699.5792710227</v>
      </c>
      <c r="G51" s="12">
        <v>19088599.657558169</v>
      </c>
      <c r="H51" s="12">
        <v>137458709.21394211</v>
      </c>
      <c r="I51" s="13">
        <v>156676008.4507713</v>
      </c>
    </row>
    <row r="52" spans="2:9" x14ac:dyDescent="0.3">
      <c r="B52" s="6">
        <v>6480</v>
      </c>
      <c r="C52" s="12" t="s">
        <v>60</v>
      </c>
      <c r="D52" s="12">
        <v>50</v>
      </c>
      <c r="E52" s="12" t="str">
        <f t="shared" si="0"/>
        <v>S</v>
      </c>
      <c r="F52" s="12">
        <v>1168569.8671821989</v>
      </c>
      <c r="G52" s="12">
        <v>30506792.146521091</v>
      </c>
      <c r="H52" s="12">
        <v>200849514.2193734</v>
      </c>
      <c r="I52" s="13">
        <v>232524876.23307669</v>
      </c>
    </row>
    <row r="53" spans="2:9" x14ac:dyDescent="0.3">
      <c r="B53" s="6">
        <v>6800</v>
      </c>
      <c r="C53" s="12" t="s">
        <v>61</v>
      </c>
      <c r="D53" s="12">
        <v>51</v>
      </c>
      <c r="E53" s="12" t="str">
        <f t="shared" si="0"/>
        <v>S</v>
      </c>
      <c r="F53" s="12">
        <v>1182577.405045578</v>
      </c>
      <c r="G53" s="12">
        <v>29132295.950521778</v>
      </c>
      <c r="H53" s="12">
        <v>59835306.349986181</v>
      </c>
      <c r="I53" s="13">
        <v>90150179.705553547</v>
      </c>
    </row>
    <row r="54" spans="2:9" x14ac:dyDescent="0.3">
      <c r="B54" s="6">
        <v>6980</v>
      </c>
      <c r="C54" s="12" t="s">
        <v>62</v>
      </c>
      <c r="D54" s="12">
        <v>52</v>
      </c>
      <c r="E54" s="12" t="str">
        <f t="shared" si="0"/>
        <v>S</v>
      </c>
      <c r="F54" s="12">
        <v>977183.97903166199</v>
      </c>
      <c r="G54" s="12">
        <v>29555862.95214504</v>
      </c>
      <c r="H54" s="12">
        <v>325833714.32041091</v>
      </c>
      <c r="I54" s="13">
        <v>356366761.25158763</v>
      </c>
    </row>
    <row r="55" spans="2:9" x14ac:dyDescent="0.3">
      <c r="B55" s="6">
        <v>7180</v>
      </c>
      <c r="C55" s="12" t="s">
        <v>63</v>
      </c>
      <c r="D55" s="12">
        <v>53</v>
      </c>
      <c r="E55" s="12" t="str">
        <f t="shared" si="0"/>
        <v>S</v>
      </c>
      <c r="F55" s="12">
        <v>489792.61355169473</v>
      </c>
      <c r="G55" s="12">
        <v>11651820.86803516</v>
      </c>
      <c r="H55" s="12">
        <v>114476568.129669</v>
      </c>
      <c r="I55" s="13">
        <v>126618181.6112559</v>
      </c>
    </row>
    <row r="56" spans="2:9" x14ac:dyDescent="0.3">
      <c r="B56" s="6">
        <v>7380</v>
      </c>
      <c r="C56" s="12" t="s">
        <v>64</v>
      </c>
      <c r="D56" s="12">
        <v>54</v>
      </c>
      <c r="E56" s="12" t="str">
        <f t="shared" si="0"/>
        <v>S</v>
      </c>
      <c r="F56" s="12">
        <v>1197455.6919619781</v>
      </c>
      <c r="G56" s="12">
        <v>28198837.385540571</v>
      </c>
      <c r="H56" s="12">
        <v>101916943.5549929</v>
      </c>
      <c r="I56" s="13">
        <v>131313236.63249549</v>
      </c>
    </row>
    <row r="57" spans="2:9" x14ac:dyDescent="0.3">
      <c r="B57" s="6">
        <v>7700</v>
      </c>
      <c r="C57" s="12" t="s">
        <v>65</v>
      </c>
      <c r="D57" s="12">
        <v>55</v>
      </c>
      <c r="E57" s="12" t="str">
        <f t="shared" si="0"/>
        <v>S</v>
      </c>
      <c r="F57" s="12">
        <v>413655.14042030362</v>
      </c>
      <c r="G57" s="12">
        <v>6648517.1051709317</v>
      </c>
      <c r="H57" s="12">
        <v>9565644.4662674479</v>
      </c>
      <c r="I57" s="13">
        <v>16627816.71185868</v>
      </c>
    </row>
    <row r="58" spans="2:9" x14ac:dyDescent="0.3">
      <c r="B58" s="6">
        <v>7880</v>
      </c>
      <c r="C58" s="12" t="s">
        <v>66</v>
      </c>
      <c r="D58" s="12">
        <v>56</v>
      </c>
      <c r="E58" s="12" t="str">
        <f t="shared" si="0"/>
        <v>S</v>
      </c>
      <c r="F58" s="12">
        <v>19653098.096323442</v>
      </c>
      <c r="G58" s="12">
        <v>139448830.8022756</v>
      </c>
      <c r="H58" s="12">
        <v>87965554.541380033</v>
      </c>
      <c r="I58" s="13">
        <v>247067483.43997911</v>
      </c>
    </row>
    <row r="59" spans="2:9" x14ac:dyDescent="0.3">
      <c r="B59" s="6">
        <v>8000</v>
      </c>
      <c r="C59" s="12" t="s">
        <v>67</v>
      </c>
      <c r="D59" s="12">
        <v>57</v>
      </c>
      <c r="E59" s="12" t="str">
        <f t="shared" si="0"/>
        <v>S</v>
      </c>
      <c r="F59" s="12">
        <v>2779550.7323779091</v>
      </c>
      <c r="G59" s="12">
        <v>48137258.867695943</v>
      </c>
      <c r="H59" s="12">
        <v>18473857.530987389</v>
      </c>
      <c r="I59" s="13">
        <v>69390667.131061241</v>
      </c>
    </row>
    <row r="60" spans="2:9" x14ac:dyDescent="0.3">
      <c r="B60" s="6">
        <v>8400</v>
      </c>
      <c r="C60" s="12" t="s">
        <v>68</v>
      </c>
      <c r="D60" s="12">
        <v>58</v>
      </c>
      <c r="E60" s="12" t="str">
        <f t="shared" si="0"/>
        <v>S</v>
      </c>
      <c r="F60" s="12">
        <v>21570062.818442412</v>
      </c>
      <c r="G60" s="12">
        <v>228075345.8010264</v>
      </c>
      <c r="H60" s="12">
        <v>719362214.53647733</v>
      </c>
      <c r="I60" s="13">
        <v>969007623.15594625</v>
      </c>
    </row>
    <row r="61" spans="2:9" x14ac:dyDescent="0.3">
      <c r="B61" s="6">
        <v>8591</v>
      </c>
      <c r="C61" s="12" t="s">
        <v>69</v>
      </c>
      <c r="D61" s="12">
        <v>59</v>
      </c>
      <c r="E61" s="12" t="str">
        <f t="shared" si="0"/>
        <v>S</v>
      </c>
      <c r="F61" s="12">
        <v>10743180.97079928</v>
      </c>
      <c r="G61" s="12">
        <v>131828251.96974149</v>
      </c>
      <c r="H61" s="12">
        <v>834519247.55778301</v>
      </c>
      <c r="I61" s="13">
        <v>977090680.4983238</v>
      </c>
    </row>
    <row r="62" spans="2:9" x14ac:dyDescent="0.3">
      <c r="B62" s="6">
        <v>8592</v>
      </c>
      <c r="C62" s="12" t="s">
        <v>70</v>
      </c>
      <c r="D62" s="12">
        <v>60</v>
      </c>
      <c r="E62" s="12" t="str">
        <f t="shared" si="0"/>
        <v>N</v>
      </c>
      <c r="F62" s="12"/>
      <c r="G62" s="12"/>
      <c r="H62" s="12"/>
      <c r="I62" s="13"/>
    </row>
    <row r="63" spans="2:9" x14ac:dyDescent="0.3">
      <c r="B63" s="6">
        <v>8691</v>
      </c>
      <c r="C63" s="12" t="s">
        <v>71</v>
      </c>
      <c r="D63" s="12">
        <v>61</v>
      </c>
      <c r="E63" s="12" t="str">
        <f t="shared" si="0"/>
        <v>S</v>
      </c>
      <c r="F63" s="12">
        <v>6722969.9160426147</v>
      </c>
      <c r="G63" s="12">
        <v>188477760.8839815</v>
      </c>
      <c r="H63" s="12">
        <v>615444129.95307696</v>
      </c>
      <c r="I63" s="13">
        <v>810644860.75310099</v>
      </c>
    </row>
    <row r="64" spans="2:9" x14ac:dyDescent="0.3">
      <c r="B64" s="6">
        <v>8692</v>
      </c>
      <c r="C64" s="12" t="s">
        <v>72</v>
      </c>
      <c r="D64" s="12">
        <v>62</v>
      </c>
      <c r="E64" s="12" t="str">
        <f t="shared" si="0"/>
        <v>N</v>
      </c>
      <c r="F64" s="12"/>
      <c r="G64" s="12"/>
      <c r="H64" s="12"/>
      <c r="I64" s="13"/>
    </row>
    <row r="65" spans="2:9" x14ac:dyDescent="0.3">
      <c r="B65" s="6">
        <v>9080</v>
      </c>
      <c r="C65" s="12" t="s">
        <v>73</v>
      </c>
      <c r="D65" s="12">
        <v>63</v>
      </c>
      <c r="E65" s="12" t="str">
        <f t="shared" ref="E65:E67" si="1">IF(SUM(F65:I65)=0,"N","S")</f>
        <v>S</v>
      </c>
      <c r="F65" s="12">
        <v>2828859.58897745</v>
      </c>
      <c r="G65" s="12">
        <v>33934435.026441678</v>
      </c>
      <c r="H65" s="12">
        <v>74641867.867001534</v>
      </c>
      <c r="I65" s="13">
        <v>111405162.4824207</v>
      </c>
    </row>
    <row r="66" spans="2:9" x14ac:dyDescent="0.3">
      <c r="B66" s="6">
        <v>9480</v>
      </c>
      <c r="C66" s="12" t="s">
        <v>74</v>
      </c>
      <c r="D66" s="12">
        <v>64</v>
      </c>
      <c r="E66" s="12" t="str">
        <f t="shared" si="1"/>
        <v>S</v>
      </c>
      <c r="F66" s="12">
        <v>17363419.618763279</v>
      </c>
      <c r="G66" s="12">
        <v>227687887.99445891</v>
      </c>
      <c r="H66" s="12">
        <v>107222761.7725634</v>
      </c>
      <c r="I66" s="13">
        <v>352274069.38578558</v>
      </c>
    </row>
    <row r="67" spans="2:9" x14ac:dyDescent="0.3">
      <c r="B67" s="7">
        <v>9700</v>
      </c>
      <c r="C67" s="14" t="s">
        <v>75</v>
      </c>
      <c r="D67" s="12">
        <v>65</v>
      </c>
      <c r="E67" s="14" t="str">
        <f t="shared" si="1"/>
        <v>S</v>
      </c>
      <c r="F67" s="14">
        <v>92669141.105434045</v>
      </c>
      <c r="G67" s="14">
        <v>261925629.73344541</v>
      </c>
      <c r="H67" s="14">
        <v>21290823.638072129</v>
      </c>
      <c r="I67" s="15">
        <v>375885594.47695148</v>
      </c>
    </row>
    <row r="68" spans="2:9" x14ac:dyDescent="0.3">
      <c r="B68" s="8" t="s">
        <v>7</v>
      </c>
      <c r="C68" s="8"/>
      <c r="D68" s="3">
        <f>COUNTA(D3:D67)</f>
        <v>65</v>
      </c>
      <c r="E68" s="2">
        <f>COUNTIF(E3:E67,"S")</f>
        <v>60</v>
      </c>
      <c r="F68" s="3">
        <f>SUM(F3:F67)</f>
        <v>970863238.70234835</v>
      </c>
      <c r="G68" s="3">
        <f t="shared" ref="G68:I68" si="2">SUM(G3:G67)</f>
        <v>4712578465.6877956</v>
      </c>
      <c r="H68" s="3">
        <f t="shared" si="2"/>
        <v>4904022075.62887</v>
      </c>
      <c r="I68" s="16">
        <f t="shared" si="2"/>
        <v>10587463780.019016</v>
      </c>
    </row>
    <row r="69" spans="2:9" x14ac:dyDescent="0.3"/>
    <row r="70" spans="2:9" x14ac:dyDescent="0.3"/>
    <row r="71" spans="2:9" x14ac:dyDescent="0.3"/>
  </sheetData>
  <mergeCells count="1">
    <mergeCell ref="B68:C68"/>
  </mergeCells>
  <conditionalFormatting sqref="E3:E67">
    <cfRule type="cellIs" dxfId="3" priority="1" operator="equal">
      <formula>"s"</formula>
    </cfRule>
    <cfRule type="cellIs" dxfId="2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8A8C-E36E-477C-9F22-7149A82E4D4A}">
  <sheetPr>
    <tabColor theme="4" tint="0.59999389629810485"/>
  </sheetPr>
  <dimension ref="A1:O72"/>
  <sheetViews>
    <sheetView showGridLines="0" tabSelected="1" zoomScale="80" zoomScaleNormal="80" workbookViewId="0"/>
  </sheetViews>
  <sheetFormatPr defaultColWidth="0" defaultRowHeight="14.4" zeroHeight="1" x14ac:dyDescent="0.3"/>
  <cols>
    <col min="1" max="2" width="8.88671875" customWidth="1"/>
    <col min="3" max="3" width="71.33203125" bestFit="1" customWidth="1"/>
    <col min="4" max="4" width="8.88671875" customWidth="1"/>
    <col min="5" max="9" width="16.6640625" customWidth="1"/>
    <col min="10" max="10" width="8.88671875" customWidth="1"/>
    <col min="11" max="11" width="15.44140625" bestFit="1" customWidth="1"/>
    <col min="12" max="12" width="8.88671875" customWidth="1"/>
    <col min="13" max="13" width="15.21875" customWidth="1"/>
    <col min="14" max="14" width="16.6640625" customWidth="1"/>
    <col min="15" max="15" width="15.21875" customWidth="1"/>
    <col min="16" max="16" width="8.88671875" customWidth="1"/>
    <col min="17" max="16384" width="8.88671875" hidden="1"/>
  </cols>
  <sheetData>
    <row r="1" spans="2:15" x14ac:dyDescent="0.3"/>
    <row r="2" spans="2:15" x14ac:dyDescent="0.3">
      <c r="B2" s="17" t="s">
        <v>78</v>
      </c>
      <c r="K2" s="18" t="s">
        <v>79</v>
      </c>
      <c r="M2" s="18" t="s">
        <v>81</v>
      </c>
    </row>
    <row r="3" spans="2:15" s="1" customFormat="1" x14ac:dyDescent="0.3">
      <c r="B3" s="2" t="s">
        <v>3</v>
      </c>
      <c r="C3" s="3" t="s">
        <v>4</v>
      </c>
      <c r="D3" s="3" t="s">
        <v>5</v>
      </c>
      <c r="E3" s="3" t="s">
        <v>6</v>
      </c>
      <c r="F3" s="4" t="s">
        <v>0</v>
      </c>
      <c r="G3" s="4" t="s">
        <v>1</v>
      </c>
      <c r="H3" s="4" t="s">
        <v>2</v>
      </c>
      <c r="I3" s="5" t="s">
        <v>7</v>
      </c>
      <c r="K3" s="4" t="s">
        <v>80</v>
      </c>
      <c r="M3" s="35" t="s">
        <v>0</v>
      </c>
      <c r="N3" s="4" t="s">
        <v>1</v>
      </c>
      <c r="O3" s="5" t="s">
        <v>2</v>
      </c>
    </row>
    <row r="4" spans="2:15" x14ac:dyDescent="0.3">
      <c r="B4" s="6">
        <v>191</v>
      </c>
      <c r="C4" s="10" t="s">
        <v>8</v>
      </c>
      <c r="D4" s="10">
        <v>1</v>
      </c>
      <c r="E4" s="10" t="str">
        <f>IF(SUM(F4:I4)=0,"N","S")</f>
        <v>S</v>
      </c>
      <c r="F4" s="26">
        <f>IFERROR('PNADc 22 | qualificação (SCN65)'!F3/'PNADc 22 | qualificação (SCN65)'!$I3,"")</f>
        <v>0.3476320423147013</v>
      </c>
      <c r="G4" s="26">
        <f>IFERROR('PNADc 22 | qualificação (SCN65)'!G3/'PNADc 22 | qualificação (SCN65)'!$I3,"")</f>
        <v>0.55859855650812729</v>
      </c>
      <c r="H4" s="26">
        <f>IFERROR('PNADc 22 | qualificação (SCN65)'!H3/'PNADc 22 | qualificação (SCN65)'!$I3,"")</f>
        <v>9.3769401177171557E-2</v>
      </c>
      <c r="I4" s="27">
        <f>IFERROR('PNADc 22 | qualificação (SCN65)'!I3/'PNADc 22 | qualificação (SCN65)'!$I3,"")</f>
        <v>1</v>
      </c>
      <c r="K4" s="19">
        <v>26121</v>
      </c>
      <c r="M4" s="30">
        <f>IFERROR(F4*$K4,"")</f>
        <v>9080.4965773023123</v>
      </c>
      <c r="N4" s="26">
        <f t="shared" ref="N4:O19" si="0">IFERROR(G4*$K4,"")</f>
        <v>14591.152894548793</v>
      </c>
      <c r="O4" s="27">
        <f t="shared" si="0"/>
        <v>2449.3505281488983</v>
      </c>
    </row>
    <row r="5" spans="2:15" x14ac:dyDescent="0.3">
      <c r="B5" s="6">
        <v>192</v>
      </c>
      <c r="C5" s="12" t="s">
        <v>9</v>
      </c>
      <c r="D5" s="12">
        <v>2</v>
      </c>
      <c r="E5" s="12" t="str">
        <f t="shared" ref="E5:E68" si="1">IF(SUM(F5:I5)=0,"N","S")</f>
        <v>S</v>
      </c>
      <c r="F5" s="23">
        <f>IFERROR('PNADc 22 | qualificação (SCN65)'!F4/'PNADc 22 | qualificação (SCN65)'!$I4,"")</f>
        <v>0.34776986404807575</v>
      </c>
      <c r="G5" s="23">
        <f>IFERROR('PNADc 22 | qualificação (SCN65)'!G4/'PNADc 22 | qualificação (SCN65)'!$I4,"")</f>
        <v>0.52105046881158135</v>
      </c>
      <c r="H5" s="23">
        <f>IFERROR('PNADc 22 | qualificação (SCN65)'!H4/'PNADc 22 | qualificação (SCN65)'!$I4,"")</f>
        <v>0.13117966714034296</v>
      </c>
      <c r="I5" s="28">
        <f>IFERROR('PNADc 22 | qualificação (SCN65)'!I4/'PNADc 22 | qualificação (SCN65)'!$I4,"")</f>
        <v>1</v>
      </c>
      <c r="K5" s="20">
        <v>21490</v>
      </c>
      <c r="M5" s="31">
        <f t="shared" ref="M5:O68" si="2">IFERROR(F5*$K5,"")</f>
        <v>7473.5743783931475</v>
      </c>
      <c r="N5" s="23">
        <f t="shared" si="0"/>
        <v>11197.374574760883</v>
      </c>
      <c r="O5" s="28">
        <f t="shared" si="0"/>
        <v>2819.0510468459702</v>
      </c>
    </row>
    <row r="6" spans="2:15" x14ac:dyDescent="0.3">
      <c r="B6" s="6">
        <v>280</v>
      </c>
      <c r="C6" s="12" t="s">
        <v>10</v>
      </c>
      <c r="D6" s="12">
        <v>3</v>
      </c>
      <c r="E6" s="12" t="str">
        <f t="shared" si="1"/>
        <v>S</v>
      </c>
      <c r="F6" s="23">
        <f>IFERROR('PNADc 22 | qualificação (SCN65)'!F5/'PNADc 22 | qualificação (SCN65)'!$I5,"")</f>
        <v>0.34525897809956624</v>
      </c>
      <c r="G6" s="23">
        <f>IFERROR('PNADc 22 | qualificação (SCN65)'!G5/'PNADc 22 | qualificação (SCN65)'!$I5,"")</f>
        <v>0.5512244537945733</v>
      </c>
      <c r="H6" s="23">
        <f>IFERROR('PNADc 22 | qualificação (SCN65)'!H5/'PNADc 22 | qualificação (SCN65)'!$I5,"")</f>
        <v>0.10351656810586075</v>
      </c>
      <c r="I6" s="28">
        <f>IFERROR('PNADc 22 | qualificação (SCN65)'!I5/'PNADc 22 | qualificação (SCN65)'!$I5,"")</f>
        <v>1</v>
      </c>
      <c r="K6" s="20">
        <v>2199</v>
      </c>
      <c r="M6" s="31">
        <f t="shared" si="2"/>
        <v>759.22449284094614</v>
      </c>
      <c r="N6" s="23">
        <f t="shared" si="0"/>
        <v>1212.1425738942667</v>
      </c>
      <c r="O6" s="28">
        <f t="shared" si="0"/>
        <v>227.63293326478779</v>
      </c>
    </row>
    <row r="7" spans="2:15" x14ac:dyDescent="0.3">
      <c r="B7" s="6">
        <v>580</v>
      </c>
      <c r="C7" s="12" t="s">
        <v>11</v>
      </c>
      <c r="D7" s="12">
        <v>4</v>
      </c>
      <c r="E7" s="12" t="str">
        <f t="shared" si="1"/>
        <v>S</v>
      </c>
      <c r="F7" s="23">
        <f>IFERROR('PNADc 22 | qualificação (SCN65)'!F6/'PNADc 22 | qualificação (SCN65)'!$I6,"")</f>
        <v>2.2666783928178069E-2</v>
      </c>
      <c r="G7" s="23">
        <f>IFERROR('PNADc 22 | qualificação (SCN65)'!G6/'PNADc 22 | qualificação (SCN65)'!$I6,"")</f>
        <v>0.4286696678366233</v>
      </c>
      <c r="H7" s="23">
        <f>IFERROR('PNADc 22 | qualificação (SCN65)'!H6/'PNADc 22 | qualificação (SCN65)'!$I6,"")</f>
        <v>0.54866354823519814</v>
      </c>
      <c r="I7" s="28">
        <f>IFERROR('PNADc 22 | qualificação (SCN65)'!I6/'PNADc 22 | qualificação (SCN65)'!$I6,"")</f>
        <v>1</v>
      </c>
      <c r="K7" s="20">
        <v>4040</v>
      </c>
      <c r="M7" s="31">
        <f t="shared" si="2"/>
        <v>91.57380706983939</v>
      </c>
      <c r="N7" s="23">
        <f t="shared" si="0"/>
        <v>1731.8254580599582</v>
      </c>
      <c r="O7" s="28">
        <f t="shared" si="0"/>
        <v>2216.6007348702005</v>
      </c>
    </row>
    <row r="8" spans="2:15" x14ac:dyDescent="0.3">
      <c r="B8" s="6">
        <v>680</v>
      </c>
      <c r="C8" s="12" t="s">
        <v>12</v>
      </c>
      <c r="D8" s="12">
        <v>5</v>
      </c>
      <c r="E8" s="12" t="str">
        <f t="shared" si="1"/>
        <v>S</v>
      </c>
      <c r="F8" s="23">
        <f>IFERROR('PNADc 22 | qualificação (SCN65)'!F7/'PNADc 22 | qualificação (SCN65)'!$I7,"")</f>
        <v>2.4439458358689842E-3</v>
      </c>
      <c r="G8" s="23">
        <f>IFERROR('PNADc 22 | qualificação (SCN65)'!G7/'PNADc 22 | qualificação (SCN65)'!$I7,"")</f>
        <v>0.14035267165246221</v>
      </c>
      <c r="H8" s="23">
        <f>IFERROR('PNADc 22 | qualificação (SCN65)'!H7/'PNADc 22 | qualificação (SCN65)'!$I7,"")</f>
        <v>0.85720338251166894</v>
      </c>
      <c r="I8" s="28">
        <f>IFERROR('PNADc 22 | qualificação (SCN65)'!I7/'PNADc 22 | qualificação (SCN65)'!$I7,"")</f>
        <v>1</v>
      </c>
      <c r="K8" s="20">
        <v>22138</v>
      </c>
      <c r="M8" s="31">
        <f t="shared" si="2"/>
        <v>54.104072914467572</v>
      </c>
      <c r="N8" s="23">
        <f t="shared" si="0"/>
        <v>3107.1274450422084</v>
      </c>
      <c r="O8" s="28">
        <f t="shared" si="0"/>
        <v>18976.768482043328</v>
      </c>
    </row>
    <row r="9" spans="2:15" x14ac:dyDescent="0.3">
      <c r="B9" s="6">
        <v>791</v>
      </c>
      <c r="C9" s="12" t="s">
        <v>13</v>
      </c>
      <c r="D9" s="12">
        <v>6</v>
      </c>
      <c r="E9" s="12" t="str">
        <f t="shared" si="1"/>
        <v>N</v>
      </c>
      <c r="F9" s="23" t="str">
        <f>IFERROR('PNADc 22 | qualificação (SCN65)'!F8/'PNADc 22 | qualificação (SCN65)'!$I8,"")</f>
        <v/>
      </c>
      <c r="G9" s="23" t="str">
        <f>IFERROR('PNADc 22 | qualificação (SCN65)'!G8/'PNADc 22 | qualificação (SCN65)'!$I8,"")</f>
        <v/>
      </c>
      <c r="H9" s="23" t="str">
        <f>IFERROR('PNADc 22 | qualificação (SCN65)'!H8/'PNADc 22 | qualificação (SCN65)'!$I8,"")</f>
        <v/>
      </c>
      <c r="I9" s="28" t="str">
        <f>IFERROR('PNADc 22 | qualificação (SCN65)'!I8/'PNADc 22 | qualificação (SCN65)'!$I8,"")</f>
        <v/>
      </c>
      <c r="K9" s="21">
        <v>4349</v>
      </c>
      <c r="M9" s="32">
        <f>IFERROR(F10*$K9,"")</f>
        <v>429.83295681600265</v>
      </c>
      <c r="N9" s="24">
        <f t="shared" ref="N9:O9" si="3">IFERROR(G10*$K9,"")</f>
        <v>2172.4948941433295</v>
      </c>
      <c r="O9" s="33">
        <f t="shared" si="3"/>
        <v>1746.6721490406676</v>
      </c>
    </row>
    <row r="10" spans="2:15" x14ac:dyDescent="0.3">
      <c r="B10" s="6">
        <v>792</v>
      </c>
      <c r="C10" s="12" t="s">
        <v>14</v>
      </c>
      <c r="D10" s="12">
        <v>7</v>
      </c>
      <c r="E10" s="12" t="str">
        <f t="shared" si="1"/>
        <v>S</v>
      </c>
      <c r="F10" s="23">
        <f>IFERROR('PNADc 22 | qualificação (SCN65)'!F9/'PNADc 22 | qualificação (SCN65)'!$I9,"")</f>
        <v>9.8834894646126159E-2</v>
      </c>
      <c r="G10" s="23">
        <f>IFERROR('PNADc 22 | qualificação (SCN65)'!G9/'PNADc 22 | qualificação (SCN65)'!$I9,"")</f>
        <v>0.49953895013642896</v>
      </c>
      <c r="H10" s="23">
        <f>IFERROR('PNADc 22 | qualificação (SCN65)'!H9/'PNADc 22 | qualificação (SCN65)'!$I9,"")</f>
        <v>0.40162615521744482</v>
      </c>
      <c r="I10" s="28">
        <f>IFERROR('PNADc 22 | qualificação (SCN65)'!I9/'PNADc 22 | qualificação (SCN65)'!$I9,"")</f>
        <v>1</v>
      </c>
      <c r="K10" s="20">
        <v>2264</v>
      </c>
      <c r="M10" s="31">
        <f t="shared" si="2"/>
        <v>223.76220147882964</v>
      </c>
      <c r="N10" s="23">
        <f t="shared" si="0"/>
        <v>1130.9561831088752</v>
      </c>
      <c r="O10" s="28">
        <f t="shared" si="0"/>
        <v>909.28161541229508</v>
      </c>
    </row>
    <row r="11" spans="2:15" x14ac:dyDescent="0.3">
      <c r="B11" s="6">
        <v>1091</v>
      </c>
      <c r="C11" s="12" t="s">
        <v>15</v>
      </c>
      <c r="D11" s="12">
        <v>8</v>
      </c>
      <c r="E11" s="12" t="str">
        <f t="shared" si="1"/>
        <v>S</v>
      </c>
      <c r="F11" s="23">
        <f>IFERROR('PNADc 22 | qualificação (SCN65)'!F10/'PNADc 22 | qualificação (SCN65)'!$I10,"")</f>
        <v>0.12543466535867986</v>
      </c>
      <c r="G11" s="23">
        <f>IFERROR('PNADc 22 | qualificação (SCN65)'!G10/'PNADc 22 | qualificação (SCN65)'!$I10,"")</f>
        <v>0.65205134824462652</v>
      </c>
      <c r="H11" s="23">
        <f>IFERROR('PNADc 22 | qualificação (SCN65)'!H10/'PNADc 22 | qualificação (SCN65)'!$I10,"")</f>
        <v>0.22251398639669367</v>
      </c>
      <c r="I11" s="28">
        <f>IFERROR('PNADc 22 | qualificação (SCN65)'!I10/'PNADc 22 | qualificação (SCN65)'!$I10,"")</f>
        <v>1</v>
      </c>
      <c r="K11" s="20">
        <v>25736</v>
      </c>
      <c r="M11" s="31">
        <f t="shared" si="2"/>
        <v>3228.186547670985</v>
      </c>
      <c r="N11" s="23">
        <f t="shared" si="0"/>
        <v>16781.193498423709</v>
      </c>
      <c r="O11" s="28">
        <f t="shared" si="0"/>
        <v>5726.6199539053086</v>
      </c>
    </row>
    <row r="12" spans="2:15" x14ac:dyDescent="0.3">
      <c r="B12" s="6">
        <v>1092</v>
      </c>
      <c r="C12" s="12" t="s">
        <v>16</v>
      </c>
      <c r="D12" s="12">
        <v>9</v>
      </c>
      <c r="E12" s="12" t="str">
        <f t="shared" si="1"/>
        <v>S</v>
      </c>
      <c r="F12" s="23">
        <f>IFERROR('PNADc 22 | qualificação (SCN65)'!F11/'PNADc 22 | qualificação (SCN65)'!$I11,"")</f>
        <v>7.7204279948085611E-2</v>
      </c>
      <c r="G12" s="23">
        <f>IFERROR('PNADc 22 | qualificação (SCN65)'!G11/'PNADc 22 | qualificação (SCN65)'!$I11,"")</f>
        <v>0.58236159390100373</v>
      </c>
      <c r="H12" s="23">
        <f>IFERROR('PNADc 22 | qualificação (SCN65)'!H11/'PNADc 22 | qualificação (SCN65)'!$I11,"")</f>
        <v>0.34043412615091029</v>
      </c>
      <c r="I12" s="28">
        <f>IFERROR('PNADc 22 | qualificação (SCN65)'!I11/'PNADc 22 | qualificação (SCN65)'!$I11,"")</f>
        <v>1</v>
      </c>
      <c r="K12" s="20">
        <v>5943</v>
      </c>
      <c r="M12" s="31">
        <f t="shared" si="2"/>
        <v>458.82503573147278</v>
      </c>
      <c r="N12" s="23">
        <f t="shared" si="0"/>
        <v>3460.9749525536649</v>
      </c>
      <c r="O12" s="28">
        <f t="shared" si="0"/>
        <v>2023.2000117148598</v>
      </c>
    </row>
    <row r="13" spans="2:15" x14ac:dyDescent="0.3">
      <c r="B13" s="6">
        <v>1093</v>
      </c>
      <c r="C13" s="12" t="s">
        <v>17</v>
      </c>
      <c r="D13" s="12">
        <v>10</v>
      </c>
      <c r="E13" s="12" t="str">
        <f t="shared" si="1"/>
        <v>S</v>
      </c>
      <c r="F13" s="23">
        <f>IFERROR('PNADc 22 | qualificação (SCN65)'!F12/'PNADc 22 | qualificação (SCN65)'!$I12,"")</f>
        <v>0.14533951005999368</v>
      </c>
      <c r="G13" s="23">
        <f>IFERROR('PNADc 22 | qualificação (SCN65)'!G12/'PNADc 22 | qualificação (SCN65)'!$I12,"")</f>
        <v>0.56528957034112981</v>
      </c>
      <c r="H13" s="23">
        <f>IFERROR('PNADc 22 | qualificação (SCN65)'!H12/'PNADc 22 | qualificação (SCN65)'!$I12,"")</f>
        <v>0.28937091959887667</v>
      </c>
      <c r="I13" s="28">
        <f>IFERROR('PNADc 22 | qualificação (SCN65)'!I12/'PNADc 22 | qualificação (SCN65)'!$I12,"")</f>
        <v>1</v>
      </c>
      <c r="K13" s="20">
        <v>28893</v>
      </c>
      <c r="M13" s="31">
        <f t="shared" si="2"/>
        <v>4199.2944641633976</v>
      </c>
      <c r="N13" s="23">
        <f t="shared" si="0"/>
        <v>16332.911555866263</v>
      </c>
      <c r="O13" s="28">
        <f t="shared" si="0"/>
        <v>8360.7939799703436</v>
      </c>
    </row>
    <row r="14" spans="2:15" x14ac:dyDescent="0.3">
      <c r="B14" s="6">
        <v>1100</v>
      </c>
      <c r="C14" s="12" t="s">
        <v>18</v>
      </c>
      <c r="D14" s="12">
        <v>11</v>
      </c>
      <c r="E14" s="12" t="str">
        <f t="shared" si="1"/>
        <v>S</v>
      </c>
      <c r="F14" s="23">
        <f>IFERROR('PNADc 22 | qualificação (SCN65)'!F13/'PNADc 22 | qualificação (SCN65)'!$I13,"")</f>
        <v>3.675645209709167E-2</v>
      </c>
      <c r="G14" s="23">
        <f>IFERROR('PNADc 22 | qualificação (SCN65)'!G13/'PNADc 22 | qualificação (SCN65)'!$I13,"")</f>
        <v>0.47511046516074268</v>
      </c>
      <c r="H14" s="23">
        <f>IFERROR('PNADc 22 | qualificação (SCN65)'!H13/'PNADc 22 | qualificação (SCN65)'!$I13,"")</f>
        <v>0.48813308274216566</v>
      </c>
      <c r="I14" s="28">
        <f>IFERROR('PNADc 22 | qualificação (SCN65)'!I13/'PNADc 22 | qualificação (SCN65)'!$I13,"")</f>
        <v>1</v>
      </c>
      <c r="K14" s="20">
        <v>8407</v>
      </c>
      <c r="M14" s="31">
        <f t="shared" si="2"/>
        <v>309.01149278024968</v>
      </c>
      <c r="N14" s="23">
        <f t="shared" si="0"/>
        <v>3994.2536806063636</v>
      </c>
      <c r="O14" s="28">
        <f t="shared" si="0"/>
        <v>4103.7348266133868</v>
      </c>
    </row>
    <row r="15" spans="2:15" x14ac:dyDescent="0.3">
      <c r="B15" s="6">
        <v>1200</v>
      </c>
      <c r="C15" s="12" t="s">
        <v>19</v>
      </c>
      <c r="D15" s="12">
        <v>12</v>
      </c>
      <c r="E15" s="12" t="str">
        <f t="shared" si="1"/>
        <v>S</v>
      </c>
      <c r="F15" s="23">
        <f>IFERROR('PNADc 22 | qualificação (SCN65)'!F14/'PNADc 22 | qualificação (SCN65)'!$I14,"")</f>
        <v>7.9885718362222649E-2</v>
      </c>
      <c r="G15" s="23">
        <f>IFERROR('PNADc 22 | qualificação (SCN65)'!G14/'PNADc 22 | qualificação (SCN65)'!$I14,"")</f>
        <v>0.46266436974742348</v>
      </c>
      <c r="H15" s="23">
        <f>IFERROR('PNADc 22 | qualificação (SCN65)'!H14/'PNADc 22 | qualificação (SCN65)'!$I14,"")</f>
        <v>0.45744991189035444</v>
      </c>
      <c r="I15" s="28">
        <f>IFERROR('PNADc 22 | qualificação (SCN65)'!I14/'PNADc 22 | qualificação (SCN65)'!$I14,"")</f>
        <v>1</v>
      </c>
      <c r="K15" s="20">
        <v>1379</v>
      </c>
      <c r="M15" s="31">
        <f t="shared" si="2"/>
        <v>110.16240562150503</v>
      </c>
      <c r="N15" s="23">
        <f t="shared" si="0"/>
        <v>638.01416588169695</v>
      </c>
      <c r="O15" s="28">
        <f t="shared" si="0"/>
        <v>630.82342849679878</v>
      </c>
    </row>
    <row r="16" spans="2:15" x14ac:dyDescent="0.3">
      <c r="B16" s="6">
        <v>1300</v>
      </c>
      <c r="C16" s="12" t="s">
        <v>20</v>
      </c>
      <c r="D16" s="12">
        <v>13</v>
      </c>
      <c r="E16" s="12" t="str">
        <f t="shared" si="1"/>
        <v>S</v>
      </c>
      <c r="F16" s="23">
        <f>IFERROR('PNADc 22 | qualificação (SCN65)'!F15/'PNADc 22 | qualificação (SCN65)'!$I15,"")</f>
        <v>9.6858452637947332E-2</v>
      </c>
      <c r="G16" s="23">
        <f>IFERROR('PNADc 22 | qualificação (SCN65)'!G15/'PNADc 22 | qualificação (SCN65)'!$I15,"")</f>
        <v>0.62606015636062473</v>
      </c>
      <c r="H16" s="23">
        <f>IFERROR('PNADc 22 | qualificação (SCN65)'!H15/'PNADc 22 | qualificação (SCN65)'!$I15,"")</f>
        <v>0.27708139100142776</v>
      </c>
      <c r="I16" s="28">
        <f>IFERROR('PNADc 22 | qualificação (SCN65)'!I15/'PNADc 22 | qualificação (SCN65)'!$I15,"")</f>
        <v>1</v>
      </c>
      <c r="K16" s="20">
        <v>9992</v>
      </c>
      <c r="M16" s="31">
        <f t="shared" si="2"/>
        <v>967.80965875836978</v>
      </c>
      <c r="N16" s="23">
        <f t="shared" si="0"/>
        <v>6255.5930823553626</v>
      </c>
      <c r="O16" s="28">
        <f t="shared" si="0"/>
        <v>2768.597258886266</v>
      </c>
    </row>
    <row r="17" spans="2:15" x14ac:dyDescent="0.3">
      <c r="B17" s="6">
        <v>1400</v>
      </c>
      <c r="C17" s="12" t="s">
        <v>21</v>
      </c>
      <c r="D17" s="12">
        <v>14</v>
      </c>
      <c r="E17" s="12" t="str">
        <f t="shared" si="1"/>
        <v>S</v>
      </c>
      <c r="F17" s="23">
        <f>IFERROR('PNADc 22 | qualificação (SCN65)'!F16/'PNADc 22 | qualificação (SCN65)'!$I16,"")</f>
        <v>0.10623225541126546</v>
      </c>
      <c r="G17" s="23">
        <f>IFERROR('PNADc 22 | qualificação (SCN65)'!G16/'PNADc 22 | qualificação (SCN65)'!$I16,"")</f>
        <v>0.70772502087354516</v>
      </c>
      <c r="H17" s="23">
        <f>IFERROR('PNADc 22 | qualificação (SCN65)'!H16/'PNADc 22 | qualificação (SCN65)'!$I16,"")</f>
        <v>0.18604272371518965</v>
      </c>
      <c r="I17" s="28">
        <f>IFERROR('PNADc 22 | qualificação (SCN65)'!I16/'PNADc 22 | qualificação (SCN65)'!$I16,"")</f>
        <v>1</v>
      </c>
      <c r="K17" s="20">
        <v>17703</v>
      </c>
      <c r="M17" s="31">
        <f t="shared" si="2"/>
        <v>1880.6296175456325</v>
      </c>
      <c r="N17" s="23">
        <f t="shared" si="0"/>
        <v>12528.856044524369</v>
      </c>
      <c r="O17" s="28">
        <f t="shared" si="0"/>
        <v>3293.5143379300025</v>
      </c>
    </row>
    <row r="18" spans="2:15" x14ac:dyDescent="0.3">
      <c r="B18" s="6">
        <v>1500</v>
      </c>
      <c r="C18" s="12" t="s">
        <v>22</v>
      </c>
      <c r="D18" s="12">
        <v>15</v>
      </c>
      <c r="E18" s="12" t="str">
        <f t="shared" si="1"/>
        <v>S</v>
      </c>
      <c r="F18" s="23">
        <f>IFERROR('PNADc 22 | qualificação (SCN65)'!F17/'PNADc 22 | qualificação (SCN65)'!$I17,"")</f>
        <v>8.5941698631027907E-2</v>
      </c>
      <c r="G18" s="23">
        <f>IFERROR('PNADc 22 | qualificação (SCN65)'!G17/'PNADc 22 | qualificação (SCN65)'!$I17,"")</f>
        <v>0.68684273174965604</v>
      </c>
      <c r="H18" s="23">
        <f>IFERROR('PNADc 22 | qualificação (SCN65)'!H17/'PNADc 22 | qualificação (SCN65)'!$I17,"")</f>
        <v>0.22721556961931591</v>
      </c>
      <c r="I18" s="28">
        <f>IFERROR('PNADc 22 | qualificação (SCN65)'!I17/'PNADc 22 | qualificação (SCN65)'!$I17,"")</f>
        <v>1</v>
      </c>
      <c r="K18" s="20">
        <v>9781</v>
      </c>
      <c r="M18" s="31">
        <f t="shared" si="2"/>
        <v>840.59575431008398</v>
      </c>
      <c r="N18" s="23">
        <f t="shared" si="0"/>
        <v>6718.0087592433856</v>
      </c>
      <c r="O18" s="28">
        <f t="shared" si="0"/>
        <v>2222.395486446529</v>
      </c>
    </row>
    <row r="19" spans="2:15" x14ac:dyDescent="0.3">
      <c r="B19" s="6">
        <v>1600</v>
      </c>
      <c r="C19" s="12" t="s">
        <v>23</v>
      </c>
      <c r="D19" s="12">
        <v>16</v>
      </c>
      <c r="E19" s="12" t="str">
        <f t="shared" si="1"/>
        <v>S</v>
      </c>
      <c r="F19" s="23">
        <f>IFERROR('PNADc 22 | qualificação (SCN65)'!F18/'PNADc 22 | qualificação (SCN65)'!$I18,"")</f>
        <v>0.2409503635775426</v>
      </c>
      <c r="G19" s="23">
        <f>IFERROR('PNADc 22 | qualificação (SCN65)'!G18/'PNADc 22 | qualificação (SCN65)'!$I18,"")</f>
        <v>0.62077651980050408</v>
      </c>
      <c r="H19" s="23">
        <f>IFERROR('PNADc 22 | qualificação (SCN65)'!H18/'PNADc 22 | qualificação (SCN65)'!$I18,"")</f>
        <v>0.13827311662195307</v>
      </c>
      <c r="I19" s="28">
        <f>IFERROR('PNADc 22 | qualificação (SCN65)'!I18/'PNADc 22 | qualificação (SCN65)'!$I18,"")</f>
        <v>1</v>
      </c>
      <c r="K19" s="20">
        <v>5910</v>
      </c>
      <c r="M19" s="31">
        <f t="shared" si="2"/>
        <v>1424.0166487432768</v>
      </c>
      <c r="N19" s="23">
        <f t="shared" si="0"/>
        <v>3668.7892320209789</v>
      </c>
      <c r="O19" s="28">
        <f t="shared" si="0"/>
        <v>817.19411923574262</v>
      </c>
    </row>
    <row r="20" spans="2:15" x14ac:dyDescent="0.3">
      <c r="B20" s="6">
        <v>1700</v>
      </c>
      <c r="C20" s="12" t="s">
        <v>24</v>
      </c>
      <c r="D20" s="12">
        <v>17</v>
      </c>
      <c r="E20" s="12" t="str">
        <f t="shared" si="1"/>
        <v>S</v>
      </c>
      <c r="F20" s="23">
        <f>IFERROR('PNADc 22 | qualificação (SCN65)'!F19/'PNADc 22 | qualificação (SCN65)'!$I19,"")</f>
        <v>3.6430613817094962E-2</v>
      </c>
      <c r="G20" s="23">
        <f>IFERROR('PNADc 22 | qualificação (SCN65)'!G19/'PNADc 22 | qualificação (SCN65)'!$I19,"")</f>
        <v>0.57524543892975444</v>
      </c>
      <c r="H20" s="23">
        <f>IFERROR('PNADc 22 | qualificação (SCN65)'!H19/'PNADc 22 | qualificação (SCN65)'!$I19,"")</f>
        <v>0.38832394725315039</v>
      </c>
      <c r="I20" s="28">
        <f>IFERROR('PNADc 22 | qualificação (SCN65)'!I19/'PNADc 22 | qualificação (SCN65)'!$I19,"")</f>
        <v>1</v>
      </c>
      <c r="K20" s="20">
        <v>11483</v>
      </c>
      <c r="M20" s="31">
        <f t="shared" si="2"/>
        <v>418.33273846170147</v>
      </c>
      <c r="N20" s="23">
        <f t="shared" si="2"/>
        <v>6605.5433752303707</v>
      </c>
      <c r="O20" s="28">
        <f t="shared" si="2"/>
        <v>4459.1238863079261</v>
      </c>
    </row>
    <row r="21" spans="2:15" x14ac:dyDescent="0.3">
      <c r="B21" s="6">
        <v>1800</v>
      </c>
      <c r="C21" s="12" t="s">
        <v>25</v>
      </c>
      <c r="D21" s="12">
        <v>18</v>
      </c>
      <c r="E21" s="12" t="str">
        <f t="shared" si="1"/>
        <v>S</v>
      </c>
      <c r="F21" s="23">
        <f>IFERROR('PNADc 22 | qualificação (SCN65)'!F20/'PNADc 22 | qualificação (SCN65)'!$I20,"")</f>
        <v>4.9348786977449315E-2</v>
      </c>
      <c r="G21" s="23">
        <f>IFERROR('PNADc 22 | qualificação (SCN65)'!G20/'PNADc 22 | qualificação (SCN65)'!$I20,"")</f>
        <v>0.5840230762848968</v>
      </c>
      <c r="H21" s="23">
        <f>IFERROR('PNADc 22 | qualificação (SCN65)'!H20/'PNADc 22 | qualificação (SCN65)'!$I20,"")</f>
        <v>0.36662813673765388</v>
      </c>
      <c r="I21" s="28">
        <f>IFERROR('PNADc 22 | qualificação (SCN65)'!I20/'PNADc 22 | qualificação (SCN65)'!$I20,"")</f>
        <v>1</v>
      </c>
      <c r="K21" s="20">
        <v>5677</v>
      </c>
      <c r="M21" s="31">
        <f t="shared" si="2"/>
        <v>280.15306367097975</v>
      </c>
      <c r="N21" s="23">
        <f t="shared" si="2"/>
        <v>3315.4990040693592</v>
      </c>
      <c r="O21" s="28">
        <f t="shared" si="2"/>
        <v>2081.3479322596609</v>
      </c>
    </row>
    <row r="22" spans="2:15" x14ac:dyDescent="0.3">
      <c r="B22" s="6">
        <v>1991</v>
      </c>
      <c r="C22" s="12" t="s">
        <v>26</v>
      </c>
      <c r="D22" s="12">
        <v>19</v>
      </c>
      <c r="E22" s="12" t="str">
        <f t="shared" si="1"/>
        <v>S</v>
      </c>
      <c r="F22" s="23">
        <f>IFERROR('PNADc 22 | qualificação (SCN65)'!F21/'PNADc 22 | qualificação (SCN65)'!$I21,"")</f>
        <v>1.1207594739709188E-2</v>
      </c>
      <c r="G22" s="23">
        <f>IFERROR('PNADc 22 | qualificação (SCN65)'!G21/'PNADc 22 | qualificação (SCN65)'!$I21,"")</f>
        <v>0.25198735719951271</v>
      </c>
      <c r="H22" s="23">
        <f>IFERROR('PNADc 22 | qualificação (SCN65)'!H21/'PNADc 22 | qualificação (SCN65)'!$I21,"")</f>
        <v>0.73680504806077785</v>
      </c>
      <c r="I22" s="28">
        <f>IFERROR('PNADc 22 | qualificação (SCN65)'!I21/'PNADc 22 | qualificação (SCN65)'!$I21,"")</f>
        <v>1</v>
      </c>
      <c r="K22" s="20">
        <v>6968</v>
      </c>
      <c r="M22" s="31">
        <f t="shared" si="2"/>
        <v>78.094520146293618</v>
      </c>
      <c r="N22" s="23">
        <f t="shared" si="2"/>
        <v>1755.8479049662046</v>
      </c>
      <c r="O22" s="28">
        <f t="shared" si="2"/>
        <v>5134.0575748874999</v>
      </c>
    </row>
    <row r="23" spans="2:15" x14ac:dyDescent="0.3">
      <c r="B23" s="6">
        <v>1992</v>
      </c>
      <c r="C23" s="12" t="s">
        <v>27</v>
      </c>
      <c r="D23" s="12">
        <v>20</v>
      </c>
      <c r="E23" s="12" t="str">
        <f t="shared" si="1"/>
        <v>S</v>
      </c>
      <c r="F23" s="23">
        <f>IFERROR('PNADc 22 | qualificação (SCN65)'!F22/'PNADc 22 | qualificação (SCN65)'!$I22,"")</f>
        <v>4.1956538710628904E-2</v>
      </c>
      <c r="G23" s="23">
        <f>IFERROR('PNADc 22 | qualificação (SCN65)'!G22/'PNADc 22 | qualificação (SCN65)'!$I22,"")</f>
        <v>0.54529140897724004</v>
      </c>
      <c r="H23" s="23">
        <f>IFERROR('PNADc 22 | qualificação (SCN65)'!H22/'PNADc 22 | qualificação (SCN65)'!$I22,"")</f>
        <v>0.41275205231213097</v>
      </c>
      <c r="I23" s="28">
        <f>IFERROR('PNADc 22 | qualificação (SCN65)'!I22/'PNADc 22 | qualificação (SCN65)'!$I22,"")</f>
        <v>1</v>
      </c>
      <c r="K23" s="20">
        <v>6275</v>
      </c>
      <c r="M23" s="31">
        <f t="shared" si="2"/>
        <v>263.27728040919635</v>
      </c>
      <c r="N23" s="23">
        <f t="shared" si="2"/>
        <v>3421.7035913321811</v>
      </c>
      <c r="O23" s="28">
        <f t="shared" si="2"/>
        <v>2590.019128258622</v>
      </c>
    </row>
    <row r="24" spans="2:15" x14ac:dyDescent="0.3">
      <c r="B24" s="6">
        <v>2091</v>
      </c>
      <c r="C24" s="12" t="s">
        <v>28</v>
      </c>
      <c r="D24" s="12">
        <v>21</v>
      </c>
      <c r="E24" s="12" t="str">
        <f t="shared" si="1"/>
        <v>N</v>
      </c>
      <c r="F24" s="23" t="str">
        <f>IFERROR('PNADc 22 | qualificação (SCN65)'!F23/'PNADc 22 | qualificação (SCN65)'!$I23,"")</f>
        <v/>
      </c>
      <c r="G24" s="23" t="str">
        <f>IFERROR('PNADc 22 | qualificação (SCN65)'!G23/'PNADc 22 | qualificação (SCN65)'!$I23,"")</f>
        <v/>
      </c>
      <c r="H24" s="23" t="str">
        <f>IFERROR('PNADc 22 | qualificação (SCN65)'!H23/'PNADc 22 | qualificação (SCN65)'!$I23,"")</f>
        <v/>
      </c>
      <c r="I24" s="28" t="str">
        <f>IFERROR('PNADc 22 | qualificação (SCN65)'!I23/'PNADc 22 | qualificação (SCN65)'!$I23,"")</f>
        <v/>
      </c>
      <c r="K24" s="21">
        <v>11285</v>
      </c>
      <c r="M24" s="32">
        <f>IFERROR(F25*$K24,"")</f>
        <v>271.98875433527866</v>
      </c>
      <c r="N24" s="24">
        <f t="shared" ref="N24:O24" si="4">IFERROR(G25*$K24,"")</f>
        <v>4463.8551140999316</v>
      </c>
      <c r="O24" s="33">
        <f t="shared" si="4"/>
        <v>6549.1561315647878</v>
      </c>
    </row>
    <row r="25" spans="2:15" x14ac:dyDescent="0.3">
      <c r="B25" s="6">
        <v>2092</v>
      </c>
      <c r="C25" s="12" t="s">
        <v>29</v>
      </c>
      <c r="D25" s="12">
        <v>22</v>
      </c>
      <c r="E25" s="12" t="str">
        <f t="shared" si="1"/>
        <v>S</v>
      </c>
      <c r="F25" s="23">
        <f>IFERROR('PNADc 22 | qualificação (SCN65)'!F24/'PNADc 22 | qualificação (SCN65)'!$I24,"")</f>
        <v>2.4101794801531119E-2</v>
      </c>
      <c r="G25" s="23">
        <f>IFERROR('PNADc 22 | qualificação (SCN65)'!G24/'PNADc 22 | qualificação (SCN65)'!$I24,"")</f>
        <v>0.39555650102790707</v>
      </c>
      <c r="H25" s="23">
        <f>IFERROR('PNADc 22 | qualificação (SCN65)'!H24/'PNADc 22 | qualificação (SCN65)'!$I24,"")</f>
        <v>0.58034170417056163</v>
      </c>
      <c r="I25" s="28">
        <f>IFERROR('PNADc 22 | qualificação (SCN65)'!I24/'PNADc 22 | qualificação (SCN65)'!$I24,"")</f>
        <v>1</v>
      </c>
      <c r="K25" s="20">
        <v>9342</v>
      </c>
      <c r="M25" s="31">
        <f t="shared" si="2"/>
        <v>225.15896703590371</v>
      </c>
      <c r="N25" s="23">
        <f t="shared" si="2"/>
        <v>3695.2888326027078</v>
      </c>
      <c r="O25" s="28">
        <f t="shared" si="2"/>
        <v>5421.5522003613869</v>
      </c>
    </row>
    <row r="26" spans="2:15" x14ac:dyDescent="0.3">
      <c r="B26" s="6">
        <v>2093</v>
      </c>
      <c r="C26" s="12" t="s">
        <v>30</v>
      </c>
      <c r="D26" s="12">
        <v>23</v>
      </c>
      <c r="E26" s="12" t="str">
        <f t="shared" si="1"/>
        <v>S</v>
      </c>
      <c r="F26" s="23">
        <f>IFERROR('PNADc 22 | qualificação (SCN65)'!F25/'PNADc 22 | qualificação (SCN65)'!$I25,"")</f>
        <v>1.1386886515025105E-2</v>
      </c>
      <c r="G26" s="23">
        <f>IFERROR('PNADc 22 | qualificação (SCN65)'!G25/'PNADc 22 | qualificação (SCN65)'!$I25,"")</f>
        <v>0.41028476497201549</v>
      </c>
      <c r="H26" s="23">
        <f>IFERROR('PNADc 22 | qualificação (SCN65)'!H25/'PNADc 22 | qualificação (SCN65)'!$I25,"")</f>
        <v>0.57832834851295956</v>
      </c>
      <c r="I26" s="28">
        <f>IFERROR('PNADc 22 | qualificação (SCN65)'!I25/'PNADc 22 | qualificação (SCN65)'!$I25,"")</f>
        <v>1</v>
      </c>
      <c r="K26" s="20">
        <v>5589</v>
      </c>
      <c r="M26" s="31">
        <f t="shared" si="2"/>
        <v>63.641308732475309</v>
      </c>
      <c r="N26" s="23">
        <f t="shared" si="2"/>
        <v>2293.0815514285946</v>
      </c>
      <c r="O26" s="28">
        <f t="shared" si="2"/>
        <v>3232.2771398389309</v>
      </c>
    </row>
    <row r="27" spans="2:15" x14ac:dyDescent="0.3">
      <c r="B27" s="6">
        <v>2100</v>
      </c>
      <c r="C27" s="12" t="s">
        <v>31</v>
      </c>
      <c r="D27" s="12">
        <v>24</v>
      </c>
      <c r="E27" s="12" t="str">
        <f t="shared" si="1"/>
        <v>S</v>
      </c>
      <c r="F27" s="23">
        <f>IFERROR('PNADc 22 | qualificação (SCN65)'!F26/'PNADc 22 | qualificação (SCN65)'!$I26,"")</f>
        <v>6.9473434734542124E-3</v>
      </c>
      <c r="G27" s="23">
        <f>IFERROR('PNADc 22 | qualificação (SCN65)'!G26/'PNADc 22 | qualificação (SCN65)'!$I26,"")</f>
        <v>0.22484445269624539</v>
      </c>
      <c r="H27" s="23">
        <f>IFERROR('PNADc 22 | qualificação (SCN65)'!H26/'PNADc 22 | qualificação (SCN65)'!$I26,"")</f>
        <v>0.76820820383030075</v>
      </c>
      <c r="I27" s="28">
        <f>IFERROR('PNADc 22 | qualificação (SCN65)'!I26/'PNADc 22 | qualificação (SCN65)'!$I26,"")</f>
        <v>1</v>
      </c>
      <c r="K27" s="20">
        <v>11215</v>
      </c>
      <c r="M27" s="31">
        <f t="shared" si="2"/>
        <v>77.914457054788997</v>
      </c>
      <c r="N27" s="23">
        <f t="shared" si="2"/>
        <v>2521.6305369883921</v>
      </c>
      <c r="O27" s="28">
        <f t="shared" si="2"/>
        <v>8615.4550059568228</v>
      </c>
    </row>
    <row r="28" spans="2:15" x14ac:dyDescent="0.3">
      <c r="B28" s="6">
        <v>2200</v>
      </c>
      <c r="C28" s="12" t="s">
        <v>32</v>
      </c>
      <c r="D28" s="12">
        <v>25</v>
      </c>
      <c r="E28" s="12" t="str">
        <f t="shared" si="1"/>
        <v>S</v>
      </c>
      <c r="F28" s="23">
        <f>IFERROR('PNADc 22 | qualificação (SCN65)'!F27/'PNADc 22 | qualificação (SCN65)'!$I27,"")</f>
        <v>3.8855390671713667E-2</v>
      </c>
      <c r="G28" s="23">
        <f>IFERROR('PNADc 22 | qualificação (SCN65)'!G27/'PNADc 22 | qualificação (SCN65)'!$I27,"")</f>
        <v>0.56299230675713197</v>
      </c>
      <c r="H28" s="23">
        <f>IFERROR('PNADc 22 | qualificação (SCN65)'!H27/'PNADc 22 | qualificação (SCN65)'!$I27,"")</f>
        <v>0.39815230257115442</v>
      </c>
      <c r="I28" s="28">
        <f>IFERROR('PNADc 22 | qualificação (SCN65)'!I27/'PNADc 22 | qualificação (SCN65)'!$I27,"")</f>
        <v>1</v>
      </c>
      <c r="K28" s="20">
        <v>20552</v>
      </c>
      <c r="M28" s="31">
        <f t="shared" si="2"/>
        <v>798.55598908505931</v>
      </c>
      <c r="N28" s="23">
        <f t="shared" si="2"/>
        <v>11570.617888472576</v>
      </c>
      <c r="O28" s="28">
        <f t="shared" si="2"/>
        <v>8182.8261224423659</v>
      </c>
    </row>
    <row r="29" spans="2:15" x14ac:dyDescent="0.3">
      <c r="B29" s="6">
        <v>2300</v>
      </c>
      <c r="C29" s="12" t="s">
        <v>33</v>
      </c>
      <c r="D29" s="12">
        <v>26</v>
      </c>
      <c r="E29" s="12" t="str">
        <f t="shared" si="1"/>
        <v>S</v>
      </c>
      <c r="F29" s="23">
        <f>IFERROR('PNADc 22 | qualificação (SCN65)'!F28/'PNADc 22 | qualificação (SCN65)'!$I28,"")</f>
        <v>0.10509602509381757</v>
      </c>
      <c r="G29" s="23">
        <f>IFERROR('PNADc 22 | qualificação (SCN65)'!G28/'PNADc 22 | qualificação (SCN65)'!$I28,"")</f>
        <v>0.64942878137030147</v>
      </c>
      <c r="H29" s="23">
        <f>IFERROR('PNADc 22 | qualificação (SCN65)'!H28/'PNADc 22 | qualificação (SCN65)'!$I28,"")</f>
        <v>0.24547519353588129</v>
      </c>
      <c r="I29" s="28">
        <f>IFERROR('PNADc 22 | qualificação (SCN65)'!I28/'PNADc 22 | qualificação (SCN65)'!$I28,"")</f>
        <v>1</v>
      </c>
      <c r="K29" s="20">
        <v>20003</v>
      </c>
      <c r="M29" s="31">
        <f t="shared" si="2"/>
        <v>2102.2357899516328</v>
      </c>
      <c r="N29" s="23">
        <f t="shared" si="2"/>
        <v>12990.523913750139</v>
      </c>
      <c r="O29" s="28">
        <f t="shared" si="2"/>
        <v>4910.2402962982333</v>
      </c>
    </row>
    <row r="30" spans="2:15" x14ac:dyDescent="0.3">
      <c r="B30" s="6">
        <v>2491</v>
      </c>
      <c r="C30" s="12" t="s">
        <v>34</v>
      </c>
      <c r="D30" s="12">
        <v>27</v>
      </c>
      <c r="E30" s="12" t="str">
        <f t="shared" si="1"/>
        <v>S</v>
      </c>
      <c r="F30" s="23">
        <f>IFERROR('PNADc 22 | qualificação (SCN65)'!F29/'PNADc 22 | qualificação (SCN65)'!$I29,"")</f>
        <v>1.6833458490741336E-2</v>
      </c>
      <c r="G30" s="23">
        <f>IFERROR('PNADc 22 | qualificação (SCN65)'!G29/'PNADc 22 | qualificação (SCN65)'!$I29,"")</f>
        <v>0.50699539183373366</v>
      </c>
      <c r="H30" s="23">
        <f>IFERROR('PNADc 22 | qualificação (SCN65)'!H29/'PNADc 22 | qualificação (SCN65)'!$I29,"")</f>
        <v>0.47617114967552499</v>
      </c>
      <c r="I30" s="28">
        <f>IFERROR('PNADc 22 | qualificação (SCN65)'!I29/'PNADc 22 | qualificação (SCN65)'!$I29,"")</f>
        <v>1</v>
      </c>
      <c r="K30" s="20">
        <v>12073</v>
      </c>
      <c r="M30" s="31">
        <f t="shared" si="2"/>
        <v>203.23034435872015</v>
      </c>
      <c r="N30" s="23">
        <f t="shared" si="2"/>
        <v>6120.9553656086664</v>
      </c>
      <c r="O30" s="28">
        <f t="shared" si="2"/>
        <v>5748.8142900326129</v>
      </c>
    </row>
    <row r="31" spans="2:15" x14ac:dyDescent="0.3">
      <c r="B31" s="6">
        <v>2492</v>
      </c>
      <c r="C31" s="12" t="s">
        <v>35</v>
      </c>
      <c r="D31" s="12">
        <v>28</v>
      </c>
      <c r="E31" s="12" t="str">
        <f t="shared" si="1"/>
        <v>S</v>
      </c>
      <c r="F31" s="23">
        <f>IFERROR('PNADc 22 | qualificação (SCN65)'!F30/'PNADc 22 | qualificação (SCN65)'!$I30,"")</f>
        <v>1.4552225672177704E-2</v>
      </c>
      <c r="G31" s="23">
        <f>IFERROR('PNADc 22 | qualificação (SCN65)'!G30/'PNADc 22 | qualificação (SCN65)'!$I30,"")</f>
        <v>0.65149186295399253</v>
      </c>
      <c r="H31" s="23">
        <f>IFERROR('PNADc 22 | qualificação (SCN65)'!H30/'PNADc 22 | qualificação (SCN65)'!$I30,"")</f>
        <v>0.33395591137383018</v>
      </c>
      <c r="I31" s="28">
        <f>IFERROR('PNADc 22 | qualificação (SCN65)'!I30/'PNADc 22 | qualificação (SCN65)'!$I30,"")</f>
        <v>1</v>
      </c>
      <c r="K31" s="20">
        <v>5838</v>
      </c>
      <c r="M31" s="31">
        <f t="shared" si="2"/>
        <v>84.955893474173436</v>
      </c>
      <c r="N31" s="23">
        <f t="shared" si="2"/>
        <v>3803.4094959254085</v>
      </c>
      <c r="O31" s="28">
        <f t="shared" si="2"/>
        <v>1949.6346106004205</v>
      </c>
    </row>
    <row r="32" spans="2:15" x14ac:dyDescent="0.3">
      <c r="B32" s="6">
        <v>2500</v>
      </c>
      <c r="C32" s="12" t="s">
        <v>36</v>
      </c>
      <c r="D32" s="12">
        <v>29</v>
      </c>
      <c r="E32" s="12" t="str">
        <f t="shared" si="1"/>
        <v>S</v>
      </c>
      <c r="F32" s="23">
        <f>IFERROR('PNADc 22 | qualificação (SCN65)'!F31/'PNADc 22 | qualificação (SCN65)'!$I31,"")</f>
        <v>6.1518358905638511E-2</v>
      </c>
      <c r="G32" s="23">
        <f>IFERROR('PNADc 22 | qualificação (SCN65)'!G31/'PNADc 22 | qualificação (SCN65)'!$I31,"")</f>
        <v>0.65861205516459853</v>
      </c>
      <c r="H32" s="23">
        <f>IFERROR('PNADc 22 | qualificação (SCN65)'!H31/'PNADc 22 | qualificação (SCN65)'!$I31,"")</f>
        <v>0.27986958592976274</v>
      </c>
      <c r="I32" s="28">
        <f>IFERROR('PNADc 22 | qualificação (SCN65)'!I31/'PNADc 22 | qualificação (SCN65)'!$I31,"")</f>
        <v>1</v>
      </c>
      <c r="K32" s="20">
        <v>22659</v>
      </c>
      <c r="M32" s="31">
        <f t="shared" si="2"/>
        <v>1393.9444944428631</v>
      </c>
      <c r="N32" s="23">
        <f t="shared" si="2"/>
        <v>14923.490557974637</v>
      </c>
      <c r="O32" s="28">
        <f t="shared" si="2"/>
        <v>6341.5649475824939</v>
      </c>
    </row>
    <row r="33" spans="2:15" x14ac:dyDescent="0.3">
      <c r="B33" s="6">
        <v>2600</v>
      </c>
      <c r="C33" s="12" t="s">
        <v>37</v>
      </c>
      <c r="D33" s="12">
        <v>30</v>
      </c>
      <c r="E33" s="12" t="str">
        <f t="shared" si="1"/>
        <v>S</v>
      </c>
      <c r="F33" s="23">
        <f>IFERROR('PNADc 22 | qualificação (SCN65)'!F32/'PNADc 22 | qualificação (SCN65)'!$I32,"")</f>
        <v>1.1074716717504481E-3</v>
      </c>
      <c r="G33" s="23">
        <f>IFERROR('PNADc 22 | qualificação (SCN65)'!G32/'PNADc 22 | qualificação (SCN65)'!$I32,"")</f>
        <v>0.35487676261681966</v>
      </c>
      <c r="H33" s="23">
        <f>IFERROR('PNADc 22 | qualificação (SCN65)'!H32/'PNADc 22 | qualificação (SCN65)'!$I32,"")</f>
        <v>0.64401576571142971</v>
      </c>
      <c r="I33" s="28">
        <f>IFERROR('PNADc 22 | qualificação (SCN65)'!I32/'PNADc 22 | qualificação (SCN65)'!$I32,"")</f>
        <v>1</v>
      </c>
      <c r="K33" s="20">
        <v>10116</v>
      </c>
      <c r="M33" s="31">
        <f t="shared" si="2"/>
        <v>11.203183431427533</v>
      </c>
      <c r="N33" s="23">
        <f t="shared" si="2"/>
        <v>3589.9333306317476</v>
      </c>
      <c r="O33" s="28">
        <f t="shared" si="2"/>
        <v>6514.8634859368231</v>
      </c>
    </row>
    <row r="34" spans="2:15" x14ac:dyDescent="0.3">
      <c r="B34" s="6">
        <v>2700</v>
      </c>
      <c r="C34" s="12" t="s">
        <v>38</v>
      </c>
      <c r="D34" s="12">
        <v>31</v>
      </c>
      <c r="E34" s="12" t="str">
        <f t="shared" si="1"/>
        <v>S</v>
      </c>
      <c r="F34" s="23">
        <f>IFERROR('PNADc 22 | qualificação (SCN65)'!F33/'PNADc 22 | qualificação (SCN65)'!$I33,"")</f>
        <v>1.3506417592729116E-2</v>
      </c>
      <c r="G34" s="23">
        <f>IFERROR('PNADc 22 | qualificação (SCN65)'!G33/'PNADc 22 | qualificação (SCN65)'!$I33,"")</f>
        <v>0.46443189169656324</v>
      </c>
      <c r="H34" s="23">
        <f>IFERROR('PNADc 22 | qualificação (SCN65)'!H33/'PNADc 22 | qualificação (SCN65)'!$I33,"")</f>
        <v>0.52206169071070796</v>
      </c>
      <c r="I34" s="28">
        <f>IFERROR('PNADc 22 | qualificação (SCN65)'!I33/'PNADc 22 | qualificação (SCN65)'!$I33,"")</f>
        <v>1</v>
      </c>
      <c r="K34" s="20">
        <v>14442</v>
      </c>
      <c r="M34" s="31">
        <f t="shared" si="2"/>
        <v>195.0596828741939</v>
      </c>
      <c r="N34" s="23">
        <f t="shared" si="2"/>
        <v>6707.3253798817659</v>
      </c>
      <c r="O34" s="28">
        <f t="shared" si="2"/>
        <v>7539.6149372440441</v>
      </c>
    </row>
    <row r="35" spans="2:15" x14ac:dyDescent="0.3">
      <c r="B35" s="6">
        <v>2800</v>
      </c>
      <c r="C35" s="12" t="s">
        <v>39</v>
      </c>
      <c r="D35" s="12">
        <v>32</v>
      </c>
      <c r="E35" s="12" t="str">
        <f t="shared" si="1"/>
        <v>S</v>
      </c>
      <c r="F35" s="23">
        <f>IFERROR('PNADc 22 | qualificação (SCN65)'!F34/'PNADc 22 | qualificação (SCN65)'!$I34,"")</f>
        <v>2.0080550148554071E-2</v>
      </c>
      <c r="G35" s="23">
        <f>IFERROR('PNADc 22 | qualificação (SCN65)'!G34/'PNADc 22 | qualificação (SCN65)'!$I34,"")</f>
        <v>0.52376417266875896</v>
      </c>
      <c r="H35" s="23">
        <f>IFERROR('PNADc 22 | qualificação (SCN65)'!H34/'PNADc 22 | qualificação (SCN65)'!$I34,"")</f>
        <v>0.45615527718268678</v>
      </c>
      <c r="I35" s="28">
        <f>IFERROR('PNADc 22 | qualificação (SCN65)'!I34/'PNADc 22 | qualificação (SCN65)'!$I34,"")</f>
        <v>1</v>
      </c>
      <c r="K35" s="20">
        <v>28171</v>
      </c>
      <c r="M35" s="31">
        <f t="shared" si="2"/>
        <v>565.68917823491677</v>
      </c>
      <c r="N35" s="23">
        <f t="shared" si="2"/>
        <v>14754.960508251608</v>
      </c>
      <c r="O35" s="28">
        <f t="shared" si="2"/>
        <v>12850.350313513469</v>
      </c>
    </row>
    <row r="36" spans="2:15" x14ac:dyDescent="0.3">
      <c r="B36" s="6">
        <v>2991</v>
      </c>
      <c r="C36" s="12" t="s">
        <v>40</v>
      </c>
      <c r="D36" s="12">
        <v>33</v>
      </c>
      <c r="E36" s="12" t="str">
        <f t="shared" si="1"/>
        <v>S</v>
      </c>
      <c r="F36" s="23">
        <f>IFERROR('PNADc 22 | qualificação (SCN65)'!F35/'PNADc 22 | qualificação (SCN65)'!$I35,"")</f>
        <v>1.5890737070062423E-2</v>
      </c>
      <c r="G36" s="23">
        <f>IFERROR('PNADc 22 | qualificação (SCN65)'!G35/'PNADc 22 | qualificação (SCN65)'!$I35,"")</f>
        <v>0.46110726364845184</v>
      </c>
      <c r="H36" s="23">
        <f>IFERROR('PNADc 22 | qualificação (SCN65)'!H35/'PNADc 22 | qualificação (SCN65)'!$I35,"")</f>
        <v>0.52300199928148572</v>
      </c>
      <c r="I36" s="28">
        <f>IFERROR('PNADc 22 | qualificação (SCN65)'!I35/'PNADc 22 | qualificação (SCN65)'!$I35,"")</f>
        <v>1</v>
      </c>
      <c r="K36" s="20">
        <v>20227</v>
      </c>
      <c r="M36" s="31">
        <f t="shared" si="2"/>
        <v>321.42193871615262</v>
      </c>
      <c r="N36" s="23">
        <f t="shared" si="2"/>
        <v>9326.8166218172355</v>
      </c>
      <c r="O36" s="28">
        <f t="shared" si="2"/>
        <v>10578.761439466613</v>
      </c>
    </row>
    <row r="37" spans="2:15" x14ac:dyDescent="0.3">
      <c r="B37" s="6">
        <v>2992</v>
      </c>
      <c r="C37" s="12" t="s">
        <v>41</v>
      </c>
      <c r="D37" s="12">
        <v>34</v>
      </c>
      <c r="E37" s="12" t="str">
        <f t="shared" si="1"/>
        <v>N</v>
      </c>
      <c r="F37" s="23" t="str">
        <f>IFERROR('PNADc 22 | qualificação (SCN65)'!F36/'PNADc 22 | qualificação (SCN65)'!$I36,"")</f>
        <v/>
      </c>
      <c r="G37" s="23" t="str">
        <f>IFERROR('PNADc 22 | qualificação (SCN65)'!G36/'PNADc 22 | qualificação (SCN65)'!$I36,"")</f>
        <v/>
      </c>
      <c r="H37" s="23" t="str">
        <f>IFERROR('PNADc 22 | qualificação (SCN65)'!H36/'PNADc 22 | qualificação (SCN65)'!$I36,"")</f>
        <v/>
      </c>
      <c r="I37" s="28" t="str">
        <f>IFERROR('PNADc 22 | qualificação (SCN65)'!I36/'PNADc 22 | qualificação (SCN65)'!$I36,"")</f>
        <v/>
      </c>
      <c r="K37" s="21">
        <v>16168</v>
      </c>
      <c r="M37" s="32">
        <f>IFERROR(F36*$K37,"")</f>
        <v>256.92143694876927</v>
      </c>
      <c r="N37" s="24">
        <f t="shared" ref="N37:O37" si="5">IFERROR(G36*$K37,"")</f>
        <v>7455.1822386681697</v>
      </c>
      <c r="O37" s="33">
        <f t="shared" si="5"/>
        <v>8455.8963243830603</v>
      </c>
    </row>
    <row r="38" spans="2:15" x14ac:dyDescent="0.3">
      <c r="B38" s="6">
        <v>3000</v>
      </c>
      <c r="C38" s="12" t="s">
        <v>42</v>
      </c>
      <c r="D38" s="12">
        <v>35</v>
      </c>
      <c r="E38" s="12" t="str">
        <f t="shared" si="1"/>
        <v>S</v>
      </c>
      <c r="F38" s="23">
        <f>IFERROR('PNADc 22 | qualificação (SCN65)'!F37/'PNADc 22 | qualificação (SCN65)'!$I37,"")</f>
        <v>2.3388892136377612E-2</v>
      </c>
      <c r="G38" s="23">
        <f>IFERROR('PNADc 22 | qualificação (SCN65)'!G37/'PNADc 22 | qualificação (SCN65)'!$I37,"")</f>
        <v>0.52452516243707548</v>
      </c>
      <c r="H38" s="23">
        <f>IFERROR('PNADc 22 | qualificação (SCN65)'!H37/'PNADc 22 | qualificação (SCN65)'!$I37,"")</f>
        <v>0.45208594542654718</v>
      </c>
      <c r="I38" s="28">
        <f>IFERROR('PNADc 22 | qualificação (SCN65)'!I37/'PNADc 22 | qualificação (SCN65)'!$I37,"")</f>
        <v>1</v>
      </c>
      <c r="K38" s="20">
        <v>9718</v>
      </c>
      <c r="M38" s="31">
        <f t="shared" si="2"/>
        <v>227.29325378131765</v>
      </c>
      <c r="N38" s="23">
        <f t="shared" si="2"/>
        <v>5097.3355285634998</v>
      </c>
      <c r="O38" s="28">
        <f t="shared" si="2"/>
        <v>4393.3712176551853</v>
      </c>
    </row>
    <row r="39" spans="2:15" x14ac:dyDescent="0.3">
      <c r="B39" s="6">
        <v>3180</v>
      </c>
      <c r="C39" s="12" t="s">
        <v>43</v>
      </c>
      <c r="D39" s="12">
        <v>36</v>
      </c>
      <c r="E39" s="12" t="str">
        <f t="shared" si="1"/>
        <v>S</v>
      </c>
      <c r="F39" s="23">
        <f>IFERROR('PNADc 22 | qualificação (SCN65)'!F38/'PNADc 22 | qualificação (SCN65)'!$I38,"")</f>
        <v>7.5132758877875253E-2</v>
      </c>
      <c r="G39" s="23">
        <f>IFERROR('PNADc 22 | qualificação (SCN65)'!G38/'PNADc 22 | qualificação (SCN65)'!$I38,"")</f>
        <v>0.68827711227136179</v>
      </c>
      <c r="H39" s="23">
        <f>IFERROR('PNADc 22 | qualificação (SCN65)'!H38/'PNADc 22 | qualificação (SCN65)'!$I38,"")</f>
        <v>0.23659012885076297</v>
      </c>
      <c r="I39" s="28">
        <f>IFERROR('PNADc 22 | qualificação (SCN65)'!I38/'PNADc 22 | qualificação (SCN65)'!$I38,"")</f>
        <v>1</v>
      </c>
      <c r="K39" s="20">
        <v>16132</v>
      </c>
      <c r="M39" s="31">
        <f t="shared" si="2"/>
        <v>1212.0416662178836</v>
      </c>
      <c r="N39" s="23">
        <f t="shared" si="2"/>
        <v>11103.286375161608</v>
      </c>
      <c r="O39" s="28">
        <f t="shared" si="2"/>
        <v>3816.6719586205081</v>
      </c>
    </row>
    <row r="40" spans="2:15" x14ac:dyDescent="0.3">
      <c r="B40" s="6">
        <v>3300</v>
      </c>
      <c r="C40" s="12" t="s">
        <v>44</v>
      </c>
      <c r="D40" s="12">
        <v>37</v>
      </c>
      <c r="E40" s="12" t="str">
        <f t="shared" si="1"/>
        <v>S</v>
      </c>
      <c r="F40" s="23">
        <f>IFERROR('PNADc 22 | qualificação (SCN65)'!F39/'PNADc 22 | qualificação (SCN65)'!$I39,"")</f>
        <v>5.9217569532971567E-2</v>
      </c>
      <c r="G40" s="23">
        <f>IFERROR('PNADc 22 | qualificação (SCN65)'!G39/'PNADc 22 | qualificação (SCN65)'!$I39,"")</f>
        <v>0.65559178311863964</v>
      </c>
      <c r="H40" s="23">
        <f>IFERROR('PNADc 22 | qualificação (SCN65)'!H39/'PNADc 22 | qualificação (SCN65)'!$I39,"")</f>
        <v>0.28519064734838895</v>
      </c>
      <c r="I40" s="28">
        <f>IFERROR('PNADc 22 | qualificação (SCN65)'!I39/'PNADc 22 | qualificação (SCN65)'!$I39,"")</f>
        <v>1</v>
      </c>
      <c r="K40" s="20">
        <v>11883</v>
      </c>
      <c r="M40" s="31">
        <f t="shared" si="2"/>
        <v>703.68237876030116</v>
      </c>
      <c r="N40" s="23">
        <f t="shared" si="2"/>
        <v>7790.3971587987944</v>
      </c>
      <c r="O40" s="28">
        <f t="shared" si="2"/>
        <v>3388.9204624409058</v>
      </c>
    </row>
    <row r="41" spans="2:15" x14ac:dyDescent="0.3">
      <c r="B41" s="6">
        <v>3500</v>
      </c>
      <c r="C41" s="12" t="s">
        <v>45</v>
      </c>
      <c r="D41" s="12">
        <v>38</v>
      </c>
      <c r="E41" s="12" t="str">
        <f t="shared" si="1"/>
        <v>S</v>
      </c>
      <c r="F41" s="23">
        <f>IFERROR('PNADc 22 | qualificação (SCN65)'!F40/'PNADc 22 | qualificação (SCN65)'!$I40,"")</f>
        <v>1.4646628533546221E-2</v>
      </c>
      <c r="G41" s="23">
        <f>IFERROR('PNADc 22 | qualificação (SCN65)'!G40/'PNADc 22 | qualificação (SCN65)'!$I40,"")</f>
        <v>0.34720693173882639</v>
      </c>
      <c r="H41" s="23">
        <f>IFERROR('PNADc 22 | qualificação (SCN65)'!H40/'PNADc 22 | qualificação (SCN65)'!$I40,"")</f>
        <v>0.63814643972762741</v>
      </c>
      <c r="I41" s="28">
        <f>IFERROR('PNADc 22 | qualificação (SCN65)'!I40/'PNADc 22 | qualificação (SCN65)'!$I40,"")</f>
        <v>1</v>
      </c>
      <c r="K41" s="20">
        <v>16133</v>
      </c>
      <c r="M41" s="31">
        <f t="shared" si="2"/>
        <v>236.29405813170118</v>
      </c>
      <c r="N41" s="23">
        <f t="shared" si="2"/>
        <v>5601.4894297424862</v>
      </c>
      <c r="O41" s="28">
        <f t="shared" si="2"/>
        <v>10295.216512125813</v>
      </c>
    </row>
    <row r="42" spans="2:15" x14ac:dyDescent="0.3">
      <c r="B42" s="6">
        <v>3680</v>
      </c>
      <c r="C42" s="12" t="s">
        <v>46</v>
      </c>
      <c r="D42" s="12">
        <v>39</v>
      </c>
      <c r="E42" s="12" t="str">
        <f t="shared" si="1"/>
        <v>S</v>
      </c>
      <c r="F42" s="23">
        <f>IFERROR('PNADc 22 | qualificação (SCN65)'!F41/'PNADc 22 | qualificação (SCN65)'!$I41,"")</f>
        <v>8.5074717141825296E-2</v>
      </c>
      <c r="G42" s="23">
        <f>IFERROR('PNADc 22 | qualificação (SCN65)'!G41/'PNADc 22 | qualificação (SCN65)'!$I41,"")</f>
        <v>0.4551216241026006</v>
      </c>
      <c r="H42" s="23">
        <f>IFERROR('PNADc 22 | qualificação (SCN65)'!H41/'PNADc 22 | qualificação (SCN65)'!$I41,"")</f>
        <v>0.45980365875557411</v>
      </c>
      <c r="I42" s="28">
        <f>IFERROR('PNADc 22 | qualificação (SCN65)'!I41/'PNADc 22 | qualificação (SCN65)'!$I41,"")</f>
        <v>1</v>
      </c>
      <c r="K42" s="20">
        <v>16809</v>
      </c>
      <c r="M42" s="31">
        <f t="shared" si="2"/>
        <v>1430.0209204369414</v>
      </c>
      <c r="N42" s="23">
        <f t="shared" si="2"/>
        <v>7650.1393795406138</v>
      </c>
      <c r="O42" s="28">
        <f t="shared" si="2"/>
        <v>7728.839700022445</v>
      </c>
    </row>
    <row r="43" spans="2:15" x14ac:dyDescent="0.3">
      <c r="B43" s="6">
        <v>4180</v>
      </c>
      <c r="C43" s="12" t="s">
        <v>47</v>
      </c>
      <c r="D43" s="12">
        <v>40</v>
      </c>
      <c r="E43" s="12" t="str">
        <f t="shared" si="1"/>
        <v>S</v>
      </c>
      <c r="F43" s="23">
        <f>IFERROR('PNADc 22 | qualificação (SCN65)'!F42/'PNADc 22 | qualificação (SCN65)'!$I42,"")</f>
        <v>0.18099572942910314</v>
      </c>
      <c r="G43" s="23">
        <f>IFERROR('PNADc 22 | qualificação (SCN65)'!G42/'PNADc 22 | qualificação (SCN65)'!$I42,"")</f>
        <v>0.61256586520568124</v>
      </c>
      <c r="H43" s="23">
        <f>IFERROR('PNADc 22 | qualificação (SCN65)'!H42/'PNADc 22 | qualificação (SCN65)'!$I42,"")</f>
        <v>0.20643840536521565</v>
      </c>
      <c r="I43" s="28">
        <f>IFERROR('PNADc 22 | qualificação (SCN65)'!I42/'PNADc 22 | qualificação (SCN65)'!$I42,"")</f>
        <v>1</v>
      </c>
      <c r="K43" s="20">
        <v>126609</v>
      </c>
      <c r="M43" s="31">
        <f t="shared" si="2"/>
        <v>22915.688307289318</v>
      </c>
      <c r="N43" s="23">
        <f t="shared" si="2"/>
        <v>77556.351627826094</v>
      </c>
      <c r="O43" s="28">
        <f t="shared" si="2"/>
        <v>26136.960064884588</v>
      </c>
    </row>
    <row r="44" spans="2:15" x14ac:dyDescent="0.3">
      <c r="B44" s="6">
        <v>4500</v>
      </c>
      <c r="C44" s="12" t="s">
        <v>76</v>
      </c>
      <c r="D44" s="12">
        <v>41</v>
      </c>
      <c r="E44" s="12" t="str">
        <f t="shared" si="1"/>
        <v>S</v>
      </c>
      <c r="F44" s="23">
        <f>IFERROR('PNADc 22 | qualificação (SCN65)'!F43/'PNADc 22 | qualificação (SCN65)'!$I43,"")</f>
        <v>6.8385747246963446E-2</v>
      </c>
      <c r="G44" s="23">
        <f>IFERROR('PNADc 22 | qualificação (SCN65)'!G43/'PNADc 22 | qualificação (SCN65)'!$I43,"")</f>
        <v>0.61132708936801206</v>
      </c>
      <c r="H44" s="23">
        <f>IFERROR('PNADc 22 | qualificação (SCN65)'!H43/'PNADc 22 | qualificação (SCN65)'!$I43,"")</f>
        <v>0.32028716338502428</v>
      </c>
      <c r="I44" s="28">
        <f>IFERROR('PNADc 22 | qualificação (SCN65)'!I43/'PNADc 22 | qualificação (SCN65)'!$I43,"")</f>
        <v>1</v>
      </c>
      <c r="K44" s="20">
        <v>344668</v>
      </c>
      <c r="M44" s="31">
        <f t="shared" si="2"/>
        <v>23570.378732116398</v>
      </c>
      <c r="N44" s="23">
        <f t="shared" si="2"/>
        <v>210704.88523829397</v>
      </c>
      <c r="O44" s="28">
        <f t="shared" si="2"/>
        <v>110392.73602958955</v>
      </c>
    </row>
    <row r="45" spans="2:15" x14ac:dyDescent="0.3">
      <c r="B45" s="6">
        <v>4900</v>
      </c>
      <c r="C45" s="12" t="s">
        <v>77</v>
      </c>
      <c r="D45" s="12">
        <v>42</v>
      </c>
      <c r="E45" s="12" t="str">
        <f t="shared" si="1"/>
        <v>S</v>
      </c>
      <c r="F45" s="23">
        <f>IFERROR('PNADc 22 | qualificação (SCN65)'!F44/'PNADc 22 | qualificação (SCN65)'!$I44,"")</f>
        <v>9.7257854101029009E-2</v>
      </c>
      <c r="G45" s="23">
        <f>IFERROR('PNADc 22 | qualificação (SCN65)'!G44/'PNADc 22 | qualificação (SCN65)'!$I44,"")</f>
        <v>0.67439633739269955</v>
      </c>
      <c r="H45" s="23">
        <f>IFERROR('PNADc 22 | qualificação (SCN65)'!H44/'PNADc 22 | qualificação (SCN65)'!$I44,"")</f>
        <v>0.22834580850627118</v>
      </c>
      <c r="I45" s="28">
        <f>IFERROR('PNADc 22 | qualificação (SCN65)'!I44/'PNADc 22 | qualificação (SCN65)'!$I44,"")</f>
        <v>1</v>
      </c>
      <c r="K45" s="20">
        <v>90524</v>
      </c>
      <c r="M45" s="31">
        <f t="shared" si="2"/>
        <v>8804.1699846415504</v>
      </c>
      <c r="N45" s="23">
        <f t="shared" si="2"/>
        <v>61049.054046136735</v>
      </c>
      <c r="O45" s="28">
        <f t="shared" si="2"/>
        <v>20670.775969221693</v>
      </c>
    </row>
    <row r="46" spans="2:15" x14ac:dyDescent="0.3">
      <c r="B46" s="6">
        <v>5280</v>
      </c>
      <c r="C46" s="12" t="s">
        <v>53</v>
      </c>
      <c r="D46" s="12">
        <v>43</v>
      </c>
      <c r="E46" s="12" t="str">
        <f t="shared" si="1"/>
        <v>S</v>
      </c>
      <c r="F46" s="23">
        <f>IFERROR('PNADc 22 | qualificação (SCN65)'!F45/'PNADc 22 | qualificação (SCN65)'!$I45,"")</f>
        <v>4.3851021435004064E-2</v>
      </c>
      <c r="G46" s="23">
        <f>IFERROR('PNADc 22 | qualificação (SCN65)'!G45/'PNADc 22 | qualificação (SCN65)'!$I45,"")</f>
        <v>0.57063512744526512</v>
      </c>
      <c r="H46" s="23">
        <f>IFERROR('PNADc 22 | qualificação (SCN65)'!H45/'PNADc 22 | qualificação (SCN65)'!$I45,"")</f>
        <v>0.38551385111973063</v>
      </c>
      <c r="I46" s="28">
        <f>IFERROR('PNADc 22 | qualificação (SCN65)'!I45/'PNADc 22 | qualificação (SCN65)'!$I45,"")</f>
        <v>1</v>
      </c>
      <c r="K46" s="20">
        <v>40882</v>
      </c>
      <c r="M46" s="31">
        <f t="shared" si="2"/>
        <v>1792.7174583058361</v>
      </c>
      <c r="N46" s="23">
        <f t="shared" si="2"/>
        <v>23328.705280217328</v>
      </c>
      <c r="O46" s="28">
        <f t="shared" si="2"/>
        <v>15760.577261476828</v>
      </c>
    </row>
    <row r="47" spans="2:15" x14ac:dyDescent="0.3">
      <c r="B47" s="6">
        <v>5500</v>
      </c>
      <c r="C47" s="12" t="s">
        <v>54</v>
      </c>
      <c r="D47" s="12">
        <v>44</v>
      </c>
      <c r="E47" s="12" t="str">
        <f t="shared" si="1"/>
        <v>S</v>
      </c>
      <c r="F47" s="23">
        <f>IFERROR('PNADc 22 | qualificação (SCN65)'!F46/'PNADc 22 | qualificação (SCN65)'!$I46,"")</f>
        <v>5.1916213448153149E-2</v>
      </c>
      <c r="G47" s="23">
        <f>IFERROR('PNADc 22 | qualificação (SCN65)'!G46/'PNADc 22 | qualificação (SCN65)'!$I46,"")</f>
        <v>0.56835718988170625</v>
      </c>
      <c r="H47" s="23">
        <f>IFERROR('PNADc 22 | qualificação (SCN65)'!H46/'PNADc 22 | qualificação (SCN65)'!$I46,"")</f>
        <v>0.37972659667014069</v>
      </c>
      <c r="I47" s="28">
        <f>IFERROR('PNADc 22 | qualificação (SCN65)'!I46/'PNADc 22 | qualificação (SCN65)'!$I46,"")</f>
        <v>1</v>
      </c>
      <c r="K47" s="20">
        <v>9604</v>
      </c>
      <c r="M47" s="31">
        <f t="shared" si="2"/>
        <v>498.60331395606283</v>
      </c>
      <c r="N47" s="23">
        <f t="shared" si="2"/>
        <v>5458.5024516239064</v>
      </c>
      <c r="O47" s="28">
        <f t="shared" si="2"/>
        <v>3646.8942344200314</v>
      </c>
    </row>
    <row r="48" spans="2:15" x14ac:dyDescent="0.3">
      <c r="B48" s="6">
        <v>5600</v>
      </c>
      <c r="C48" s="12" t="s">
        <v>55</v>
      </c>
      <c r="D48" s="12">
        <v>45</v>
      </c>
      <c r="E48" s="12" t="str">
        <f t="shared" si="1"/>
        <v>S</v>
      </c>
      <c r="F48" s="23">
        <f>IFERROR('PNADc 22 | qualificação (SCN65)'!F47/'PNADc 22 | qualificação (SCN65)'!$I47,"")</f>
        <v>0.10917743419417121</v>
      </c>
      <c r="G48" s="23">
        <f>IFERROR('PNADc 22 | qualificação (SCN65)'!G47/'PNADc 22 | qualificação (SCN65)'!$I47,"")</f>
        <v>0.67648519304073917</v>
      </c>
      <c r="H48" s="23">
        <f>IFERROR('PNADc 22 | qualificação (SCN65)'!H47/'PNADc 22 | qualificação (SCN65)'!$I47,"")</f>
        <v>0.21433737276508971</v>
      </c>
      <c r="I48" s="28">
        <f>IFERROR('PNADc 22 | qualificação (SCN65)'!I47/'PNADc 22 | qualificação (SCN65)'!$I47,"")</f>
        <v>1</v>
      </c>
      <c r="K48" s="20">
        <v>47868</v>
      </c>
      <c r="M48" s="31">
        <f t="shared" si="2"/>
        <v>5226.1054200065873</v>
      </c>
      <c r="N48" s="23">
        <f t="shared" si="2"/>
        <v>32381.993220474102</v>
      </c>
      <c r="O48" s="28">
        <f t="shared" si="2"/>
        <v>10259.901359519314</v>
      </c>
    </row>
    <row r="49" spans="2:15" x14ac:dyDescent="0.3">
      <c r="B49" s="6">
        <v>5800</v>
      </c>
      <c r="C49" s="12" t="s">
        <v>56</v>
      </c>
      <c r="D49" s="12">
        <v>46</v>
      </c>
      <c r="E49" s="12" t="str">
        <f t="shared" si="1"/>
        <v>S</v>
      </c>
      <c r="F49" s="23">
        <f>IFERROR('PNADc 22 | qualificação (SCN65)'!F48/'PNADc 22 | qualificação (SCN65)'!$I48,"")</f>
        <v>0</v>
      </c>
      <c r="G49" s="23">
        <f>IFERROR('PNADc 22 | qualificação (SCN65)'!G48/'PNADc 22 | qualificação (SCN65)'!$I48,"")</f>
        <v>0.14925354498838608</v>
      </c>
      <c r="H49" s="23">
        <f>IFERROR('PNADc 22 | qualificação (SCN65)'!H48/'PNADc 22 | qualificação (SCN65)'!$I48,"")</f>
        <v>0.85074645501161372</v>
      </c>
      <c r="I49" s="28">
        <f>IFERROR('PNADc 22 | qualificação (SCN65)'!I48/'PNADc 22 | qualificação (SCN65)'!$I48,"")</f>
        <v>1</v>
      </c>
      <c r="K49" s="20">
        <v>6996</v>
      </c>
      <c r="M49" s="31">
        <f t="shared" si="2"/>
        <v>0</v>
      </c>
      <c r="N49" s="23">
        <f t="shared" si="2"/>
        <v>1044.1778007387491</v>
      </c>
      <c r="O49" s="28">
        <f t="shared" si="2"/>
        <v>5951.8221992612498</v>
      </c>
    </row>
    <row r="50" spans="2:15" x14ac:dyDescent="0.3">
      <c r="B50" s="6">
        <v>5980</v>
      </c>
      <c r="C50" s="12" t="s">
        <v>57</v>
      </c>
      <c r="D50" s="12">
        <v>47</v>
      </c>
      <c r="E50" s="12" t="str">
        <f t="shared" si="1"/>
        <v>S</v>
      </c>
      <c r="F50" s="23">
        <f>IFERROR('PNADc 22 | qualificação (SCN65)'!F49/'PNADc 22 | qualificação (SCN65)'!$I49,"")</f>
        <v>1.4617632295294331E-2</v>
      </c>
      <c r="G50" s="23">
        <f>IFERROR('PNADc 22 | qualificação (SCN65)'!G49/'PNADc 22 | qualificação (SCN65)'!$I49,"")</f>
        <v>0.22319992895268667</v>
      </c>
      <c r="H50" s="23">
        <f>IFERROR('PNADc 22 | qualificação (SCN65)'!H49/'PNADc 22 | qualificação (SCN65)'!$I49,"")</f>
        <v>0.76218243875201908</v>
      </c>
      <c r="I50" s="28">
        <f>IFERROR('PNADc 22 | qualificação (SCN65)'!I49/'PNADc 22 | qualificação (SCN65)'!$I49,"")</f>
        <v>1</v>
      </c>
      <c r="K50" s="20">
        <v>10394</v>
      </c>
      <c r="M50" s="31">
        <f t="shared" si="2"/>
        <v>151.93567007728927</v>
      </c>
      <c r="N50" s="23">
        <f t="shared" si="2"/>
        <v>2319.9400615342252</v>
      </c>
      <c r="O50" s="28">
        <f t="shared" si="2"/>
        <v>7922.1242683884866</v>
      </c>
    </row>
    <row r="51" spans="2:15" x14ac:dyDescent="0.3">
      <c r="B51" s="6">
        <v>6100</v>
      </c>
      <c r="C51" s="12" t="s">
        <v>58</v>
      </c>
      <c r="D51" s="12">
        <v>48</v>
      </c>
      <c r="E51" s="12" t="str">
        <f t="shared" si="1"/>
        <v>S</v>
      </c>
      <c r="F51" s="23">
        <f>IFERROR('PNADc 22 | qualificação (SCN65)'!F50/'PNADc 22 | qualificação (SCN65)'!$I50,"")</f>
        <v>1.8659072150308588E-3</v>
      </c>
      <c r="G51" s="23">
        <f>IFERROR('PNADc 22 | qualificação (SCN65)'!G50/'PNADc 22 | qualificação (SCN65)'!$I50,"")</f>
        <v>0.38256131294433826</v>
      </c>
      <c r="H51" s="23">
        <f>IFERROR('PNADc 22 | qualificação (SCN65)'!H50/'PNADc 22 | qualificação (SCN65)'!$I50,"")</f>
        <v>0.61557277984063086</v>
      </c>
      <c r="I51" s="28">
        <f>IFERROR('PNADc 22 | qualificação (SCN65)'!I50/'PNADc 22 | qualificação (SCN65)'!$I50,"")</f>
        <v>1</v>
      </c>
      <c r="K51" s="20">
        <v>17317</v>
      </c>
      <c r="M51" s="31">
        <f t="shared" si="2"/>
        <v>32.311915242689381</v>
      </c>
      <c r="N51" s="23">
        <f t="shared" si="2"/>
        <v>6624.8142562571056</v>
      </c>
      <c r="O51" s="28">
        <f t="shared" si="2"/>
        <v>10659.873828500204</v>
      </c>
    </row>
    <row r="52" spans="2:15" x14ac:dyDescent="0.3">
      <c r="B52" s="6">
        <v>6280</v>
      </c>
      <c r="C52" s="12" t="s">
        <v>59</v>
      </c>
      <c r="D52" s="12">
        <v>49</v>
      </c>
      <c r="E52" s="12" t="str">
        <f t="shared" si="1"/>
        <v>S</v>
      </c>
      <c r="F52" s="23">
        <f>IFERROR('PNADc 22 | qualificação (SCN65)'!F51/'PNADc 22 | qualificação (SCN65)'!$I51,"")</f>
        <v>8.2143769517501462E-4</v>
      </c>
      <c r="G52" s="23">
        <f>IFERROR('PNADc 22 | qualificação (SCN65)'!G51/'PNADc 22 | qualificação (SCN65)'!$I51,"")</f>
        <v>0.12183486065485222</v>
      </c>
      <c r="H52" s="23">
        <f>IFERROR('PNADc 22 | qualificação (SCN65)'!H51/'PNADc 22 | qualificação (SCN65)'!$I51,"")</f>
        <v>0.87734370164997277</v>
      </c>
      <c r="I52" s="28">
        <f>IFERROR('PNADc 22 | qualificação (SCN65)'!I51/'PNADc 22 | qualificação (SCN65)'!$I51,"")</f>
        <v>1</v>
      </c>
      <c r="K52" s="20">
        <v>46704</v>
      </c>
      <c r="M52" s="31">
        <f t="shared" si="2"/>
        <v>38.364426115453881</v>
      </c>
      <c r="N52" s="23">
        <f t="shared" si="2"/>
        <v>5690.1753320242178</v>
      </c>
      <c r="O52" s="28">
        <f t="shared" si="2"/>
        <v>40975.460241860332</v>
      </c>
    </row>
    <row r="53" spans="2:15" x14ac:dyDescent="0.3">
      <c r="B53" s="6">
        <v>6480</v>
      </c>
      <c r="C53" s="12" t="s">
        <v>60</v>
      </c>
      <c r="D53" s="12">
        <v>50</v>
      </c>
      <c r="E53" s="12" t="str">
        <f t="shared" si="1"/>
        <v>S</v>
      </c>
      <c r="F53" s="23">
        <f>IFERROR('PNADc 22 | qualificação (SCN65)'!F52/'PNADc 22 | qualificação (SCN65)'!$I52,"")</f>
        <v>5.0255692470979139E-3</v>
      </c>
      <c r="G53" s="23">
        <f>IFERROR('PNADc 22 | qualificação (SCN65)'!G52/'PNADc 22 | qualificação (SCN65)'!$I52,"")</f>
        <v>0.13119797176428513</v>
      </c>
      <c r="H53" s="23">
        <f>IFERROR('PNADc 22 | qualificação (SCN65)'!H52/'PNADc 22 | qualificação (SCN65)'!$I52,"")</f>
        <v>0.86377645898861699</v>
      </c>
      <c r="I53" s="28">
        <f>IFERROR('PNADc 22 | qualificação (SCN65)'!I52/'PNADc 22 | qualificação (SCN65)'!$I52,"")</f>
        <v>1</v>
      </c>
      <c r="K53" s="20">
        <v>143243</v>
      </c>
      <c r="M53" s="31">
        <f t="shared" si="2"/>
        <v>719.87761566204642</v>
      </c>
      <c r="N53" s="23">
        <f t="shared" si="2"/>
        <v>18793.191069431494</v>
      </c>
      <c r="O53" s="28">
        <f t="shared" si="2"/>
        <v>123729.93131490647</v>
      </c>
    </row>
    <row r="54" spans="2:15" x14ac:dyDescent="0.3">
      <c r="B54" s="6">
        <v>6800</v>
      </c>
      <c r="C54" s="12" t="s">
        <v>61</v>
      </c>
      <c r="D54" s="12">
        <v>51</v>
      </c>
      <c r="E54" s="12" t="str">
        <f t="shared" si="1"/>
        <v>S</v>
      </c>
      <c r="F54" s="23">
        <f>IFERROR('PNADc 22 | qualificação (SCN65)'!F53/'PNADc 22 | qualificação (SCN65)'!$I53,"")</f>
        <v>1.3117859652727097E-2</v>
      </c>
      <c r="G54" s="23">
        <f>IFERROR('PNADc 22 | qualificação (SCN65)'!G53/'PNADc 22 | qualificação (SCN65)'!$I53,"")</f>
        <v>0.32315294373980191</v>
      </c>
      <c r="H54" s="23">
        <f>IFERROR('PNADc 22 | qualificação (SCN65)'!H53/'PNADc 22 | qualificação (SCN65)'!$I53,"")</f>
        <v>0.66372919660747087</v>
      </c>
      <c r="I54" s="28">
        <f>IFERROR('PNADc 22 | qualificação (SCN65)'!I53/'PNADc 22 | qualificação (SCN65)'!$I53,"")</f>
        <v>1</v>
      </c>
      <c r="K54" s="20">
        <v>6713</v>
      </c>
      <c r="M54" s="31">
        <f t="shared" si="2"/>
        <v>88.060191848757</v>
      </c>
      <c r="N54" s="23">
        <f t="shared" si="2"/>
        <v>2169.3257113252903</v>
      </c>
      <c r="O54" s="28">
        <f t="shared" si="2"/>
        <v>4455.6140968259524</v>
      </c>
    </row>
    <row r="55" spans="2:15" x14ac:dyDescent="0.3">
      <c r="B55" s="6">
        <v>6980</v>
      </c>
      <c r="C55" s="12" t="s">
        <v>62</v>
      </c>
      <c r="D55" s="12">
        <v>52</v>
      </c>
      <c r="E55" s="12" t="str">
        <f t="shared" si="1"/>
        <v>S</v>
      </c>
      <c r="F55" s="23">
        <f>IFERROR('PNADc 22 | qualificação (SCN65)'!F54/'PNADc 22 | qualificação (SCN65)'!$I54,"")</f>
        <v>2.7420738555967348E-3</v>
      </c>
      <c r="G55" s="23">
        <f>IFERROR('PNADc 22 | qualificação (SCN65)'!G54/'PNADc 22 | qualificação (SCN65)'!$I54,"")</f>
        <v>8.293664327262891E-2</v>
      </c>
      <c r="H55" s="23">
        <f>IFERROR('PNADc 22 | qualificação (SCN65)'!H54/'PNADc 22 | qualificação (SCN65)'!$I54,"")</f>
        <v>0.91432128287177428</v>
      </c>
      <c r="I55" s="28">
        <f>IFERROR('PNADc 22 | qualificação (SCN65)'!I54/'PNADc 22 | qualificação (SCN65)'!$I54,"")</f>
        <v>1</v>
      </c>
      <c r="K55" s="20">
        <v>52463</v>
      </c>
      <c r="M55" s="31">
        <f t="shared" si="2"/>
        <v>143.85742068617151</v>
      </c>
      <c r="N55" s="23">
        <f t="shared" si="2"/>
        <v>4351.1051160119305</v>
      </c>
      <c r="O55" s="28">
        <f t="shared" si="2"/>
        <v>47968.037463301895</v>
      </c>
    </row>
    <row r="56" spans="2:15" x14ac:dyDescent="0.3">
      <c r="B56" s="6">
        <v>7180</v>
      </c>
      <c r="C56" s="12" t="s">
        <v>63</v>
      </c>
      <c r="D56" s="12">
        <v>53</v>
      </c>
      <c r="E56" s="12" t="str">
        <f t="shared" si="1"/>
        <v>S</v>
      </c>
      <c r="F56" s="23">
        <f>IFERROR('PNADc 22 | qualificação (SCN65)'!F55/'PNADc 22 | qualificação (SCN65)'!$I55,"")</f>
        <v>3.8682644729132166E-3</v>
      </c>
      <c r="G56" s="23">
        <f>IFERROR('PNADc 22 | qualificação (SCN65)'!G55/'PNADc 22 | qualificação (SCN65)'!$I55,"")</f>
        <v>9.2023283858306132E-2</v>
      </c>
      <c r="H56" s="23">
        <f>IFERROR('PNADc 22 | qualificação (SCN65)'!H55/'PNADc 22 | qualificação (SCN65)'!$I55,"")</f>
        <v>0.90410845166878029</v>
      </c>
      <c r="I56" s="28">
        <f>IFERROR('PNADc 22 | qualificação (SCN65)'!I55/'PNADc 22 | qualificação (SCN65)'!$I55,"")</f>
        <v>1</v>
      </c>
      <c r="K56" s="20">
        <v>21956</v>
      </c>
      <c r="M56" s="31">
        <f t="shared" si="2"/>
        <v>84.931614767282582</v>
      </c>
      <c r="N56" s="23">
        <f t="shared" si="2"/>
        <v>2020.4632203929693</v>
      </c>
      <c r="O56" s="28">
        <f t="shared" si="2"/>
        <v>19850.605164839741</v>
      </c>
    </row>
    <row r="57" spans="2:15" x14ac:dyDescent="0.3">
      <c r="B57" s="6">
        <v>7380</v>
      </c>
      <c r="C57" s="12" t="s">
        <v>64</v>
      </c>
      <c r="D57" s="12">
        <v>54</v>
      </c>
      <c r="E57" s="12" t="str">
        <f t="shared" si="1"/>
        <v>S</v>
      </c>
      <c r="F57" s="23">
        <f>IFERROR('PNADc 22 | qualificação (SCN65)'!F56/'PNADc 22 | qualificação (SCN65)'!$I56,"")</f>
        <v>9.1190783402383142E-3</v>
      </c>
      <c r="G57" s="23">
        <f>IFERROR('PNADc 22 | qualificação (SCN65)'!G56/'PNADc 22 | qualificação (SCN65)'!$I56,"")</f>
        <v>0.21474482016203941</v>
      </c>
      <c r="H57" s="23">
        <f>IFERROR('PNADc 22 | qualificação (SCN65)'!H56/'PNADc 22 | qualificação (SCN65)'!$I56,"")</f>
        <v>0.77613610149772194</v>
      </c>
      <c r="I57" s="28">
        <f>IFERROR('PNADc 22 | qualificação (SCN65)'!I56/'PNADc 22 | qualificação (SCN65)'!$I56,"")</f>
        <v>1</v>
      </c>
      <c r="K57" s="20">
        <v>11200</v>
      </c>
      <c r="M57" s="31">
        <f t="shared" si="2"/>
        <v>102.13367741066912</v>
      </c>
      <c r="N57" s="23">
        <f t="shared" si="2"/>
        <v>2405.1419858148415</v>
      </c>
      <c r="O57" s="28">
        <f t="shared" si="2"/>
        <v>8692.724336774485</v>
      </c>
    </row>
    <row r="58" spans="2:15" x14ac:dyDescent="0.3">
      <c r="B58" s="6">
        <v>7700</v>
      </c>
      <c r="C58" s="12" t="s">
        <v>65</v>
      </c>
      <c r="D58" s="12">
        <v>55</v>
      </c>
      <c r="E58" s="12" t="str">
        <f t="shared" si="1"/>
        <v>S</v>
      </c>
      <c r="F58" s="23">
        <f>IFERROR('PNADc 22 | qualificação (SCN65)'!F57/'PNADc 22 | qualificação (SCN65)'!$I57,"")</f>
        <v>2.4877297337857453E-2</v>
      </c>
      <c r="G58" s="23">
        <f>IFERROR('PNADc 22 | qualificação (SCN65)'!G57/'PNADc 22 | qualificação (SCN65)'!$I57,"")</f>
        <v>0.39984305939752873</v>
      </c>
      <c r="H58" s="23">
        <f>IFERROR('PNADc 22 | qualificação (SCN65)'!H57/'PNADc 22 | qualificação (SCN65)'!$I57,"")</f>
        <v>0.575279643264614</v>
      </c>
      <c r="I58" s="28">
        <f>IFERROR('PNADc 22 | qualificação (SCN65)'!I57/'PNADc 22 | qualificação (SCN65)'!$I57,"")</f>
        <v>1</v>
      </c>
      <c r="K58" s="20">
        <v>10547</v>
      </c>
      <c r="M58" s="31">
        <f t="shared" si="2"/>
        <v>262.38085502238255</v>
      </c>
      <c r="N58" s="23">
        <f t="shared" si="2"/>
        <v>4217.1447474657352</v>
      </c>
      <c r="O58" s="28">
        <f t="shared" si="2"/>
        <v>6067.4743975118836</v>
      </c>
    </row>
    <row r="59" spans="2:15" x14ac:dyDescent="0.3">
      <c r="B59" s="6">
        <v>7880</v>
      </c>
      <c r="C59" s="12" t="s">
        <v>66</v>
      </c>
      <c r="D59" s="12">
        <v>56</v>
      </c>
      <c r="E59" s="12" t="str">
        <f t="shared" si="1"/>
        <v>S</v>
      </c>
      <c r="F59" s="23">
        <f>IFERROR('PNADc 22 | qualificação (SCN65)'!F58/'PNADc 22 | qualificação (SCN65)'!$I58,"")</f>
        <v>7.9545465970222801E-2</v>
      </c>
      <c r="G59" s="23">
        <f>IFERROR('PNADc 22 | qualificação (SCN65)'!G58/'PNADc 22 | qualificação (SCN65)'!$I58,"")</f>
        <v>0.56441595980457038</v>
      </c>
      <c r="H59" s="23">
        <f>IFERROR('PNADc 22 | qualificação (SCN65)'!H58/'PNADc 22 | qualificação (SCN65)'!$I58,"")</f>
        <v>0.35603857422520674</v>
      </c>
      <c r="I59" s="28">
        <f>IFERROR('PNADc 22 | qualificação (SCN65)'!I58/'PNADc 22 | qualificação (SCN65)'!$I58,"")</f>
        <v>1</v>
      </c>
      <c r="K59" s="20">
        <v>99876</v>
      </c>
      <c r="M59" s="31">
        <f t="shared" si="2"/>
        <v>7944.6829592419726</v>
      </c>
      <c r="N59" s="23">
        <f t="shared" si="2"/>
        <v>56371.60840144127</v>
      </c>
      <c r="O59" s="28">
        <f t="shared" si="2"/>
        <v>35559.708639316748</v>
      </c>
    </row>
    <row r="60" spans="2:15" x14ac:dyDescent="0.3">
      <c r="B60" s="6">
        <v>8000</v>
      </c>
      <c r="C60" s="12" t="s">
        <v>67</v>
      </c>
      <c r="D60" s="12">
        <v>57</v>
      </c>
      <c r="E60" s="12" t="str">
        <f t="shared" si="1"/>
        <v>S</v>
      </c>
      <c r="F60" s="23">
        <f>IFERROR('PNADc 22 | qualificação (SCN65)'!F59/'PNADc 22 | qualificação (SCN65)'!$I59,"")</f>
        <v>4.0056550070747238E-2</v>
      </c>
      <c r="G60" s="23">
        <f>IFERROR('PNADc 22 | qualificação (SCN65)'!G59/'PNADc 22 | qualificação (SCN65)'!$I59,"")</f>
        <v>0.69371373497212474</v>
      </c>
      <c r="H60" s="23">
        <f>IFERROR('PNADc 22 | qualificação (SCN65)'!H59/'PNADc 22 | qualificação (SCN65)'!$I59,"")</f>
        <v>0.26622971495712805</v>
      </c>
      <c r="I60" s="28">
        <f>IFERROR('PNADc 22 | qualificação (SCN65)'!I59/'PNADc 22 | qualificação (SCN65)'!$I59,"")</f>
        <v>1</v>
      </c>
      <c r="K60" s="20">
        <v>28312</v>
      </c>
      <c r="M60" s="31">
        <f t="shared" si="2"/>
        <v>1134.0810456029958</v>
      </c>
      <c r="N60" s="23">
        <f t="shared" si="2"/>
        <v>19640.423264530797</v>
      </c>
      <c r="O60" s="28">
        <f t="shared" si="2"/>
        <v>7537.4956898662094</v>
      </c>
    </row>
    <row r="61" spans="2:15" x14ac:dyDescent="0.3">
      <c r="B61" s="6">
        <v>8400</v>
      </c>
      <c r="C61" s="12" t="s">
        <v>68</v>
      </c>
      <c r="D61" s="12">
        <v>58</v>
      </c>
      <c r="E61" s="12" t="str">
        <f t="shared" si="1"/>
        <v>S</v>
      </c>
      <c r="F61" s="23">
        <f>IFERROR('PNADc 22 | qualificação (SCN65)'!F60/'PNADc 22 | qualificação (SCN65)'!$I60,"")</f>
        <v>2.2259951627822287E-2</v>
      </c>
      <c r="G61" s="23">
        <f>IFERROR('PNADc 22 | qualificação (SCN65)'!G60/'PNADc 22 | qualificação (SCN65)'!$I60,"")</f>
        <v>0.23537002222770062</v>
      </c>
      <c r="H61" s="23">
        <f>IFERROR('PNADc 22 | qualificação (SCN65)'!H60/'PNADc 22 | qualificação (SCN65)'!$I60,"")</f>
        <v>0.742370026144477</v>
      </c>
      <c r="I61" s="28">
        <f>IFERROR('PNADc 22 | qualificação (SCN65)'!I60/'PNADc 22 | qualificação (SCN65)'!$I60,"")</f>
        <v>1</v>
      </c>
      <c r="K61" s="20">
        <v>438035</v>
      </c>
      <c r="M61" s="31">
        <f t="shared" si="2"/>
        <v>9750.6379112931354</v>
      </c>
      <c r="N61" s="23">
        <f t="shared" si="2"/>
        <v>103100.30768651085</v>
      </c>
      <c r="O61" s="28">
        <f t="shared" si="2"/>
        <v>325184.05440219596</v>
      </c>
    </row>
    <row r="62" spans="2:15" x14ac:dyDescent="0.3">
      <c r="B62" s="6">
        <v>8591</v>
      </c>
      <c r="C62" s="12" t="s">
        <v>69</v>
      </c>
      <c r="D62" s="12">
        <v>59</v>
      </c>
      <c r="E62" s="12" t="str">
        <f t="shared" si="1"/>
        <v>S</v>
      </c>
      <c r="F62" s="23">
        <f>IFERROR('PNADc 22 | qualificação (SCN65)'!F61/'PNADc 22 | qualificação (SCN65)'!$I61,"")</f>
        <v>1.0995070555089293E-2</v>
      </c>
      <c r="G62" s="23">
        <f>IFERROR('PNADc 22 | qualificação (SCN65)'!G61/'PNADc 22 | qualificação (SCN65)'!$I61,"")</f>
        <v>0.13491915806883764</v>
      </c>
      <c r="H62" s="23">
        <f>IFERROR('PNADc 22 | qualificação (SCN65)'!H61/'PNADc 22 | qualificação (SCN65)'!$I61,"")</f>
        <v>0.854085771376073</v>
      </c>
      <c r="I62" s="28">
        <f>IFERROR('PNADc 22 | qualificação (SCN65)'!I61/'PNADc 22 | qualificação (SCN65)'!$I61,"")</f>
        <v>1</v>
      </c>
      <c r="K62" s="20">
        <v>246146</v>
      </c>
      <c r="M62" s="31">
        <f t="shared" si="2"/>
        <v>2706.3926368530092</v>
      </c>
      <c r="N62" s="23">
        <f t="shared" si="2"/>
        <v>33209.811082012107</v>
      </c>
      <c r="O62" s="28">
        <f t="shared" si="2"/>
        <v>210229.79628113486</v>
      </c>
    </row>
    <row r="63" spans="2:15" x14ac:dyDescent="0.3">
      <c r="B63" s="6">
        <v>8592</v>
      </c>
      <c r="C63" s="12" t="s">
        <v>70</v>
      </c>
      <c r="D63" s="12">
        <v>60</v>
      </c>
      <c r="E63" s="12" t="str">
        <f t="shared" si="1"/>
        <v>N</v>
      </c>
      <c r="F63" s="23" t="str">
        <f>IFERROR('PNADc 22 | qualificação (SCN65)'!F62/'PNADc 22 | qualificação (SCN65)'!$I62,"")</f>
        <v/>
      </c>
      <c r="G63" s="23" t="str">
        <f>IFERROR('PNADc 22 | qualificação (SCN65)'!G62/'PNADc 22 | qualificação (SCN65)'!$I62,"")</f>
        <v/>
      </c>
      <c r="H63" s="23" t="str">
        <f>IFERROR('PNADc 22 | qualificação (SCN65)'!H62/'PNADc 22 | qualificação (SCN65)'!$I62,"")</f>
        <v/>
      </c>
      <c r="I63" s="28" t="str">
        <f>IFERROR('PNADc 22 | qualificação (SCN65)'!I62/'PNADc 22 | qualificação (SCN65)'!$I62,"")</f>
        <v/>
      </c>
      <c r="K63" s="21">
        <v>68720</v>
      </c>
      <c r="M63" s="32">
        <f>IFERROR(F62*$K63,"")</f>
        <v>755.58124854573623</v>
      </c>
      <c r="N63" s="24">
        <f t="shared" ref="N63:O63" si="6">IFERROR(G62*$K63,"")</f>
        <v>9271.6445424905232</v>
      </c>
      <c r="O63" s="33">
        <f t="shared" si="6"/>
        <v>58692.77420896374</v>
      </c>
    </row>
    <row r="64" spans="2:15" x14ac:dyDescent="0.3">
      <c r="B64" s="6">
        <v>8691</v>
      </c>
      <c r="C64" s="12" t="s">
        <v>71</v>
      </c>
      <c r="D64" s="12">
        <v>61</v>
      </c>
      <c r="E64" s="12" t="str">
        <f t="shared" si="1"/>
        <v>S</v>
      </c>
      <c r="F64" s="23">
        <f>IFERROR('PNADc 22 | qualificação (SCN65)'!F63/'PNADc 22 | qualificação (SCN65)'!$I63,"")</f>
        <v>8.2933603129203542E-3</v>
      </c>
      <c r="G64" s="23">
        <f>IFERROR('PNADc 22 | qualificação (SCN65)'!G63/'PNADc 22 | qualificação (SCN65)'!$I63,"")</f>
        <v>0.23250349198400258</v>
      </c>
      <c r="H64" s="23">
        <f>IFERROR('PNADc 22 | qualificação (SCN65)'!H63/'PNADc 22 | qualificação (SCN65)'!$I63,"")</f>
        <v>0.75920314770307717</v>
      </c>
      <c r="I64" s="28">
        <f>IFERROR('PNADc 22 | qualificação (SCN65)'!I63/'PNADc 22 | qualificação (SCN65)'!$I63,"")</f>
        <v>1</v>
      </c>
      <c r="K64" s="20">
        <v>113676</v>
      </c>
      <c r="M64" s="31">
        <f t="shared" si="2"/>
        <v>942.75602693153417</v>
      </c>
      <c r="N64" s="23">
        <f t="shared" si="2"/>
        <v>26430.066954773476</v>
      </c>
      <c r="O64" s="28">
        <f t="shared" si="2"/>
        <v>86303.177018294999</v>
      </c>
    </row>
    <row r="65" spans="2:15" x14ac:dyDescent="0.3">
      <c r="B65" s="6">
        <v>8692</v>
      </c>
      <c r="C65" s="12" t="s">
        <v>72</v>
      </c>
      <c r="D65" s="12">
        <v>62</v>
      </c>
      <c r="E65" s="12" t="str">
        <f t="shared" si="1"/>
        <v>N</v>
      </c>
      <c r="F65" s="23" t="str">
        <f>IFERROR('PNADc 22 | qualificação (SCN65)'!F64/'PNADc 22 | qualificação (SCN65)'!$I64,"")</f>
        <v/>
      </c>
      <c r="G65" s="23" t="str">
        <f>IFERROR('PNADc 22 | qualificação (SCN65)'!G64/'PNADc 22 | qualificação (SCN65)'!$I64,"")</f>
        <v/>
      </c>
      <c r="H65" s="23" t="str">
        <f>IFERROR('PNADc 22 | qualificação (SCN65)'!H64/'PNADc 22 | qualificação (SCN65)'!$I64,"")</f>
        <v/>
      </c>
      <c r="I65" s="28" t="str">
        <f>IFERROR('PNADc 22 | qualificação (SCN65)'!I64/'PNADc 22 | qualificação (SCN65)'!$I64,"")</f>
        <v/>
      </c>
      <c r="K65" s="21">
        <v>67773</v>
      </c>
      <c r="M65" s="32">
        <f>IFERROR(F64*$K65,"")</f>
        <v>562.06590848755116</v>
      </c>
      <c r="N65" s="24">
        <f t="shared" ref="N65:O65" si="7">IFERROR(G64*$K65,"")</f>
        <v>15757.459162231808</v>
      </c>
      <c r="O65" s="33">
        <f t="shared" si="7"/>
        <v>51453.474929280652</v>
      </c>
    </row>
    <row r="66" spans="2:15" x14ac:dyDescent="0.3">
      <c r="B66" s="6">
        <v>9080</v>
      </c>
      <c r="C66" s="12" t="s">
        <v>73</v>
      </c>
      <c r="D66" s="12">
        <v>63</v>
      </c>
      <c r="E66" s="12" t="str">
        <f t="shared" si="1"/>
        <v>S</v>
      </c>
      <c r="F66" s="23">
        <f>IFERROR('PNADc 22 | qualificação (SCN65)'!F65/'PNADc 22 | qualificação (SCN65)'!$I65,"")</f>
        <v>2.5392535910746802E-2</v>
      </c>
      <c r="G66" s="23">
        <f>IFERROR('PNADc 22 | qualificação (SCN65)'!G65/'PNADc 22 | qualificação (SCN65)'!$I65,"")</f>
        <v>0.30460379277124072</v>
      </c>
      <c r="H66" s="23">
        <f>IFERROR('PNADc 22 | qualificação (SCN65)'!H65/'PNADc 22 | qualificação (SCN65)'!$I65,"")</f>
        <v>0.67000367131801208</v>
      </c>
      <c r="I66" s="28">
        <f>IFERROR('PNADc 22 | qualificação (SCN65)'!I65/'PNADc 22 | qualificação (SCN65)'!$I65,"")</f>
        <v>1</v>
      </c>
      <c r="K66" s="20">
        <v>10977</v>
      </c>
      <c r="M66" s="31">
        <f t="shared" si="2"/>
        <v>278.73386669226767</v>
      </c>
      <c r="N66" s="23">
        <f t="shared" si="2"/>
        <v>3343.6358332499094</v>
      </c>
      <c r="O66" s="28">
        <f t="shared" si="2"/>
        <v>7354.6303000578182</v>
      </c>
    </row>
    <row r="67" spans="2:15" x14ac:dyDescent="0.3">
      <c r="B67" s="6">
        <v>9480</v>
      </c>
      <c r="C67" s="12" t="s">
        <v>74</v>
      </c>
      <c r="D67" s="12">
        <v>64</v>
      </c>
      <c r="E67" s="12" t="str">
        <f t="shared" si="1"/>
        <v>S</v>
      </c>
      <c r="F67" s="23">
        <f>IFERROR('PNADc 22 | qualificação (SCN65)'!F66/'PNADc 22 | qualificação (SCN65)'!$I66,"")</f>
        <v>4.9289519518247858E-2</v>
      </c>
      <c r="G67" s="23">
        <f>IFERROR('PNADc 22 | qualificação (SCN65)'!G66/'PNADc 22 | qualificação (SCN65)'!$I66,"")</f>
        <v>0.64633734862020542</v>
      </c>
      <c r="H67" s="23">
        <f>IFERROR('PNADc 22 | qualificação (SCN65)'!H66/'PNADc 22 | qualificação (SCN65)'!$I66,"")</f>
        <v>0.3043731318615468</v>
      </c>
      <c r="I67" s="28">
        <f>IFERROR('PNADc 22 | qualificação (SCN65)'!I66/'PNADc 22 | qualificação (SCN65)'!$I66,"")</f>
        <v>1</v>
      </c>
      <c r="K67" s="20">
        <v>39513</v>
      </c>
      <c r="M67" s="31">
        <f t="shared" si="2"/>
        <v>1947.5767847245277</v>
      </c>
      <c r="N67" s="23">
        <f t="shared" si="2"/>
        <v>25538.727656030176</v>
      </c>
      <c r="O67" s="28">
        <f t="shared" si="2"/>
        <v>12026.695559245298</v>
      </c>
    </row>
    <row r="68" spans="2:15" x14ac:dyDescent="0.3">
      <c r="B68" s="7">
        <v>9700</v>
      </c>
      <c r="C68" s="14" t="s">
        <v>75</v>
      </c>
      <c r="D68" s="12">
        <v>65</v>
      </c>
      <c r="E68" s="14" t="str">
        <f t="shared" si="1"/>
        <v>S</v>
      </c>
      <c r="F68" s="25">
        <f>IFERROR('PNADc 22 | qualificação (SCN65)'!F67/'PNADc 22 | qualificação (SCN65)'!$I67,"")</f>
        <v>0.24653549502045716</v>
      </c>
      <c r="G68" s="25">
        <f>IFERROR('PNADc 22 | qualificação (SCN65)'!G67/'PNADc 22 | qualificação (SCN65)'!$I67,"")</f>
        <v>0.69682273963682351</v>
      </c>
      <c r="H68" s="25">
        <f>IFERROR('PNADc 22 | qualificação (SCN65)'!H67/'PNADc 22 | qualificação (SCN65)'!$I67,"")</f>
        <v>5.6641765342719558E-2</v>
      </c>
      <c r="I68" s="29">
        <f>IFERROR('PNADc 22 | qualificação (SCN65)'!I67/'PNADc 22 | qualificação (SCN65)'!$I67,"")</f>
        <v>1</v>
      </c>
      <c r="K68" s="22">
        <v>61996</v>
      </c>
      <c r="M68" s="34">
        <f t="shared" si="2"/>
        <v>15284.214549288263</v>
      </c>
      <c r="N68" s="25">
        <f t="shared" si="2"/>
        <v>43200.222566524513</v>
      </c>
      <c r="O68" s="29">
        <f t="shared" si="2"/>
        <v>3511.5628841872417</v>
      </c>
    </row>
    <row r="69" spans="2:15" x14ac:dyDescent="0.3">
      <c r="B69" s="8" t="s">
        <v>7</v>
      </c>
      <c r="C69" s="8"/>
      <c r="D69" s="16">
        <f>COUNTA(D4:D68)</f>
        <v>65</v>
      </c>
      <c r="E69" s="3">
        <f>COUNTIF(E4:E68,"S")</f>
        <v>60</v>
      </c>
      <c r="F69" s="16"/>
      <c r="G69" s="9"/>
      <c r="H69" s="9"/>
      <c r="I69" s="9"/>
    </row>
    <row r="70" spans="2:15" x14ac:dyDescent="0.3"/>
    <row r="71" spans="2:15" x14ac:dyDescent="0.3"/>
    <row r="72" spans="2:15" x14ac:dyDescent="0.3"/>
  </sheetData>
  <mergeCells count="1">
    <mergeCell ref="B69:C69"/>
  </mergeCells>
  <conditionalFormatting sqref="E4:E68">
    <cfRule type="cellIs" dxfId="1" priority="1" operator="equal">
      <formula>"s"</formula>
    </cfRule>
    <cfRule type="cellIs" dxfId="0" priority="2" operator="equal">
      <formula>"n"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PNADc 22 | qualificação (SCN68)</vt:lpstr>
      <vt:lpstr>PNADc 22 | qualificação (SCN65)</vt:lpstr>
      <vt:lpstr>PNADc 22 | V1LAB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Duplat</cp:lastModifiedBy>
  <dcterms:created xsi:type="dcterms:W3CDTF">2023-08-29T03:42:30Z</dcterms:created>
  <dcterms:modified xsi:type="dcterms:W3CDTF">2023-08-29T03:54:38Z</dcterms:modified>
</cp:coreProperties>
</file>