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PNAD\output\"/>
    </mc:Choice>
  </mc:AlternateContent>
  <xr:revisionPtr revIDLastSave="0" documentId="13_ncr:1_{D472D5A6-2E39-4656-81B9-5FAACFA37CDC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PNAD 15 | qualificação (SCN68)" sheetId="1" state="hidden" r:id="rId1"/>
    <sheet name="PNAD 15 | qualificação (SCN65)" sheetId="2" state="hidden" r:id="rId2"/>
    <sheet name="PNAD 15 | V1LAB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8" i="3" l="1"/>
  <c r="N68" i="3"/>
  <c r="M68" i="3"/>
  <c r="O67" i="3"/>
  <c r="N67" i="3"/>
  <c r="M67" i="3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O57" i="3"/>
  <c r="N57" i="3"/>
  <c r="M57" i="3"/>
  <c r="O56" i="3"/>
  <c r="N56" i="3"/>
  <c r="M56" i="3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O48" i="3"/>
  <c r="N48" i="3"/>
  <c r="M48" i="3"/>
  <c r="O47" i="3"/>
  <c r="N47" i="3"/>
  <c r="M47" i="3"/>
  <c r="O46" i="3"/>
  <c r="N46" i="3"/>
  <c r="M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O35" i="3"/>
  <c r="N35" i="3"/>
  <c r="M35" i="3"/>
  <c r="O34" i="3"/>
  <c r="N34" i="3"/>
  <c r="M34" i="3"/>
  <c r="O33" i="3"/>
  <c r="N33" i="3"/>
  <c r="M33" i="3"/>
  <c r="O32" i="3"/>
  <c r="N32" i="3"/>
  <c r="M32" i="3"/>
  <c r="O31" i="3"/>
  <c r="N31" i="3"/>
  <c r="M31" i="3"/>
  <c r="O30" i="3"/>
  <c r="N30" i="3"/>
  <c r="M30" i="3"/>
  <c r="O29" i="3"/>
  <c r="N29" i="3"/>
  <c r="M29" i="3"/>
  <c r="O28" i="3"/>
  <c r="N28" i="3"/>
  <c r="M28" i="3"/>
  <c r="O27" i="3"/>
  <c r="N27" i="3"/>
  <c r="M27" i="3"/>
  <c r="O26" i="3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I68" i="3"/>
  <c r="E68" i="3" s="1"/>
  <c r="H68" i="3"/>
  <c r="G68" i="3"/>
  <c r="F68" i="3"/>
  <c r="I67" i="3"/>
  <c r="H67" i="3"/>
  <c r="G67" i="3"/>
  <c r="F67" i="3"/>
  <c r="I66" i="3"/>
  <c r="E66" i="3" s="1"/>
  <c r="H66" i="3"/>
  <c r="G66" i="3"/>
  <c r="F66" i="3"/>
  <c r="I65" i="3"/>
  <c r="H65" i="3"/>
  <c r="G65" i="3"/>
  <c r="F65" i="3"/>
  <c r="I64" i="3"/>
  <c r="E64" i="3" s="1"/>
  <c r="H64" i="3"/>
  <c r="G64" i="3"/>
  <c r="F64" i="3"/>
  <c r="I63" i="3"/>
  <c r="H63" i="3"/>
  <c r="G63" i="3"/>
  <c r="F63" i="3"/>
  <c r="I62" i="3"/>
  <c r="H62" i="3"/>
  <c r="G62" i="3"/>
  <c r="F62" i="3"/>
  <c r="E62" i="3" s="1"/>
  <c r="I61" i="3"/>
  <c r="H61" i="3"/>
  <c r="G61" i="3"/>
  <c r="F61" i="3"/>
  <c r="E61" i="3" s="1"/>
  <c r="I60" i="3"/>
  <c r="E60" i="3" s="1"/>
  <c r="H60" i="3"/>
  <c r="G60" i="3"/>
  <c r="F60" i="3"/>
  <c r="I59" i="3"/>
  <c r="H59" i="3"/>
  <c r="G59" i="3"/>
  <c r="F59" i="3"/>
  <c r="E59" i="3" s="1"/>
  <c r="I58" i="3"/>
  <c r="H58" i="3"/>
  <c r="G58" i="3"/>
  <c r="F58" i="3"/>
  <c r="E58" i="3" s="1"/>
  <c r="I57" i="3"/>
  <c r="H57" i="3"/>
  <c r="G57" i="3"/>
  <c r="F57" i="3"/>
  <c r="I56" i="3"/>
  <c r="E56" i="3" s="1"/>
  <c r="H56" i="3"/>
  <c r="G56" i="3"/>
  <c r="F56" i="3"/>
  <c r="I55" i="3"/>
  <c r="H55" i="3"/>
  <c r="G55" i="3"/>
  <c r="F55" i="3"/>
  <c r="I54" i="3"/>
  <c r="H54" i="3"/>
  <c r="G54" i="3"/>
  <c r="F54" i="3"/>
  <c r="E54" i="3" s="1"/>
  <c r="I53" i="3"/>
  <c r="H53" i="3"/>
  <c r="G53" i="3"/>
  <c r="F53" i="3"/>
  <c r="E53" i="3" s="1"/>
  <c r="I52" i="3"/>
  <c r="E52" i="3" s="1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E48" i="3" s="1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E45" i="3" s="1"/>
  <c r="I44" i="3"/>
  <c r="H44" i="3"/>
  <c r="G44" i="3"/>
  <c r="F44" i="3"/>
  <c r="I43" i="3"/>
  <c r="H43" i="3"/>
  <c r="G43" i="3"/>
  <c r="F43" i="3"/>
  <c r="I42" i="3"/>
  <c r="H42" i="3"/>
  <c r="G42" i="3"/>
  <c r="F42" i="3"/>
  <c r="E42" i="3" s="1"/>
  <c r="I41" i="3"/>
  <c r="H41" i="3"/>
  <c r="G41" i="3"/>
  <c r="F41" i="3"/>
  <c r="E41" i="3" s="1"/>
  <c r="I40" i="3"/>
  <c r="E40" i="3" s="1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E37" i="3" s="1"/>
  <c r="I36" i="3"/>
  <c r="E36" i="3" s="1"/>
  <c r="H36" i="3"/>
  <c r="G36" i="3"/>
  <c r="F36" i="3"/>
  <c r="I35" i="3"/>
  <c r="H35" i="3"/>
  <c r="G35" i="3"/>
  <c r="F35" i="3"/>
  <c r="I34" i="3"/>
  <c r="E34" i="3" s="1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E31" i="3" s="1"/>
  <c r="I30" i="3"/>
  <c r="E30" i="3" s="1"/>
  <c r="H30" i="3"/>
  <c r="G30" i="3"/>
  <c r="F30" i="3"/>
  <c r="I29" i="3"/>
  <c r="H29" i="3"/>
  <c r="G29" i="3"/>
  <c r="F29" i="3"/>
  <c r="I28" i="3"/>
  <c r="E28" i="3" s="1"/>
  <c r="H28" i="3"/>
  <c r="G28" i="3"/>
  <c r="F28" i="3"/>
  <c r="I27" i="3"/>
  <c r="H27" i="3"/>
  <c r="G27" i="3"/>
  <c r="F27" i="3"/>
  <c r="I26" i="3"/>
  <c r="H26" i="3"/>
  <c r="G26" i="3"/>
  <c r="F26" i="3"/>
  <c r="E26" i="3" s="1"/>
  <c r="I25" i="3"/>
  <c r="H25" i="3"/>
  <c r="G25" i="3"/>
  <c r="F25" i="3"/>
  <c r="E25" i="3" s="1"/>
  <c r="I24" i="3"/>
  <c r="E24" i="3" s="1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E21" i="3" s="1"/>
  <c r="I20" i="3"/>
  <c r="E20" i="3" s="1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E15" i="3" s="1"/>
  <c r="I14" i="3"/>
  <c r="E14" i="3" s="1"/>
  <c r="H14" i="3"/>
  <c r="G14" i="3"/>
  <c r="F14" i="3"/>
  <c r="I13" i="3"/>
  <c r="H13" i="3"/>
  <c r="G13" i="3"/>
  <c r="F13" i="3"/>
  <c r="I12" i="3"/>
  <c r="E12" i="3" s="1"/>
  <c r="H12" i="3"/>
  <c r="G12" i="3"/>
  <c r="F12" i="3"/>
  <c r="I11" i="3"/>
  <c r="H11" i="3"/>
  <c r="G11" i="3"/>
  <c r="F11" i="3"/>
  <c r="I10" i="3"/>
  <c r="H10" i="3"/>
  <c r="G10" i="3"/>
  <c r="F10" i="3"/>
  <c r="E10" i="3" s="1"/>
  <c r="I9" i="3"/>
  <c r="H9" i="3"/>
  <c r="G9" i="3"/>
  <c r="F9" i="3"/>
  <c r="E9" i="3" s="1"/>
  <c r="I8" i="3"/>
  <c r="E8" i="3" s="1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E5" i="3" s="1"/>
  <c r="I4" i="3"/>
  <c r="H4" i="3"/>
  <c r="G4" i="3"/>
  <c r="F4" i="3"/>
  <c r="E67" i="3"/>
  <c r="E65" i="3"/>
  <c r="E63" i="3"/>
  <c r="E57" i="3"/>
  <c r="E55" i="3"/>
  <c r="E51" i="3"/>
  <c r="E50" i="3"/>
  <c r="E49" i="3"/>
  <c r="E47" i="3"/>
  <c r="E46" i="3"/>
  <c r="E44" i="3"/>
  <c r="E43" i="3"/>
  <c r="E39" i="3"/>
  <c r="E38" i="3"/>
  <c r="E35" i="3"/>
  <c r="E33" i="3"/>
  <c r="E32" i="3"/>
  <c r="E29" i="3"/>
  <c r="E27" i="3"/>
  <c r="E23" i="3"/>
  <c r="E22" i="3"/>
  <c r="E19" i="3"/>
  <c r="E18" i="3"/>
  <c r="E17" i="3"/>
  <c r="E16" i="3"/>
  <c r="E13" i="3"/>
  <c r="E11" i="3"/>
  <c r="E7" i="3"/>
  <c r="E6" i="3"/>
  <c r="E4" i="3"/>
  <c r="I68" i="2"/>
  <c r="E43" i="2"/>
  <c r="H68" i="2"/>
  <c r="G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71" i="1"/>
  <c r="D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71" i="1"/>
  <c r="H71" i="1"/>
  <c r="G71" i="1"/>
  <c r="F71" i="1"/>
  <c r="D69" i="3" l="1"/>
  <c r="E69" i="3"/>
  <c r="E44" i="2"/>
  <c r="E68" i="2" s="1"/>
  <c r="F68" i="2"/>
  <c r="D68" i="2"/>
</calcChain>
</file>

<file path=xl/sharedStrings.xml><?xml version="1.0" encoding="utf-8"?>
<sst xmlns="http://schemas.openxmlformats.org/spreadsheetml/2006/main" count="232" uniqueCount="83">
  <si>
    <t>não qualificado</t>
  </si>
  <si>
    <t>semi-qualificado</t>
  </si>
  <si>
    <t>qualificado</t>
  </si>
  <si>
    <t>total</t>
  </si>
  <si>
    <t>código</t>
  </si>
  <si>
    <t>descrição</t>
  </si>
  <si>
    <t>#</t>
  </si>
  <si>
    <t>tem na POF?</t>
  </si>
  <si>
    <t>TOTAL</t>
  </si>
  <si>
    <t>Comércio</t>
  </si>
  <si>
    <t>Transporte</t>
  </si>
  <si>
    <t>Vetor de trabalho:</t>
  </si>
  <si>
    <t>V1LAB</t>
  </si>
  <si>
    <t>Participação dos setores por qualificação:</t>
  </si>
  <si>
    <t>Proporção do vetor de trabalho por qualificação:</t>
  </si>
  <si>
    <t xml:space="preserve">
Agricultura, inclusive o apoio à agricultura e a pós-colheita</t>
  </si>
  <si>
    <t xml:space="preserve">
Pecuária, inclusive o apoio à pecuária</t>
  </si>
  <si>
    <t xml:space="preserve">
Produção florestal; pesca e aquicultura</t>
  </si>
  <si>
    <t xml:space="preserve">
Extração de carvão mineral e de minerais não-metálicos</t>
  </si>
  <si>
    <t xml:space="preserve">
Extração de petróleo e gás, inclusive as atividades de apoio</t>
  </si>
  <si>
    <t xml:space="preserve">
Extração de minério de ferro, inclusive beneficiamentos e a aglomeração</t>
  </si>
  <si>
    <t xml:space="preserve">
Extração de minerais metálicos não-ferrosos, inclusive beneficiamentos</t>
  </si>
  <si>
    <t xml:space="preserve">
Abate e produtos de carne, inclusive os produtos do laticínio e da pesca</t>
  </si>
  <si>
    <t xml:space="preserve">
Fabricação e refino de açúcar</t>
  </si>
  <si>
    <t xml:space="preserve">
Outros produtos alimentares</t>
  </si>
  <si>
    <t xml:space="preserve">
Fabricação de bebidas</t>
  </si>
  <si>
    <t xml:space="preserve">
Fabricação de produtos do fumo</t>
  </si>
  <si>
    <t xml:space="preserve">
Fabricação de produtos têxteis</t>
  </si>
  <si>
    <t xml:space="preserve">
Confecção de artefatos do vestuário e acessórios</t>
  </si>
  <si>
    <t xml:space="preserve">
Fabricação de calçados e de artefatos de couro</t>
  </si>
  <si>
    <t xml:space="preserve">
Fabricação de produtos da madeira</t>
  </si>
  <si>
    <t xml:space="preserve">
Fabricação de celulose, papel e produtos de papel</t>
  </si>
  <si>
    <t xml:space="preserve">
Impressão e reprodução de gravações</t>
  </si>
  <si>
    <t xml:space="preserve">
Refino de petróleo e coquerias</t>
  </si>
  <si>
    <t xml:space="preserve">
Fabricação de biocombustíveis</t>
  </si>
  <si>
    <t xml:space="preserve">
Fabricação de químicos orgânicos e inorgânicos, resinas e elastômeros</t>
  </si>
  <si>
    <t xml:space="preserve">
Fabricação de defensivos, desinfestantes, tintas e químicos diversos</t>
  </si>
  <si>
    <t xml:space="preserve">
Fabricação de produtos de limpeza, cosméticos/perfumaria e higiene pessoal</t>
  </si>
  <si>
    <t xml:space="preserve">
Fabricação de produtos farmoquímicos e farmacêuticos</t>
  </si>
  <si>
    <t xml:space="preserve">
Fabricação de produtos de borracha e de material plástico</t>
  </si>
  <si>
    <t xml:space="preserve">
Fabricação de produtos de minerais não-metálicos</t>
  </si>
  <si>
    <t xml:space="preserve">
Produção de ferro-gusa/ferroligas, siderurgia e tubos de aço sem costura</t>
  </si>
  <si>
    <t xml:space="preserve">
Metalurgia de metais não-ferrosos e a fundição de metais</t>
  </si>
  <si>
    <t xml:space="preserve">
Fabricação de produtos de metal, exceto máquinas e equipamentos</t>
  </si>
  <si>
    <t xml:space="preserve">
Fabricação de equipamentos de informática, produtos eletrônicos e ópticos</t>
  </si>
  <si>
    <t xml:space="preserve">
Fabricação de máquinas e equipamentos elétricos</t>
  </si>
  <si>
    <t xml:space="preserve">
Fabricação de máquinas e equipamentos mecânicos</t>
  </si>
  <si>
    <t xml:space="preserve">
Fabricação de automóveis, caminhões e ônibus, exceto peças</t>
  </si>
  <si>
    <t xml:space="preserve">
Fabricação de peças e acessórios para veículos automotores</t>
  </si>
  <si>
    <t xml:space="preserve">
Fabricação de outros equipamentos de transporte, exceto veículos automotores</t>
  </si>
  <si>
    <t xml:space="preserve">
Fabricação de móveis e de produtos de indústrias diversas</t>
  </si>
  <si>
    <t xml:space="preserve">
Manutenção, reparação e instalação de máquinas e equipamentos</t>
  </si>
  <si>
    <t xml:space="preserve">
Energia elétrica, gás natural e outras utilidades</t>
  </si>
  <si>
    <t xml:space="preserve">
Água, esgoto e gestão de resíduos</t>
  </si>
  <si>
    <t xml:space="preserve">
Construção</t>
  </si>
  <si>
    <t xml:space="preserve">
Armazenamento, atividades auxiliares dos transportes e correio</t>
  </si>
  <si>
    <t xml:space="preserve">
Alojamento</t>
  </si>
  <si>
    <t xml:space="preserve">
Alimentação</t>
  </si>
  <si>
    <t xml:space="preserve">
Edição e edição integrada à impressão</t>
  </si>
  <si>
    <t xml:space="preserve">
Atividades de televisão, rádio, cinema e  gravação/edição de som e imagem</t>
  </si>
  <si>
    <t xml:space="preserve">
Telecomunicações</t>
  </si>
  <si>
    <t xml:space="preserve">
Desenvolvimento de sistemas e outros serviços de informação</t>
  </si>
  <si>
    <t xml:space="preserve">
Intermediação financeira, seguros e previdência complementar</t>
  </si>
  <si>
    <t xml:space="preserve">
Atividades imobiliárias</t>
  </si>
  <si>
    <t xml:space="preserve">
Atividades jurídicas, contábeis, consultoria e sedes de empresas</t>
  </si>
  <si>
    <t xml:space="preserve">
Serviços de arquitetura, engenharia, testes/análises técnicas e P &amp; D</t>
  </si>
  <si>
    <t xml:space="preserve">
Outras atividades profissionais, científicas e técnicas</t>
  </si>
  <si>
    <t xml:space="preserve">
Aluguéis não-imobiliários e gestão de ativos de propriedade intelectual</t>
  </si>
  <si>
    <t xml:space="preserve">
Outras atividades administrativas e serviços complementares</t>
  </si>
  <si>
    <t xml:space="preserve">
Atividades de vigilância, segurança e investigação</t>
  </si>
  <si>
    <t xml:space="preserve">
Administração pública, defesa e seguridade social</t>
  </si>
  <si>
    <t xml:space="preserve">
Educação pública</t>
  </si>
  <si>
    <t xml:space="preserve">
Educação privada</t>
  </si>
  <si>
    <t xml:space="preserve">
Saúde pública</t>
  </si>
  <si>
    <t xml:space="preserve">
Saúde privada</t>
  </si>
  <si>
    <t xml:space="preserve">
Atividades artísticas, criativas e de espetáculos</t>
  </si>
  <si>
    <t xml:space="preserve">
Organizações associativas e outros serviços pessoais</t>
  </si>
  <si>
    <t xml:space="preserve">
Serviços domésticos</t>
  </si>
  <si>
    <t xml:space="preserve">
Comércio e reparação de veículos automotores e motocicletas</t>
  </si>
  <si>
    <t xml:space="preserve">
Comércio por atacado e a varejo, exceto veículos automotores</t>
  </si>
  <si>
    <t xml:space="preserve">
Transporte terrestre</t>
  </si>
  <si>
    <t xml:space="preserve">
Transporte aquaviário</t>
  </si>
  <si>
    <t xml:space="preserve">
Transporte aéreo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</si>
</sst>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_-;\-* #,##0.000000_-;_-* &quot;-&quot;??_-;_-@_-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164" fontId="0" fillId="0" borderId="11" xfId="1" applyNumberFormat="1" applyFont="1" applyBorder="1"/>
    <xf numFmtId="164" fontId="0" fillId="0" borderId="6" xfId="1" applyNumberFormat="1" applyFont="1" applyBorder="1"/>
    <xf numFmtId="164" fontId="0" fillId="0" borderId="9" xfId="1" applyNumberFormat="1" applyFont="1" applyBorder="1"/>
    <xf numFmtId="0" fontId="1" fillId="0" borderId="0" xfId="0" applyFont="1" applyAlignment="1">
      <alignment horizontal="left"/>
    </xf>
    <xf numFmtId="165" fontId="0" fillId="0" borderId="6" xfId="0" applyNumberForma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7773437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4</v>
      </c>
      <c r="C2" s="3" t="s">
        <v>5</v>
      </c>
      <c r="D2" s="3" t="s">
        <v>6</v>
      </c>
      <c r="E2" s="3" t="s">
        <v>7</v>
      </c>
      <c r="F2" s="4" t="s">
        <v>0</v>
      </c>
      <c r="G2" s="4" t="s">
        <v>1</v>
      </c>
      <c r="H2" s="4" t="s">
        <v>2</v>
      </c>
      <c r="I2" s="5" t="s">
        <v>3</v>
      </c>
    </row>
    <row r="3" spans="2:9" x14ac:dyDescent="0.3">
      <c r="B3" s="6">
        <v>191</v>
      </c>
      <c r="C3" s="7" t="s">
        <v>15</v>
      </c>
      <c r="D3" s="7">
        <v>1</v>
      </c>
      <c r="E3" s="7" t="str">
        <f>IF(SUM(F3:I3)=0,"N","S")</f>
        <v>S</v>
      </c>
      <c r="F3" s="7">
        <v>26743316</v>
      </c>
      <c r="G3" s="7">
        <v>57743916</v>
      </c>
      <c r="H3" s="7">
        <v>7886950</v>
      </c>
      <c r="I3" s="8">
        <v>92374182</v>
      </c>
    </row>
    <row r="4" spans="2:9" x14ac:dyDescent="0.3">
      <c r="B4" s="6">
        <v>192</v>
      </c>
      <c r="C4" s="7" t="s">
        <v>16</v>
      </c>
      <c r="D4" s="7">
        <v>2</v>
      </c>
      <c r="E4" s="7" t="str">
        <f t="shared" ref="E4:E67" si="0">IF(SUM(F4:I4)=0,"N","S")</f>
        <v>S</v>
      </c>
      <c r="F4" s="7">
        <v>21863035</v>
      </c>
      <c r="G4" s="7">
        <v>54614921</v>
      </c>
      <c r="H4" s="7">
        <v>10639664</v>
      </c>
      <c r="I4" s="8">
        <v>87117620</v>
      </c>
    </row>
    <row r="5" spans="2:9" x14ac:dyDescent="0.3">
      <c r="B5" s="6">
        <v>280</v>
      </c>
      <c r="C5" s="7" t="s">
        <v>17</v>
      </c>
      <c r="D5" s="7">
        <v>3</v>
      </c>
      <c r="E5" s="7" t="str">
        <f t="shared" si="0"/>
        <v>S</v>
      </c>
      <c r="F5" s="7">
        <v>3760359</v>
      </c>
      <c r="G5" s="7">
        <v>6470359</v>
      </c>
      <c r="H5" s="7">
        <v>2186911</v>
      </c>
      <c r="I5" s="8">
        <v>12417629</v>
      </c>
    </row>
    <row r="6" spans="2:9" x14ac:dyDescent="0.3">
      <c r="B6" s="6">
        <v>580</v>
      </c>
      <c r="C6" s="7" t="s">
        <v>18</v>
      </c>
      <c r="D6" s="7">
        <v>4</v>
      </c>
      <c r="E6" s="7" t="str">
        <f t="shared" si="0"/>
        <v>S</v>
      </c>
      <c r="F6" s="7">
        <v>29157</v>
      </c>
      <c r="G6" s="7">
        <v>127667</v>
      </c>
      <c r="H6" s="7">
        <v>132253</v>
      </c>
      <c r="I6" s="8">
        <v>289077</v>
      </c>
    </row>
    <row r="7" spans="2:9" x14ac:dyDescent="0.3">
      <c r="B7" s="6">
        <v>680</v>
      </c>
      <c r="C7" s="7" t="s">
        <v>19</v>
      </c>
      <c r="D7" s="7">
        <v>5</v>
      </c>
      <c r="E7" s="7" t="str">
        <f t="shared" si="0"/>
        <v>S</v>
      </c>
      <c r="F7" s="7">
        <v>0</v>
      </c>
      <c r="G7" s="7">
        <v>3450747</v>
      </c>
      <c r="H7" s="7">
        <v>8851321</v>
      </c>
      <c r="I7" s="8">
        <v>12302068</v>
      </c>
    </row>
    <row r="8" spans="2:9" x14ac:dyDescent="0.3">
      <c r="B8" s="6">
        <v>791</v>
      </c>
      <c r="C8" s="7" t="s">
        <v>20</v>
      </c>
      <c r="D8" s="7">
        <v>6</v>
      </c>
      <c r="E8" s="7" t="str">
        <f t="shared" si="0"/>
        <v>S</v>
      </c>
      <c r="F8" s="7">
        <v>102046</v>
      </c>
      <c r="G8" s="7">
        <v>586390</v>
      </c>
      <c r="H8" s="7">
        <v>1127690</v>
      </c>
      <c r="I8" s="8">
        <v>1816126</v>
      </c>
    </row>
    <row r="9" spans="2:9" x14ac:dyDescent="0.3">
      <c r="B9" s="6">
        <v>792</v>
      </c>
      <c r="C9" s="7" t="s">
        <v>21</v>
      </c>
      <c r="D9" s="7">
        <v>7</v>
      </c>
      <c r="E9" s="7" t="str">
        <f t="shared" si="0"/>
        <v>S</v>
      </c>
      <c r="F9" s="7">
        <v>968588</v>
      </c>
      <c r="G9" s="7">
        <v>6165721</v>
      </c>
      <c r="H9" s="7">
        <v>3850787</v>
      </c>
      <c r="I9" s="8">
        <v>10985096</v>
      </c>
    </row>
    <row r="10" spans="2:9" x14ac:dyDescent="0.3">
      <c r="B10" s="6">
        <v>1091</v>
      </c>
      <c r="C10" s="7" t="s">
        <v>22</v>
      </c>
      <c r="D10" s="7">
        <v>8</v>
      </c>
      <c r="E10" s="7" t="str">
        <f t="shared" si="0"/>
        <v>S</v>
      </c>
      <c r="F10" s="7">
        <v>951037</v>
      </c>
      <c r="G10" s="7">
        <v>12045734</v>
      </c>
      <c r="H10" s="7">
        <v>2831311</v>
      </c>
      <c r="I10" s="8">
        <v>15828082</v>
      </c>
    </row>
    <row r="11" spans="2:9" x14ac:dyDescent="0.3">
      <c r="B11" s="6">
        <v>1092</v>
      </c>
      <c r="C11" s="7" t="s">
        <v>23</v>
      </c>
      <c r="D11" s="7">
        <v>9</v>
      </c>
      <c r="E11" s="7" t="str">
        <f t="shared" si="0"/>
        <v>S</v>
      </c>
      <c r="F11" s="7">
        <v>315405</v>
      </c>
      <c r="G11" s="7">
        <v>2968693</v>
      </c>
      <c r="H11" s="7">
        <v>586868</v>
      </c>
      <c r="I11" s="8">
        <v>3870966</v>
      </c>
    </row>
    <row r="12" spans="2:9" x14ac:dyDescent="0.3">
      <c r="B12" s="6">
        <v>1093</v>
      </c>
      <c r="C12" s="7" t="s">
        <v>24</v>
      </c>
      <c r="D12" s="7">
        <v>10</v>
      </c>
      <c r="E12" s="7" t="str">
        <f t="shared" si="0"/>
        <v>S</v>
      </c>
      <c r="F12" s="7">
        <v>2010402</v>
      </c>
      <c r="G12" s="7">
        <v>19921404</v>
      </c>
      <c r="H12" s="7">
        <v>8137121</v>
      </c>
      <c r="I12" s="8">
        <v>30068927</v>
      </c>
    </row>
    <row r="13" spans="2:9" x14ac:dyDescent="0.3">
      <c r="B13" s="6">
        <v>1100</v>
      </c>
      <c r="C13" s="7" t="s">
        <v>25</v>
      </c>
      <c r="D13" s="7">
        <v>11</v>
      </c>
      <c r="E13" s="7" t="str">
        <f t="shared" si="0"/>
        <v>S</v>
      </c>
      <c r="F13" s="7">
        <v>185444</v>
      </c>
      <c r="G13" s="7">
        <v>4175508</v>
      </c>
      <c r="H13" s="7">
        <v>2547450</v>
      </c>
      <c r="I13" s="8">
        <v>6908402</v>
      </c>
    </row>
    <row r="14" spans="2:9" x14ac:dyDescent="0.3">
      <c r="B14" s="6">
        <v>1200</v>
      </c>
      <c r="C14" s="7" t="s">
        <v>26</v>
      </c>
      <c r="D14" s="7">
        <v>12</v>
      </c>
      <c r="E14" s="7" t="str">
        <f t="shared" si="0"/>
        <v>S</v>
      </c>
      <c r="F14" s="7">
        <v>22557</v>
      </c>
      <c r="G14" s="7">
        <v>272527</v>
      </c>
      <c r="H14" s="7">
        <v>270326</v>
      </c>
      <c r="I14" s="8">
        <v>565410</v>
      </c>
    </row>
    <row r="15" spans="2:9" x14ac:dyDescent="0.3">
      <c r="B15" s="6">
        <v>1300</v>
      </c>
      <c r="C15" s="7" t="s">
        <v>27</v>
      </c>
      <c r="D15" s="7">
        <v>13</v>
      </c>
      <c r="E15" s="7" t="str">
        <f t="shared" si="0"/>
        <v>S</v>
      </c>
      <c r="F15" s="7">
        <v>885966</v>
      </c>
      <c r="G15" s="7">
        <v>10114658</v>
      </c>
      <c r="H15" s="7">
        <v>3141615</v>
      </c>
      <c r="I15" s="8">
        <v>14142239</v>
      </c>
    </row>
    <row r="16" spans="2:9" x14ac:dyDescent="0.3">
      <c r="B16" s="6">
        <v>1400</v>
      </c>
      <c r="C16" s="7" t="s">
        <v>28</v>
      </c>
      <c r="D16" s="7">
        <v>14</v>
      </c>
      <c r="E16" s="7" t="str">
        <f t="shared" si="0"/>
        <v>S</v>
      </c>
      <c r="F16" s="7">
        <v>1816800</v>
      </c>
      <c r="G16" s="7">
        <v>25576640</v>
      </c>
      <c r="H16" s="7">
        <v>4739721</v>
      </c>
      <c r="I16" s="8">
        <v>32133161</v>
      </c>
    </row>
    <row r="17" spans="2:9" x14ac:dyDescent="0.3">
      <c r="B17" s="6">
        <v>1500</v>
      </c>
      <c r="C17" s="7" t="s">
        <v>29</v>
      </c>
      <c r="D17" s="7">
        <v>15</v>
      </c>
      <c r="E17" s="7" t="str">
        <f t="shared" si="0"/>
        <v>S</v>
      </c>
      <c r="F17" s="7">
        <v>732063</v>
      </c>
      <c r="G17" s="7">
        <v>11132852</v>
      </c>
      <c r="H17" s="7">
        <v>2652292</v>
      </c>
      <c r="I17" s="8">
        <v>14517207</v>
      </c>
    </row>
    <row r="18" spans="2:9" x14ac:dyDescent="0.3">
      <c r="B18" s="6">
        <v>1600</v>
      </c>
      <c r="C18" s="7" t="s">
        <v>30</v>
      </c>
      <c r="D18" s="7">
        <v>16</v>
      </c>
      <c r="E18" s="7" t="str">
        <f t="shared" si="0"/>
        <v>S</v>
      </c>
      <c r="F18" s="7">
        <v>1552581</v>
      </c>
      <c r="G18" s="7">
        <v>11610974</v>
      </c>
      <c r="H18" s="7">
        <v>1790813</v>
      </c>
      <c r="I18" s="8">
        <v>14954368</v>
      </c>
    </row>
    <row r="19" spans="2:9" x14ac:dyDescent="0.3">
      <c r="B19" s="6">
        <v>1700</v>
      </c>
      <c r="C19" s="7" t="s">
        <v>31</v>
      </c>
      <c r="D19" s="7">
        <v>17</v>
      </c>
      <c r="E19" s="7" t="str">
        <f t="shared" si="0"/>
        <v>S</v>
      </c>
      <c r="F19" s="7">
        <v>227463</v>
      </c>
      <c r="G19" s="7">
        <v>5105199</v>
      </c>
      <c r="H19" s="7">
        <v>2986616</v>
      </c>
      <c r="I19" s="8">
        <v>8319278</v>
      </c>
    </row>
    <row r="20" spans="2:9" x14ac:dyDescent="0.3">
      <c r="B20" s="6">
        <v>1800</v>
      </c>
      <c r="C20" s="7" t="s">
        <v>32</v>
      </c>
      <c r="D20" s="7">
        <v>18</v>
      </c>
      <c r="E20" s="7" t="str">
        <f t="shared" si="0"/>
        <v>S</v>
      </c>
      <c r="F20" s="7">
        <v>196521</v>
      </c>
      <c r="G20" s="7">
        <v>6870402</v>
      </c>
      <c r="H20" s="7">
        <v>5959169</v>
      </c>
      <c r="I20" s="8">
        <v>13026092</v>
      </c>
    </row>
    <row r="21" spans="2:9" x14ac:dyDescent="0.3">
      <c r="B21" s="6">
        <v>1991</v>
      </c>
      <c r="C21" s="7" t="s">
        <v>33</v>
      </c>
      <c r="D21" s="7">
        <v>19</v>
      </c>
      <c r="E21" s="7" t="str">
        <f t="shared" si="0"/>
        <v>S</v>
      </c>
      <c r="F21" s="7">
        <v>28590</v>
      </c>
      <c r="G21" s="7">
        <v>984866</v>
      </c>
      <c r="H21" s="7">
        <v>3085328</v>
      </c>
      <c r="I21" s="8">
        <v>4098784</v>
      </c>
    </row>
    <row r="22" spans="2:9" x14ac:dyDescent="0.3">
      <c r="B22" s="6">
        <v>1992</v>
      </c>
      <c r="C22" s="7" t="s">
        <v>34</v>
      </c>
      <c r="D22" s="7">
        <v>20</v>
      </c>
      <c r="E22" s="7" t="str">
        <f t="shared" si="0"/>
        <v>S</v>
      </c>
      <c r="F22" s="7">
        <v>209154</v>
      </c>
      <c r="G22" s="7">
        <v>2799535</v>
      </c>
      <c r="H22" s="7">
        <v>679596</v>
      </c>
      <c r="I22" s="8">
        <v>3688285</v>
      </c>
    </row>
    <row r="23" spans="2:9" x14ac:dyDescent="0.3">
      <c r="B23" s="6">
        <v>2091</v>
      </c>
      <c r="C23" s="7" t="s">
        <v>35</v>
      </c>
      <c r="D23" s="7">
        <v>21</v>
      </c>
      <c r="E23" s="7" t="str">
        <f t="shared" si="0"/>
        <v>S</v>
      </c>
      <c r="F23" s="7">
        <v>324255</v>
      </c>
      <c r="G23" s="7">
        <v>5677824</v>
      </c>
      <c r="H23" s="7">
        <v>7042655</v>
      </c>
      <c r="I23" s="8">
        <v>13044734</v>
      </c>
    </row>
    <row r="24" spans="2:9" x14ac:dyDescent="0.3">
      <c r="B24" s="6">
        <v>2092</v>
      </c>
      <c r="C24" s="7" t="s">
        <v>36</v>
      </c>
      <c r="D24" s="7">
        <v>22</v>
      </c>
      <c r="E24" s="7" t="str">
        <f t="shared" si="0"/>
        <v>S</v>
      </c>
      <c r="F24" s="7">
        <v>39679</v>
      </c>
      <c r="G24" s="7">
        <v>829142</v>
      </c>
      <c r="H24" s="7">
        <v>641438</v>
      </c>
      <c r="I24" s="8">
        <v>1510259</v>
      </c>
    </row>
    <row r="25" spans="2:9" x14ac:dyDescent="0.3">
      <c r="B25" s="6">
        <v>2093</v>
      </c>
      <c r="C25" s="7" t="s">
        <v>37</v>
      </c>
      <c r="D25" s="7">
        <v>23</v>
      </c>
      <c r="E25" s="7" t="str">
        <f t="shared" si="0"/>
        <v>S</v>
      </c>
      <c r="F25" s="7">
        <v>110360</v>
      </c>
      <c r="G25" s="7">
        <v>1831069</v>
      </c>
      <c r="H25" s="7">
        <v>2823736</v>
      </c>
      <c r="I25" s="8">
        <v>4765165</v>
      </c>
    </row>
    <row r="26" spans="2:9" x14ac:dyDescent="0.3">
      <c r="B26" s="6">
        <v>2100</v>
      </c>
      <c r="C26" s="7" t="s">
        <v>38</v>
      </c>
      <c r="D26" s="7">
        <v>24</v>
      </c>
      <c r="E26" s="7" t="str">
        <f t="shared" si="0"/>
        <v>S</v>
      </c>
      <c r="F26" s="7">
        <v>46316</v>
      </c>
      <c r="G26" s="7">
        <v>3042725</v>
      </c>
      <c r="H26" s="7">
        <v>6881362</v>
      </c>
      <c r="I26" s="8">
        <v>9970403</v>
      </c>
    </row>
    <row r="27" spans="2:9" x14ac:dyDescent="0.3">
      <c r="B27" s="6">
        <v>2200</v>
      </c>
      <c r="C27" s="7" t="s">
        <v>39</v>
      </c>
      <c r="D27" s="7">
        <v>25</v>
      </c>
      <c r="E27" s="7" t="str">
        <f t="shared" si="0"/>
        <v>S</v>
      </c>
      <c r="F27" s="7">
        <v>487817</v>
      </c>
      <c r="G27" s="7">
        <v>7920638</v>
      </c>
      <c r="H27" s="7">
        <v>4258018</v>
      </c>
      <c r="I27" s="8">
        <v>12666473</v>
      </c>
    </row>
    <row r="28" spans="2:9" x14ac:dyDescent="0.3">
      <c r="B28" s="6">
        <v>2300</v>
      </c>
      <c r="C28" s="7" t="s">
        <v>40</v>
      </c>
      <c r="D28" s="7">
        <v>26</v>
      </c>
      <c r="E28" s="7" t="str">
        <f t="shared" si="0"/>
        <v>S</v>
      </c>
      <c r="F28" s="7">
        <v>1584184</v>
      </c>
      <c r="G28" s="7">
        <v>11902026</v>
      </c>
      <c r="H28" s="7">
        <v>4590038</v>
      </c>
      <c r="I28" s="8">
        <v>18076248</v>
      </c>
    </row>
    <row r="29" spans="2:9" x14ac:dyDescent="0.3">
      <c r="B29" s="6">
        <v>2491</v>
      </c>
      <c r="C29" s="7" t="s">
        <v>41</v>
      </c>
      <c r="D29" s="7">
        <v>27</v>
      </c>
      <c r="E29" s="7" t="str">
        <f t="shared" si="0"/>
        <v>S</v>
      </c>
      <c r="F29" s="7">
        <v>92035</v>
      </c>
      <c r="G29" s="7">
        <v>2828911</v>
      </c>
      <c r="H29" s="7">
        <v>2841764</v>
      </c>
      <c r="I29" s="8">
        <v>5762710</v>
      </c>
    </row>
    <row r="30" spans="2:9" x14ac:dyDescent="0.3">
      <c r="B30" s="6">
        <v>2492</v>
      </c>
      <c r="C30" s="7" t="s">
        <v>42</v>
      </c>
      <c r="D30" s="7">
        <v>28</v>
      </c>
      <c r="E30" s="7" t="str">
        <f t="shared" si="0"/>
        <v>S</v>
      </c>
      <c r="F30" s="7">
        <v>276176</v>
      </c>
      <c r="G30" s="7">
        <v>5107651</v>
      </c>
      <c r="H30" s="7">
        <v>1626061</v>
      </c>
      <c r="I30" s="8">
        <v>7009888</v>
      </c>
    </row>
    <row r="31" spans="2:9" x14ac:dyDescent="0.3">
      <c r="B31" s="6">
        <v>2500</v>
      </c>
      <c r="C31" s="7" t="s">
        <v>43</v>
      </c>
      <c r="D31" s="7">
        <v>29</v>
      </c>
      <c r="E31" s="7" t="str">
        <f t="shared" si="0"/>
        <v>S</v>
      </c>
      <c r="F31" s="7">
        <v>1286322</v>
      </c>
      <c r="G31" s="7">
        <v>19979692</v>
      </c>
      <c r="H31" s="7">
        <v>5305450</v>
      </c>
      <c r="I31" s="8">
        <v>26571464</v>
      </c>
    </row>
    <row r="32" spans="2:9" x14ac:dyDescent="0.3">
      <c r="B32" s="6">
        <v>2600</v>
      </c>
      <c r="C32" s="7" t="s">
        <v>44</v>
      </c>
      <c r="D32" s="7">
        <v>30</v>
      </c>
      <c r="E32" s="7" t="str">
        <f t="shared" si="0"/>
        <v>S</v>
      </c>
      <c r="F32" s="7">
        <v>41744</v>
      </c>
      <c r="G32" s="7">
        <v>5252835</v>
      </c>
      <c r="H32" s="7">
        <v>5648935</v>
      </c>
      <c r="I32" s="8">
        <v>10943514</v>
      </c>
    </row>
    <row r="33" spans="2:9" x14ac:dyDescent="0.3">
      <c r="B33" s="6">
        <v>2700</v>
      </c>
      <c r="C33" s="7" t="s">
        <v>45</v>
      </c>
      <c r="D33" s="7">
        <v>31</v>
      </c>
      <c r="E33" s="7" t="str">
        <f t="shared" si="0"/>
        <v>S</v>
      </c>
      <c r="F33" s="7">
        <v>298588</v>
      </c>
      <c r="G33" s="7">
        <v>8208498</v>
      </c>
      <c r="H33" s="7">
        <v>6643328</v>
      </c>
      <c r="I33" s="8">
        <v>15150414</v>
      </c>
    </row>
    <row r="34" spans="2:9" x14ac:dyDescent="0.3">
      <c r="B34" s="6">
        <v>2800</v>
      </c>
      <c r="C34" s="7" t="s">
        <v>46</v>
      </c>
      <c r="D34" s="7">
        <v>32</v>
      </c>
      <c r="E34" s="7" t="str">
        <f t="shared" si="0"/>
        <v>S</v>
      </c>
      <c r="F34" s="7">
        <v>540768</v>
      </c>
      <c r="G34" s="7">
        <v>15043798</v>
      </c>
      <c r="H34" s="7">
        <v>8122314</v>
      </c>
      <c r="I34" s="8">
        <v>23706880</v>
      </c>
    </row>
    <row r="35" spans="2:9" x14ac:dyDescent="0.3">
      <c r="B35" s="6">
        <v>2991</v>
      </c>
      <c r="C35" s="7" t="s">
        <v>47</v>
      </c>
      <c r="D35" s="7">
        <v>33</v>
      </c>
      <c r="E35" s="7" t="str">
        <f t="shared" si="0"/>
        <v>S</v>
      </c>
      <c r="F35" s="7">
        <v>53365</v>
      </c>
      <c r="G35" s="7">
        <v>8049654</v>
      </c>
      <c r="H35" s="7">
        <v>8903908</v>
      </c>
      <c r="I35" s="8">
        <v>17006927</v>
      </c>
    </row>
    <row r="36" spans="2:9" x14ac:dyDescent="0.3">
      <c r="B36" s="6">
        <v>2992</v>
      </c>
      <c r="C36" s="7" t="s">
        <v>48</v>
      </c>
      <c r="D36" s="7">
        <v>34</v>
      </c>
      <c r="E36" s="7" t="str">
        <f t="shared" si="0"/>
        <v>S</v>
      </c>
      <c r="F36" s="7">
        <v>165216</v>
      </c>
      <c r="G36" s="7">
        <v>3870309</v>
      </c>
      <c r="H36" s="7">
        <v>1971422</v>
      </c>
      <c r="I36" s="8">
        <v>6006947</v>
      </c>
    </row>
    <row r="37" spans="2:9" x14ac:dyDescent="0.3">
      <c r="B37" s="6">
        <v>3000</v>
      </c>
      <c r="C37" s="7" t="s">
        <v>49</v>
      </c>
      <c r="D37" s="7">
        <v>35</v>
      </c>
      <c r="E37" s="7" t="str">
        <f t="shared" si="0"/>
        <v>S</v>
      </c>
      <c r="F37" s="7">
        <v>309718</v>
      </c>
      <c r="G37" s="7">
        <v>4699482</v>
      </c>
      <c r="H37" s="7">
        <v>2480702</v>
      </c>
      <c r="I37" s="8">
        <v>7489902</v>
      </c>
    </row>
    <row r="38" spans="2:9" x14ac:dyDescent="0.3">
      <c r="B38" s="6">
        <v>3180</v>
      </c>
      <c r="C38" s="7" t="s">
        <v>50</v>
      </c>
      <c r="D38" s="7">
        <v>36</v>
      </c>
      <c r="E38" s="7" t="str">
        <f t="shared" si="0"/>
        <v>S</v>
      </c>
      <c r="F38" s="7">
        <v>1122304</v>
      </c>
      <c r="G38" s="7">
        <v>14450787</v>
      </c>
      <c r="H38" s="7">
        <v>4710793</v>
      </c>
      <c r="I38" s="8">
        <v>20283884</v>
      </c>
    </row>
    <row r="39" spans="2:9" x14ac:dyDescent="0.3">
      <c r="B39" s="6">
        <v>3300</v>
      </c>
      <c r="C39" s="7" t="s">
        <v>51</v>
      </c>
      <c r="D39" s="7">
        <v>37</v>
      </c>
      <c r="E39" s="7" t="str">
        <f t="shared" si="0"/>
        <v>S</v>
      </c>
      <c r="F39" s="7">
        <v>4718747</v>
      </c>
      <c r="G39" s="7">
        <v>60571216</v>
      </c>
      <c r="H39" s="7">
        <v>9502600</v>
      </c>
      <c r="I39" s="8">
        <v>74792563</v>
      </c>
    </row>
    <row r="40" spans="2:9" x14ac:dyDescent="0.3">
      <c r="B40" s="6">
        <v>3500</v>
      </c>
      <c r="C40" s="7" t="s">
        <v>52</v>
      </c>
      <c r="D40" s="7">
        <v>38</v>
      </c>
      <c r="E40" s="7" t="str">
        <f t="shared" si="0"/>
        <v>S</v>
      </c>
      <c r="F40" s="7">
        <v>156586</v>
      </c>
      <c r="G40" s="7">
        <v>6701446</v>
      </c>
      <c r="H40" s="7">
        <v>8137839</v>
      </c>
      <c r="I40" s="8">
        <v>14995871</v>
      </c>
    </row>
    <row r="41" spans="2:9" x14ac:dyDescent="0.3">
      <c r="B41" s="6">
        <v>3680</v>
      </c>
      <c r="C41" s="7" t="s">
        <v>53</v>
      </c>
      <c r="D41" s="7">
        <v>39</v>
      </c>
      <c r="E41" s="7" t="str">
        <f t="shared" si="0"/>
        <v>S</v>
      </c>
      <c r="F41" s="7">
        <v>121105</v>
      </c>
      <c r="G41" s="7">
        <v>4225675</v>
      </c>
      <c r="H41" s="7">
        <v>4389679</v>
      </c>
      <c r="I41" s="8">
        <v>8736459</v>
      </c>
    </row>
    <row r="42" spans="2:9" x14ac:dyDescent="0.3">
      <c r="B42" s="6">
        <v>4180</v>
      </c>
      <c r="C42" s="7" t="s">
        <v>54</v>
      </c>
      <c r="D42" s="7">
        <v>40</v>
      </c>
      <c r="E42" s="7" t="str">
        <f t="shared" si="0"/>
        <v>S</v>
      </c>
      <c r="F42" s="7">
        <v>37167677</v>
      </c>
      <c r="G42" s="7">
        <v>191358966</v>
      </c>
      <c r="H42" s="7">
        <v>50301388</v>
      </c>
      <c r="I42" s="8">
        <v>278828031</v>
      </c>
    </row>
    <row r="43" spans="2:9" x14ac:dyDescent="0.3">
      <c r="B43" s="6">
        <v>4500</v>
      </c>
      <c r="C43" s="7" t="s">
        <v>78</v>
      </c>
      <c r="D43" s="7">
        <v>41</v>
      </c>
      <c r="E43" s="7" t="str">
        <f t="shared" si="0"/>
        <v>S</v>
      </c>
      <c r="F43" s="7">
        <v>1230819</v>
      </c>
      <c r="G43" s="7">
        <v>25789458</v>
      </c>
      <c r="H43" s="7">
        <v>12415380</v>
      </c>
      <c r="I43" s="8">
        <v>39435657</v>
      </c>
    </row>
    <row r="44" spans="2:9" x14ac:dyDescent="0.3">
      <c r="B44" s="6">
        <v>4680</v>
      </c>
      <c r="C44" s="7" t="s">
        <v>79</v>
      </c>
      <c r="D44" s="7">
        <v>42</v>
      </c>
      <c r="E44" s="7" t="str">
        <f t="shared" si="0"/>
        <v>S</v>
      </c>
      <c r="F44" s="7">
        <v>21806965</v>
      </c>
      <c r="G44" s="7">
        <v>285998751</v>
      </c>
      <c r="H44" s="7">
        <v>122245329</v>
      </c>
      <c r="I44" s="8">
        <v>430051045</v>
      </c>
    </row>
    <row r="45" spans="2:9" x14ac:dyDescent="0.3">
      <c r="B45" s="6">
        <v>4900</v>
      </c>
      <c r="C45" s="7" t="s">
        <v>80</v>
      </c>
      <c r="D45" s="7">
        <v>43</v>
      </c>
      <c r="E45" s="7" t="str">
        <f t="shared" si="0"/>
        <v>S</v>
      </c>
      <c r="F45" s="7">
        <v>9624772</v>
      </c>
      <c r="G45" s="7">
        <v>121809302</v>
      </c>
      <c r="H45" s="7">
        <v>18618356</v>
      </c>
      <c r="I45" s="8">
        <v>150052430</v>
      </c>
    </row>
    <row r="46" spans="2:9" x14ac:dyDescent="0.3">
      <c r="B46" s="6">
        <v>5000</v>
      </c>
      <c r="C46" s="7" t="s">
        <v>81</v>
      </c>
      <c r="D46" s="7">
        <v>44</v>
      </c>
      <c r="E46" s="7" t="str">
        <f t="shared" si="0"/>
        <v>S</v>
      </c>
      <c r="F46" s="7">
        <v>198310</v>
      </c>
      <c r="G46" s="7">
        <v>1924388</v>
      </c>
      <c r="H46" s="7">
        <v>2370710</v>
      </c>
      <c r="I46" s="8">
        <v>4493408</v>
      </c>
    </row>
    <row r="47" spans="2:9" x14ac:dyDescent="0.3">
      <c r="B47" s="6">
        <v>5100</v>
      </c>
      <c r="C47" s="7" t="s">
        <v>82</v>
      </c>
      <c r="D47" s="7">
        <v>45</v>
      </c>
      <c r="E47" s="7" t="str">
        <f t="shared" si="0"/>
        <v>S</v>
      </c>
      <c r="F47" s="7">
        <v>10102</v>
      </c>
      <c r="G47" s="7">
        <v>2158500</v>
      </c>
      <c r="H47" s="7">
        <v>3400557</v>
      </c>
      <c r="I47" s="8">
        <v>5569159</v>
      </c>
    </row>
    <row r="48" spans="2:9" x14ac:dyDescent="0.3">
      <c r="B48" s="6">
        <v>5280</v>
      </c>
      <c r="C48" s="7" t="s">
        <v>55</v>
      </c>
      <c r="D48" s="7">
        <v>46</v>
      </c>
      <c r="E48" s="7" t="str">
        <f t="shared" si="0"/>
        <v>S</v>
      </c>
      <c r="F48" s="7">
        <v>965901</v>
      </c>
      <c r="G48" s="7">
        <v>15314300</v>
      </c>
      <c r="H48" s="7">
        <v>14140418</v>
      </c>
      <c r="I48" s="8">
        <v>30420619</v>
      </c>
    </row>
    <row r="49" spans="2:9" x14ac:dyDescent="0.3">
      <c r="B49" s="6">
        <v>5500</v>
      </c>
      <c r="C49" s="7" t="s">
        <v>56</v>
      </c>
      <c r="D49" s="7">
        <v>47</v>
      </c>
      <c r="E49" s="7" t="str">
        <f t="shared" si="0"/>
        <v>S</v>
      </c>
      <c r="F49" s="7">
        <v>608562</v>
      </c>
      <c r="G49" s="7">
        <v>9584169</v>
      </c>
      <c r="H49" s="7">
        <v>4269364</v>
      </c>
      <c r="I49" s="8">
        <v>14462095</v>
      </c>
    </row>
    <row r="50" spans="2:9" x14ac:dyDescent="0.3">
      <c r="B50" s="6">
        <v>5600</v>
      </c>
      <c r="C50" s="7" t="s">
        <v>57</v>
      </c>
      <c r="D50" s="7">
        <v>48</v>
      </c>
      <c r="E50" s="7" t="str">
        <f t="shared" si="0"/>
        <v>S</v>
      </c>
      <c r="F50" s="7">
        <v>8490019</v>
      </c>
      <c r="G50" s="7">
        <v>85278446</v>
      </c>
      <c r="H50" s="7">
        <v>19307354</v>
      </c>
      <c r="I50" s="8">
        <v>113075819</v>
      </c>
    </row>
    <row r="51" spans="2:9" x14ac:dyDescent="0.3">
      <c r="B51" s="6">
        <v>5800</v>
      </c>
      <c r="C51" s="7" t="s">
        <v>58</v>
      </c>
      <c r="D51" s="7">
        <v>49</v>
      </c>
      <c r="E51" s="7" t="str">
        <f t="shared" si="0"/>
        <v>S</v>
      </c>
      <c r="F51" s="7">
        <v>65660</v>
      </c>
      <c r="G51" s="7">
        <v>4048563</v>
      </c>
      <c r="H51" s="7">
        <v>2414165</v>
      </c>
      <c r="I51" s="8">
        <v>6528388</v>
      </c>
    </row>
    <row r="52" spans="2:9" x14ac:dyDescent="0.3">
      <c r="B52" s="6">
        <v>5980</v>
      </c>
      <c r="C52" s="7" t="s">
        <v>59</v>
      </c>
      <c r="D52" s="7">
        <v>50</v>
      </c>
      <c r="E52" s="7" t="str">
        <f t="shared" si="0"/>
        <v>S</v>
      </c>
      <c r="F52" s="7">
        <v>6733</v>
      </c>
      <c r="G52" s="7">
        <v>2566272</v>
      </c>
      <c r="H52" s="7">
        <v>8578623</v>
      </c>
      <c r="I52" s="8">
        <v>11151628</v>
      </c>
    </row>
    <row r="53" spans="2:9" x14ac:dyDescent="0.3">
      <c r="B53" s="6">
        <v>6100</v>
      </c>
      <c r="C53" s="7" t="s">
        <v>60</v>
      </c>
      <c r="D53" s="7">
        <v>51</v>
      </c>
      <c r="E53" s="7" t="str">
        <f t="shared" si="0"/>
        <v>S</v>
      </c>
      <c r="F53" s="7">
        <v>108698</v>
      </c>
      <c r="G53" s="7">
        <v>6777727</v>
      </c>
      <c r="H53" s="7">
        <v>8628005</v>
      </c>
      <c r="I53" s="8">
        <v>15514430</v>
      </c>
    </row>
    <row r="54" spans="2:9" x14ac:dyDescent="0.3">
      <c r="B54" s="6">
        <v>6280</v>
      </c>
      <c r="C54" s="7" t="s">
        <v>61</v>
      </c>
      <c r="D54" s="7">
        <v>52</v>
      </c>
      <c r="E54" s="7" t="str">
        <f t="shared" si="0"/>
        <v>S</v>
      </c>
      <c r="F54" s="7">
        <v>118891</v>
      </c>
      <c r="G54" s="7">
        <v>4453017</v>
      </c>
      <c r="H54" s="7">
        <v>26182085</v>
      </c>
      <c r="I54" s="8">
        <v>30753993</v>
      </c>
    </row>
    <row r="55" spans="2:9" x14ac:dyDescent="0.3">
      <c r="B55" s="6">
        <v>6480</v>
      </c>
      <c r="C55" s="7" t="s">
        <v>62</v>
      </c>
      <c r="D55" s="7">
        <v>53</v>
      </c>
      <c r="E55" s="7" t="str">
        <f t="shared" si="0"/>
        <v>S</v>
      </c>
      <c r="F55" s="7">
        <v>357418</v>
      </c>
      <c r="G55" s="7">
        <v>14654650</v>
      </c>
      <c r="H55" s="7">
        <v>78029520</v>
      </c>
      <c r="I55" s="8">
        <v>93041588</v>
      </c>
    </row>
    <row r="56" spans="2:9" x14ac:dyDescent="0.3">
      <c r="B56" s="6">
        <v>6800</v>
      </c>
      <c r="C56" s="7" t="s">
        <v>63</v>
      </c>
      <c r="D56" s="7">
        <v>54</v>
      </c>
      <c r="E56" s="7" t="str">
        <f t="shared" si="0"/>
        <v>S</v>
      </c>
      <c r="F56" s="7">
        <v>729906</v>
      </c>
      <c r="G56" s="7">
        <v>11569495</v>
      </c>
      <c r="H56" s="7">
        <v>16307982</v>
      </c>
      <c r="I56" s="8">
        <v>28607383</v>
      </c>
    </row>
    <row r="57" spans="2:9" x14ac:dyDescent="0.3">
      <c r="B57" s="6">
        <v>6980</v>
      </c>
      <c r="C57" s="7" t="s">
        <v>64</v>
      </c>
      <c r="D57" s="7">
        <v>55</v>
      </c>
      <c r="E57" s="7" t="str">
        <f t="shared" si="0"/>
        <v>S</v>
      </c>
      <c r="F57" s="7">
        <v>218529</v>
      </c>
      <c r="G57" s="7">
        <v>15836398</v>
      </c>
      <c r="H57" s="7">
        <v>99042116</v>
      </c>
      <c r="I57" s="8">
        <v>115097043</v>
      </c>
    </row>
    <row r="58" spans="2:9" x14ac:dyDescent="0.3">
      <c r="B58" s="6">
        <v>7180</v>
      </c>
      <c r="C58" s="7" t="s">
        <v>65</v>
      </c>
      <c r="D58" s="7">
        <v>56</v>
      </c>
      <c r="E58" s="7" t="str">
        <f t="shared" si="0"/>
        <v>S</v>
      </c>
      <c r="F58" s="7">
        <v>246026</v>
      </c>
      <c r="G58" s="7">
        <v>6126328</v>
      </c>
      <c r="H58" s="7">
        <v>46169061</v>
      </c>
      <c r="I58" s="8">
        <v>52541415</v>
      </c>
    </row>
    <row r="59" spans="2:9" x14ac:dyDescent="0.3">
      <c r="B59" s="6">
        <v>7380</v>
      </c>
      <c r="C59" s="7" t="s">
        <v>66</v>
      </c>
      <c r="D59" s="7">
        <v>57</v>
      </c>
      <c r="E59" s="7" t="str">
        <f t="shared" si="0"/>
        <v>S</v>
      </c>
      <c r="F59" s="7">
        <v>1174256</v>
      </c>
      <c r="G59" s="7">
        <v>11637847</v>
      </c>
      <c r="H59" s="7">
        <v>22228375</v>
      </c>
      <c r="I59" s="8">
        <v>35040478</v>
      </c>
    </row>
    <row r="60" spans="2:9" x14ac:dyDescent="0.3">
      <c r="B60" s="6">
        <v>7700</v>
      </c>
      <c r="C60" s="7" t="s">
        <v>67</v>
      </c>
      <c r="D60" s="7">
        <v>58</v>
      </c>
      <c r="E60" s="7" t="str">
        <f t="shared" si="0"/>
        <v>S</v>
      </c>
      <c r="F60" s="7">
        <v>87972</v>
      </c>
      <c r="G60" s="7">
        <v>5739005</v>
      </c>
      <c r="H60" s="7">
        <v>3441504</v>
      </c>
      <c r="I60" s="8">
        <v>9268481</v>
      </c>
    </row>
    <row r="61" spans="2:9" x14ac:dyDescent="0.3">
      <c r="B61" s="6">
        <v>7880</v>
      </c>
      <c r="C61" s="7" t="s">
        <v>68</v>
      </c>
      <c r="D61" s="7">
        <v>59</v>
      </c>
      <c r="E61" s="7" t="str">
        <f t="shared" si="0"/>
        <v>S</v>
      </c>
      <c r="F61" s="7">
        <v>4266163</v>
      </c>
      <c r="G61" s="7">
        <v>46774352</v>
      </c>
      <c r="H61" s="7">
        <v>20826206</v>
      </c>
      <c r="I61" s="8">
        <v>71866721</v>
      </c>
    </row>
    <row r="62" spans="2:9" x14ac:dyDescent="0.3">
      <c r="B62" s="6">
        <v>8000</v>
      </c>
      <c r="C62" s="7" t="s">
        <v>69</v>
      </c>
      <c r="D62" s="7">
        <v>60</v>
      </c>
      <c r="E62" s="7" t="str">
        <f t="shared" si="0"/>
        <v>S</v>
      </c>
      <c r="F62" s="7">
        <v>983203</v>
      </c>
      <c r="G62" s="7">
        <v>24359800</v>
      </c>
      <c r="H62" s="7">
        <v>4733469</v>
      </c>
      <c r="I62" s="8">
        <v>30076472</v>
      </c>
    </row>
    <row r="63" spans="2:9" x14ac:dyDescent="0.3">
      <c r="B63" s="6">
        <v>8400</v>
      </c>
      <c r="C63" s="7" t="s">
        <v>70</v>
      </c>
      <c r="D63" s="7">
        <v>61</v>
      </c>
      <c r="E63" s="7" t="str">
        <f t="shared" si="0"/>
        <v>S</v>
      </c>
      <c r="F63" s="7">
        <v>5188240</v>
      </c>
      <c r="G63" s="7">
        <v>112867216</v>
      </c>
      <c r="H63" s="7">
        <v>275801253</v>
      </c>
      <c r="I63" s="8">
        <v>393856709</v>
      </c>
    </row>
    <row r="64" spans="2:9" x14ac:dyDescent="0.3">
      <c r="B64" s="6">
        <v>8591</v>
      </c>
      <c r="C64" s="7" t="s">
        <v>71</v>
      </c>
      <c r="D64" s="7">
        <v>62</v>
      </c>
      <c r="E64" s="7" t="str">
        <f t="shared" si="0"/>
        <v>S</v>
      </c>
      <c r="F64" s="7">
        <v>1477973</v>
      </c>
      <c r="G64" s="7">
        <v>30075163</v>
      </c>
      <c r="H64" s="7">
        <v>191435885</v>
      </c>
      <c r="I64" s="8">
        <v>222989021</v>
      </c>
    </row>
    <row r="65" spans="2:9" x14ac:dyDescent="0.3">
      <c r="B65" s="6">
        <v>8592</v>
      </c>
      <c r="C65" s="7" t="s">
        <v>72</v>
      </c>
      <c r="D65" s="7">
        <v>63</v>
      </c>
      <c r="E65" s="7" t="str">
        <f t="shared" si="0"/>
        <v>S</v>
      </c>
      <c r="F65" s="7">
        <v>523297</v>
      </c>
      <c r="G65" s="7">
        <v>9725915</v>
      </c>
      <c r="H65" s="7">
        <v>58589971</v>
      </c>
      <c r="I65" s="8">
        <v>68839183</v>
      </c>
    </row>
    <row r="66" spans="2:9" x14ac:dyDescent="0.3">
      <c r="B66" s="6">
        <v>8691</v>
      </c>
      <c r="C66" s="7" t="s">
        <v>73</v>
      </c>
      <c r="D66" s="7">
        <v>64</v>
      </c>
      <c r="E66" s="7" t="str">
        <f t="shared" si="0"/>
        <v>S</v>
      </c>
      <c r="F66" s="7">
        <v>847958</v>
      </c>
      <c r="G66" s="7">
        <v>29582175</v>
      </c>
      <c r="H66" s="7">
        <v>78903191</v>
      </c>
      <c r="I66" s="8">
        <v>109333324</v>
      </c>
    </row>
    <row r="67" spans="2:9" x14ac:dyDescent="0.3">
      <c r="B67" s="6">
        <v>8692</v>
      </c>
      <c r="C67" s="7" t="s">
        <v>74</v>
      </c>
      <c r="D67" s="7">
        <v>65</v>
      </c>
      <c r="E67" s="7" t="str">
        <f t="shared" si="0"/>
        <v>S</v>
      </c>
      <c r="F67" s="7">
        <v>652231</v>
      </c>
      <c r="G67" s="7">
        <v>28623906</v>
      </c>
      <c r="H67" s="7">
        <v>105825877</v>
      </c>
      <c r="I67" s="8">
        <v>135102014</v>
      </c>
    </row>
    <row r="68" spans="2:9" x14ac:dyDescent="0.3">
      <c r="B68" s="6">
        <v>9080</v>
      </c>
      <c r="C68" s="7" t="s">
        <v>75</v>
      </c>
      <c r="D68" s="7">
        <v>66</v>
      </c>
      <c r="E68" s="7" t="str">
        <f t="shared" ref="E68:E70" si="1">IF(SUM(F68:I68)=0,"N","S")</f>
        <v>S</v>
      </c>
      <c r="F68" s="7">
        <v>851257</v>
      </c>
      <c r="G68" s="7">
        <v>18530324</v>
      </c>
      <c r="H68" s="7">
        <v>26872491</v>
      </c>
      <c r="I68" s="8">
        <v>46254072</v>
      </c>
    </row>
    <row r="69" spans="2:9" x14ac:dyDescent="0.3">
      <c r="B69" s="6">
        <v>9480</v>
      </c>
      <c r="C69" s="7" t="s">
        <v>76</v>
      </c>
      <c r="D69" s="7">
        <v>67</v>
      </c>
      <c r="E69" s="7" t="str">
        <f t="shared" si="1"/>
        <v>S</v>
      </c>
      <c r="F69" s="7">
        <v>2535552</v>
      </c>
      <c r="G69" s="7">
        <v>50940032</v>
      </c>
      <c r="H69" s="7">
        <v>17488240</v>
      </c>
      <c r="I69" s="8">
        <v>70963824</v>
      </c>
    </row>
    <row r="70" spans="2:9" x14ac:dyDescent="0.3">
      <c r="B70" s="6">
        <v>9700</v>
      </c>
      <c r="C70" s="7" t="s">
        <v>77</v>
      </c>
      <c r="D70" s="7">
        <v>68</v>
      </c>
      <c r="E70" s="7" t="str">
        <f t="shared" si="1"/>
        <v>S</v>
      </c>
      <c r="F70" s="7">
        <v>16789463</v>
      </c>
      <c r="G70" s="7">
        <v>81192418</v>
      </c>
      <c r="H70" s="7">
        <v>5190121</v>
      </c>
      <c r="I70" s="8">
        <v>103172002</v>
      </c>
    </row>
    <row r="71" spans="2:9" x14ac:dyDescent="0.3">
      <c r="B71" s="26" t="s">
        <v>8</v>
      </c>
      <c r="C71" s="27"/>
      <c r="D71" s="3">
        <f>COUNTA(D3:D70)</f>
        <v>68</v>
      </c>
      <c r="E71" s="3">
        <f>COUNTIF(E3:E70,"s")</f>
        <v>68</v>
      </c>
      <c r="F71" s="3">
        <f>SUM(F3:F70)</f>
        <v>191708322</v>
      </c>
      <c r="G71" s="3">
        <f>SUM(G3:G70)</f>
        <v>1688228974</v>
      </c>
      <c r="H71" s="3">
        <f t="shared" ref="H71:I71" si="2">SUM(H3:H70)</f>
        <v>1514362840</v>
      </c>
      <c r="I71" s="9">
        <f t="shared" si="2"/>
        <v>3394300136</v>
      </c>
    </row>
    <row r="72" spans="2:9" x14ac:dyDescent="0.3"/>
    <row r="73" spans="2:9" x14ac:dyDescent="0.3"/>
    <row r="74" spans="2:9" x14ac:dyDescent="0.3"/>
  </sheetData>
  <mergeCells count="1">
    <mergeCell ref="B71:C71"/>
  </mergeCells>
  <conditionalFormatting sqref="E3:E70">
    <cfRule type="cellIs" dxfId="5" priority="1" operator="equal">
      <formula>"S"</formula>
    </cfRule>
    <cfRule type="cellIs" dxfId="4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3FA8-B99C-4A17-986A-15BEE3617091}">
  <dimension ref="A1:J71"/>
  <sheetViews>
    <sheetView showGridLines="0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77734375" customWidth="1"/>
    <col min="10" max="10" width="8.88671875" customWidth="1"/>
    <col min="11" max="16384" width="8.88671875" hidden="1"/>
  </cols>
  <sheetData>
    <row r="1" spans="2:9" x14ac:dyDescent="0.3"/>
    <row r="2" spans="2:9" s="1" customFormat="1" x14ac:dyDescent="0.3">
      <c r="B2" s="2" t="s">
        <v>4</v>
      </c>
      <c r="C2" s="3" t="s">
        <v>5</v>
      </c>
      <c r="D2" s="3" t="s">
        <v>6</v>
      </c>
      <c r="E2" s="3" t="s">
        <v>7</v>
      </c>
      <c r="F2" s="4" t="s">
        <v>0</v>
      </c>
      <c r="G2" s="4" t="s">
        <v>1</v>
      </c>
      <c r="H2" s="4" t="s">
        <v>2</v>
      </c>
      <c r="I2" s="5" t="s">
        <v>3</v>
      </c>
    </row>
    <row r="3" spans="2:9" x14ac:dyDescent="0.3">
      <c r="B3" s="6">
        <v>191</v>
      </c>
      <c r="C3" s="7" t="s">
        <v>15</v>
      </c>
      <c r="D3" s="7">
        <v>1</v>
      </c>
      <c r="E3" s="7" t="str">
        <f>IF(SUM(F3:I3)=0,"N","S")</f>
        <v>S</v>
      </c>
      <c r="F3" s="7">
        <v>26743316</v>
      </c>
      <c r="G3" s="7">
        <v>57743916</v>
      </c>
      <c r="H3" s="7">
        <v>7886950</v>
      </c>
      <c r="I3" s="8">
        <v>92374182</v>
      </c>
    </row>
    <row r="4" spans="2:9" x14ac:dyDescent="0.3">
      <c r="B4" s="6">
        <v>192</v>
      </c>
      <c r="C4" s="7" t="s">
        <v>16</v>
      </c>
      <c r="D4" s="7">
        <v>2</v>
      </c>
      <c r="E4" s="7" t="str">
        <f t="shared" ref="E4:E64" si="0">IF(SUM(F4:I4)=0,"N","S")</f>
        <v>S</v>
      </c>
      <c r="F4" s="7">
        <v>21863035</v>
      </c>
      <c r="G4" s="7">
        <v>54614921</v>
      </c>
      <c r="H4" s="7">
        <v>10639664</v>
      </c>
      <c r="I4" s="8">
        <v>87117620</v>
      </c>
    </row>
    <row r="5" spans="2:9" x14ac:dyDescent="0.3">
      <c r="B5" s="6">
        <v>280</v>
      </c>
      <c r="C5" s="7" t="s">
        <v>17</v>
      </c>
      <c r="D5" s="7">
        <v>3</v>
      </c>
      <c r="E5" s="7" t="str">
        <f t="shared" si="0"/>
        <v>S</v>
      </c>
      <c r="F5" s="7">
        <v>3760359</v>
      </c>
      <c r="G5" s="7">
        <v>6470359</v>
      </c>
      <c r="H5" s="7">
        <v>2186911</v>
      </c>
      <c r="I5" s="8">
        <v>12417629</v>
      </c>
    </row>
    <row r="6" spans="2:9" x14ac:dyDescent="0.3">
      <c r="B6" s="6">
        <v>580</v>
      </c>
      <c r="C6" s="7" t="s">
        <v>18</v>
      </c>
      <c r="D6" s="7">
        <v>4</v>
      </c>
      <c r="E6" s="7" t="str">
        <f t="shared" si="0"/>
        <v>S</v>
      </c>
      <c r="F6" s="7">
        <v>29157</v>
      </c>
      <c r="G6" s="7">
        <v>127667</v>
      </c>
      <c r="H6" s="7">
        <v>132253</v>
      </c>
      <c r="I6" s="8">
        <v>289077</v>
      </c>
    </row>
    <row r="7" spans="2:9" x14ac:dyDescent="0.3">
      <c r="B7" s="6">
        <v>680</v>
      </c>
      <c r="C7" s="7" t="s">
        <v>19</v>
      </c>
      <c r="D7" s="7">
        <v>5</v>
      </c>
      <c r="E7" s="7" t="str">
        <f t="shared" si="0"/>
        <v>S</v>
      </c>
      <c r="F7" s="7">
        <v>0</v>
      </c>
      <c r="G7" s="7">
        <v>3450747</v>
      </c>
      <c r="H7" s="7">
        <v>8851321</v>
      </c>
      <c r="I7" s="8">
        <v>12302068</v>
      </c>
    </row>
    <row r="8" spans="2:9" x14ac:dyDescent="0.3">
      <c r="B8" s="6">
        <v>791</v>
      </c>
      <c r="C8" s="7" t="s">
        <v>20</v>
      </c>
      <c r="D8" s="7">
        <v>6</v>
      </c>
      <c r="E8" s="7" t="str">
        <f t="shared" si="0"/>
        <v>S</v>
      </c>
      <c r="F8" s="7">
        <v>102046</v>
      </c>
      <c r="G8" s="7">
        <v>586390</v>
      </c>
      <c r="H8" s="7">
        <v>1127690</v>
      </c>
      <c r="I8" s="8">
        <v>1816126</v>
      </c>
    </row>
    <row r="9" spans="2:9" x14ac:dyDescent="0.3">
      <c r="B9" s="6">
        <v>792</v>
      </c>
      <c r="C9" s="7" t="s">
        <v>21</v>
      </c>
      <c r="D9" s="7">
        <v>7</v>
      </c>
      <c r="E9" s="7" t="str">
        <f t="shared" si="0"/>
        <v>S</v>
      </c>
      <c r="F9" s="7">
        <v>968588</v>
      </c>
      <c r="G9" s="7">
        <v>6165721</v>
      </c>
      <c r="H9" s="7">
        <v>3850787</v>
      </c>
      <c r="I9" s="8">
        <v>10985096</v>
      </c>
    </row>
    <row r="10" spans="2:9" x14ac:dyDescent="0.3">
      <c r="B10" s="6">
        <v>1091</v>
      </c>
      <c r="C10" s="7" t="s">
        <v>22</v>
      </c>
      <c r="D10" s="7">
        <v>8</v>
      </c>
      <c r="E10" s="7" t="str">
        <f t="shared" si="0"/>
        <v>S</v>
      </c>
      <c r="F10" s="7">
        <v>951037</v>
      </c>
      <c r="G10" s="7">
        <v>12045734</v>
      </c>
      <c r="H10" s="7">
        <v>2831311</v>
      </c>
      <c r="I10" s="8">
        <v>15828082</v>
      </c>
    </row>
    <row r="11" spans="2:9" x14ac:dyDescent="0.3">
      <c r="B11" s="6">
        <v>1092</v>
      </c>
      <c r="C11" s="7" t="s">
        <v>23</v>
      </c>
      <c r="D11" s="7">
        <v>9</v>
      </c>
      <c r="E11" s="7" t="str">
        <f t="shared" si="0"/>
        <v>S</v>
      </c>
      <c r="F11" s="7">
        <v>315405</v>
      </c>
      <c r="G11" s="7">
        <v>2968693</v>
      </c>
      <c r="H11" s="7">
        <v>586868</v>
      </c>
      <c r="I11" s="8">
        <v>3870966</v>
      </c>
    </row>
    <row r="12" spans="2:9" x14ac:dyDescent="0.3">
      <c r="B12" s="6">
        <v>1093</v>
      </c>
      <c r="C12" s="7" t="s">
        <v>24</v>
      </c>
      <c r="D12" s="7">
        <v>10</v>
      </c>
      <c r="E12" s="7" t="str">
        <f t="shared" si="0"/>
        <v>S</v>
      </c>
      <c r="F12" s="7">
        <v>2010402</v>
      </c>
      <c r="G12" s="7">
        <v>19921404</v>
      </c>
      <c r="H12" s="7">
        <v>8137121</v>
      </c>
      <c r="I12" s="8">
        <v>30068927</v>
      </c>
    </row>
    <row r="13" spans="2:9" x14ac:dyDescent="0.3">
      <c r="B13" s="6">
        <v>1100</v>
      </c>
      <c r="C13" s="7" t="s">
        <v>25</v>
      </c>
      <c r="D13" s="7">
        <v>11</v>
      </c>
      <c r="E13" s="7" t="str">
        <f t="shared" si="0"/>
        <v>S</v>
      </c>
      <c r="F13" s="7">
        <v>185444</v>
      </c>
      <c r="G13" s="7">
        <v>4175508</v>
      </c>
      <c r="H13" s="7">
        <v>2547450</v>
      </c>
      <c r="I13" s="8">
        <v>6908402</v>
      </c>
    </row>
    <row r="14" spans="2:9" x14ac:dyDescent="0.3">
      <c r="B14" s="6">
        <v>1200</v>
      </c>
      <c r="C14" s="7" t="s">
        <v>26</v>
      </c>
      <c r="D14" s="7">
        <v>12</v>
      </c>
      <c r="E14" s="7" t="str">
        <f t="shared" si="0"/>
        <v>S</v>
      </c>
      <c r="F14" s="7">
        <v>22557</v>
      </c>
      <c r="G14" s="7">
        <v>272527</v>
      </c>
      <c r="H14" s="7">
        <v>270326</v>
      </c>
      <c r="I14" s="8">
        <v>565410</v>
      </c>
    </row>
    <row r="15" spans="2:9" x14ac:dyDescent="0.3">
      <c r="B15" s="6">
        <v>1300</v>
      </c>
      <c r="C15" s="7" t="s">
        <v>27</v>
      </c>
      <c r="D15" s="7">
        <v>13</v>
      </c>
      <c r="E15" s="7" t="str">
        <f t="shared" si="0"/>
        <v>S</v>
      </c>
      <c r="F15" s="7">
        <v>885966</v>
      </c>
      <c r="G15" s="7">
        <v>10114658</v>
      </c>
      <c r="H15" s="7">
        <v>3141615</v>
      </c>
      <c r="I15" s="8">
        <v>14142239</v>
      </c>
    </row>
    <row r="16" spans="2:9" x14ac:dyDescent="0.3">
      <c r="B16" s="6">
        <v>1400</v>
      </c>
      <c r="C16" s="7" t="s">
        <v>28</v>
      </c>
      <c r="D16" s="7">
        <v>14</v>
      </c>
      <c r="E16" s="7" t="str">
        <f t="shared" si="0"/>
        <v>S</v>
      </c>
      <c r="F16" s="7">
        <v>1816800</v>
      </c>
      <c r="G16" s="7">
        <v>25576640</v>
      </c>
      <c r="H16" s="7">
        <v>4739721</v>
      </c>
      <c r="I16" s="8">
        <v>32133161</v>
      </c>
    </row>
    <row r="17" spans="2:9" x14ac:dyDescent="0.3">
      <c r="B17" s="6">
        <v>1500</v>
      </c>
      <c r="C17" s="7" t="s">
        <v>29</v>
      </c>
      <c r="D17" s="7">
        <v>15</v>
      </c>
      <c r="E17" s="7" t="str">
        <f t="shared" si="0"/>
        <v>S</v>
      </c>
      <c r="F17" s="7">
        <v>732063</v>
      </c>
      <c r="G17" s="7">
        <v>11132852</v>
      </c>
      <c r="H17" s="7">
        <v>2652292</v>
      </c>
      <c r="I17" s="8">
        <v>14517207</v>
      </c>
    </row>
    <row r="18" spans="2:9" x14ac:dyDescent="0.3">
      <c r="B18" s="6">
        <v>1600</v>
      </c>
      <c r="C18" s="7" t="s">
        <v>30</v>
      </c>
      <c r="D18" s="7">
        <v>16</v>
      </c>
      <c r="E18" s="7" t="str">
        <f t="shared" si="0"/>
        <v>S</v>
      </c>
      <c r="F18" s="7">
        <v>1552581</v>
      </c>
      <c r="G18" s="7">
        <v>11610974</v>
      </c>
      <c r="H18" s="7">
        <v>1790813</v>
      </c>
      <c r="I18" s="8">
        <v>14954368</v>
      </c>
    </row>
    <row r="19" spans="2:9" x14ac:dyDescent="0.3">
      <c r="B19" s="6">
        <v>1700</v>
      </c>
      <c r="C19" s="7" t="s">
        <v>31</v>
      </c>
      <c r="D19" s="7">
        <v>17</v>
      </c>
      <c r="E19" s="7" t="str">
        <f t="shared" si="0"/>
        <v>S</v>
      </c>
      <c r="F19" s="7">
        <v>227463</v>
      </c>
      <c r="G19" s="7">
        <v>5105199</v>
      </c>
      <c r="H19" s="7">
        <v>2986616</v>
      </c>
      <c r="I19" s="8">
        <v>8319278</v>
      </c>
    </row>
    <row r="20" spans="2:9" x14ac:dyDescent="0.3">
      <c r="B20" s="6">
        <v>1800</v>
      </c>
      <c r="C20" s="7" t="s">
        <v>32</v>
      </c>
      <c r="D20" s="7">
        <v>18</v>
      </c>
      <c r="E20" s="7" t="str">
        <f t="shared" si="0"/>
        <v>S</v>
      </c>
      <c r="F20" s="7">
        <v>196521</v>
      </c>
      <c r="G20" s="7">
        <v>6870402</v>
      </c>
      <c r="H20" s="7">
        <v>5959169</v>
      </c>
      <c r="I20" s="8">
        <v>13026092</v>
      </c>
    </row>
    <row r="21" spans="2:9" x14ac:dyDescent="0.3">
      <c r="B21" s="6">
        <v>1991</v>
      </c>
      <c r="C21" s="7" t="s">
        <v>33</v>
      </c>
      <c r="D21" s="7">
        <v>19</v>
      </c>
      <c r="E21" s="7" t="str">
        <f t="shared" si="0"/>
        <v>S</v>
      </c>
      <c r="F21" s="7">
        <v>28590</v>
      </c>
      <c r="G21" s="7">
        <v>984866</v>
      </c>
      <c r="H21" s="7">
        <v>3085328</v>
      </c>
      <c r="I21" s="8">
        <v>4098784</v>
      </c>
    </row>
    <row r="22" spans="2:9" x14ac:dyDescent="0.3">
      <c r="B22" s="6">
        <v>1992</v>
      </c>
      <c r="C22" s="7" t="s">
        <v>34</v>
      </c>
      <c r="D22" s="7">
        <v>20</v>
      </c>
      <c r="E22" s="7" t="str">
        <f t="shared" si="0"/>
        <v>S</v>
      </c>
      <c r="F22" s="7">
        <v>209154</v>
      </c>
      <c r="G22" s="7">
        <v>2799535</v>
      </c>
      <c r="H22" s="7">
        <v>679596</v>
      </c>
      <c r="I22" s="8">
        <v>3688285</v>
      </c>
    </row>
    <row r="23" spans="2:9" x14ac:dyDescent="0.3">
      <c r="B23" s="6">
        <v>2091</v>
      </c>
      <c r="C23" s="7" t="s">
        <v>35</v>
      </c>
      <c r="D23" s="7">
        <v>21</v>
      </c>
      <c r="E23" s="7" t="str">
        <f t="shared" si="0"/>
        <v>S</v>
      </c>
      <c r="F23" s="7">
        <v>324255</v>
      </c>
      <c r="G23" s="7">
        <v>5677824</v>
      </c>
      <c r="H23" s="7">
        <v>7042655</v>
      </c>
      <c r="I23" s="8">
        <v>13044734</v>
      </c>
    </row>
    <row r="24" spans="2:9" x14ac:dyDescent="0.3">
      <c r="B24" s="6">
        <v>2092</v>
      </c>
      <c r="C24" s="7" t="s">
        <v>36</v>
      </c>
      <c r="D24" s="7">
        <v>22</v>
      </c>
      <c r="E24" s="7" t="str">
        <f t="shared" si="0"/>
        <v>S</v>
      </c>
      <c r="F24" s="7">
        <v>39679</v>
      </c>
      <c r="G24" s="7">
        <v>829142</v>
      </c>
      <c r="H24" s="7">
        <v>641438</v>
      </c>
      <c r="I24" s="8">
        <v>1510259</v>
      </c>
    </row>
    <row r="25" spans="2:9" x14ac:dyDescent="0.3">
      <c r="B25" s="6">
        <v>2093</v>
      </c>
      <c r="C25" s="7" t="s">
        <v>37</v>
      </c>
      <c r="D25" s="7">
        <v>23</v>
      </c>
      <c r="E25" s="7" t="str">
        <f t="shared" si="0"/>
        <v>S</v>
      </c>
      <c r="F25" s="7">
        <v>110360</v>
      </c>
      <c r="G25" s="7">
        <v>1831069</v>
      </c>
      <c r="H25" s="7">
        <v>2823736</v>
      </c>
      <c r="I25" s="8">
        <v>4765165</v>
      </c>
    </row>
    <row r="26" spans="2:9" x14ac:dyDescent="0.3">
      <c r="B26" s="6">
        <v>2100</v>
      </c>
      <c r="C26" s="7" t="s">
        <v>38</v>
      </c>
      <c r="D26" s="7">
        <v>24</v>
      </c>
      <c r="E26" s="7" t="str">
        <f t="shared" si="0"/>
        <v>S</v>
      </c>
      <c r="F26" s="7">
        <v>46316</v>
      </c>
      <c r="G26" s="7">
        <v>3042725</v>
      </c>
      <c r="H26" s="7">
        <v>6881362</v>
      </c>
      <c r="I26" s="8">
        <v>9970403</v>
      </c>
    </row>
    <row r="27" spans="2:9" x14ac:dyDescent="0.3">
      <c r="B27" s="6">
        <v>2200</v>
      </c>
      <c r="C27" s="7" t="s">
        <v>39</v>
      </c>
      <c r="D27" s="7">
        <v>25</v>
      </c>
      <c r="E27" s="7" t="str">
        <f t="shared" si="0"/>
        <v>S</v>
      </c>
      <c r="F27" s="7">
        <v>487817</v>
      </c>
      <c r="G27" s="7">
        <v>7920638</v>
      </c>
      <c r="H27" s="7">
        <v>4258018</v>
      </c>
      <c r="I27" s="8">
        <v>12666473</v>
      </c>
    </row>
    <row r="28" spans="2:9" x14ac:dyDescent="0.3">
      <c r="B28" s="6">
        <v>2300</v>
      </c>
      <c r="C28" s="7" t="s">
        <v>40</v>
      </c>
      <c r="D28" s="7">
        <v>26</v>
      </c>
      <c r="E28" s="7" t="str">
        <f t="shared" si="0"/>
        <v>S</v>
      </c>
      <c r="F28" s="7">
        <v>1584184</v>
      </c>
      <c r="G28" s="7">
        <v>11902026</v>
      </c>
      <c r="H28" s="7">
        <v>4590038</v>
      </c>
      <c r="I28" s="8">
        <v>18076248</v>
      </c>
    </row>
    <row r="29" spans="2:9" x14ac:dyDescent="0.3">
      <c r="B29" s="6">
        <v>2491</v>
      </c>
      <c r="C29" s="7" t="s">
        <v>41</v>
      </c>
      <c r="D29" s="7">
        <v>27</v>
      </c>
      <c r="E29" s="7" t="str">
        <f t="shared" si="0"/>
        <v>S</v>
      </c>
      <c r="F29" s="7">
        <v>92035</v>
      </c>
      <c r="G29" s="7">
        <v>2828911</v>
      </c>
      <c r="H29" s="7">
        <v>2841764</v>
      </c>
      <c r="I29" s="8">
        <v>5762710</v>
      </c>
    </row>
    <row r="30" spans="2:9" x14ac:dyDescent="0.3">
      <c r="B30" s="6">
        <v>2492</v>
      </c>
      <c r="C30" s="7" t="s">
        <v>42</v>
      </c>
      <c r="D30" s="7">
        <v>28</v>
      </c>
      <c r="E30" s="7" t="str">
        <f t="shared" si="0"/>
        <v>S</v>
      </c>
      <c r="F30" s="7">
        <v>276176</v>
      </c>
      <c r="G30" s="7">
        <v>5107651</v>
      </c>
      <c r="H30" s="7">
        <v>1626061</v>
      </c>
      <c r="I30" s="8">
        <v>7009888</v>
      </c>
    </row>
    <row r="31" spans="2:9" x14ac:dyDescent="0.3">
      <c r="B31" s="6">
        <v>2500</v>
      </c>
      <c r="C31" s="7" t="s">
        <v>43</v>
      </c>
      <c r="D31" s="7">
        <v>29</v>
      </c>
      <c r="E31" s="7" t="str">
        <f t="shared" si="0"/>
        <v>S</v>
      </c>
      <c r="F31" s="7">
        <v>1286322</v>
      </c>
      <c r="G31" s="7">
        <v>19979692</v>
      </c>
      <c r="H31" s="7">
        <v>5305450</v>
      </c>
      <c r="I31" s="8">
        <v>26571464</v>
      </c>
    </row>
    <row r="32" spans="2:9" x14ac:dyDescent="0.3">
      <c r="B32" s="6">
        <v>2600</v>
      </c>
      <c r="C32" s="7" t="s">
        <v>44</v>
      </c>
      <c r="D32" s="7">
        <v>30</v>
      </c>
      <c r="E32" s="7" t="str">
        <f t="shared" si="0"/>
        <v>S</v>
      </c>
      <c r="F32" s="7">
        <v>41744</v>
      </c>
      <c r="G32" s="7">
        <v>5252835</v>
      </c>
      <c r="H32" s="7">
        <v>5648935</v>
      </c>
      <c r="I32" s="8">
        <v>10943514</v>
      </c>
    </row>
    <row r="33" spans="2:9" x14ac:dyDescent="0.3">
      <c r="B33" s="6">
        <v>2700</v>
      </c>
      <c r="C33" s="7" t="s">
        <v>45</v>
      </c>
      <c r="D33" s="7">
        <v>31</v>
      </c>
      <c r="E33" s="7" t="str">
        <f t="shared" si="0"/>
        <v>S</v>
      </c>
      <c r="F33" s="7">
        <v>298588</v>
      </c>
      <c r="G33" s="7">
        <v>8208498</v>
      </c>
      <c r="H33" s="7">
        <v>6643328</v>
      </c>
      <c r="I33" s="8">
        <v>15150414</v>
      </c>
    </row>
    <row r="34" spans="2:9" x14ac:dyDescent="0.3">
      <c r="B34" s="6">
        <v>2800</v>
      </c>
      <c r="C34" s="7" t="s">
        <v>46</v>
      </c>
      <c r="D34" s="7">
        <v>32</v>
      </c>
      <c r="E34" s="7" t="str">
        <f t="shared" si="0"/>
        <v>S</v>
      </c>
      <c r="F34" s="7">
        <v>540768</v>
      </c>
      <c r="G34" s="7">
        <v>15043798</v>
      </c>
      <c r="H34" s="7">
        <v>8122314</v>
      </c>
      <c r="I34" s="8">
        <v>23706880</v>
      </c>
    </row>
    <row r="35" spans="2:9" x14ac:dyDescent="0.3">
      <c r="B35" s="6">
        <v>2991</v>
      </c>
      <c r="C35" s="7" t="s">
        <v>47</v>
      </c>
      <c r="D35" s="7">
        <v>33</v>
      </c>
      <c r="E35" s="7" t="str">
        <f t="shared" si="0"/>
        <v>S</v>
      </c>
      <c r="F35" s="7">
        <v>53365</v>
      </c>
      <c r="G35" s="7">
        <v>8049654</v>
      </c>
      <c r="H35" s="7">
        <v>8903908</v>
      </c>
      <c r="I35" s="8">
        <v>17006927</v>
      </c>
    </row>
    <row r="36" spans="2:9" x14ac:dyDescent="0.3">
      <c r="B36" s="6">
        <v>2992</v>
      </c>
      <c r="C36" s="7" t="s">
        <v>48</v>
      </c>
      <c r="D36" s="7">
        <v>34</v>
      </c>
      <c r="E36" s="7" t="str">
        <f t="shared" si="0"/>
        <v>S</v>
      </c>
      <c r="F36" s="7">
        <v>165216</v>
      </c>
      <c r="G36" s="7">
        <v>3870309</v>
      </c>
      <c r="H36" s="7">
        <v>1971422</v>
      </c>
      <c r="I36" s="8">
        <v>6006947</v>
      </c>
    </row>
    <row r="37" spans="2:9" x14ac:dyDescent="0.3">
      <c r="B37" s="6">
        <v>3000</v>
      </c>
      <c r="C37" s="7" t="s">
        <v>49</v>
      </c>
      <c r="D37" s="7">
        <v>35</v>
      </c>
      <c r="E37" s="7" t="str">
        <f t="shared" si="0"/>
        <v>S</v>
      </c>
      <c r="F37" s="7">
        <v>309718</v>
      </c>
      <c r="G37" s="7">
        <v>4699482</v>
      </c>
      <c r="H37" s="7">
        <v>2480702</v>
      </c>
      <c r="I37" s="8">
        <v>7489902</v>
      </c>
    </row>
    <row r="38" spans="2:9" x14ac:dyDescent="0.3">
      <c r="B38" s="6">
        <v>3180</v>
      </c>
      <c r="C38" s="7" t="s">
        <v>50</v>
      </c>
      <c r="D38" s="7">
        <v>36</v>
      </c>
      <c r="E38" s="7" t="str">
        <f t="shared" si="0"/>
        <v>S</v>
      </c>
      <c r="F38" s="7">
        <v>1122304</v>
      </c>
      <c r="G38" s="7">
        <v>14450787</v>
      </c>
      <c r="H38" s="7">
        <v>4710793</v>
      </c>
      <c r="I38" s="8">
        <v>20283884</v>
      </c>
    </row>
    <row r="39" spans="2:9" x14ac:dyDescent="0.3">
      <c r="B39" s="6">
        <v>3300</v>
      </c>
      <c r="C39" s="7" t="s">
        <v>51</v>
      </c>
      <c r="D39" s="7">
        <v>37</v>
      </c>
      <c r="E39" s="7" t="str">
        <f t="shared" si="0"/>
        <v>S</v>
      </c>
      <c r="F39" s="7">
        <v>4718747</v>
      </c>
      <c r="G39" s="7">
        <v>60571216</v>
      </c>
      <c r="H39" s="7">
        <v>9502600</v>
      </c>
      <c r="I39" s="8">
        <v>74792563</v>
      </c>
    </row>
    <row r="40" spans="2:9" x14ac:dyDescent="0.3">
      <c r="B40" s="6">
        <v>3500</v>
      </c>
      <c r="C40" s="7" t="s">
        <v>52</v>
      </c>
      <c r="D40" s="7">
        <v>38</v>
      </c>
      <c r="E40" s="7" t="str">
        <f t="shared" si="0"/>
        <v>S</v>
      </c>
      <c r="F40" s="7">
        <v>156586</v>
      </c>
      <c r="G40" s="7">
        <v>6701446</v>
      </c>
      <c r="H40" s="7">
        <v>8137839</v>
      </c>
      <c r="I40" s="8">
        <v>14995871</v>
      </c>
    </row>
    <row r="41" spans="2:9" x14ac:dyDescent="0.3">
      <c r="B41" s="6">
        <v>3680</v>
      </c>
      <c r="C41" s="7" t="s">
        <v>53</v>
      </c>
      <c r="D41" s="7">
        <v>39</v>
      </c>
      <c r="E41" s="7" t="str">
        <f t="shared" si="0"/>
        <v>S</v>
      </c>
      <c r="F41" s="7">
        <v>121105</v>
      </c>
      <c r="G41" s="7">
        <v>4225675</v>
      </c>
      <c r="H41" s="7">
        <v>4389679</v>
      </c>
      <c r="I41" s="8">
        <v>8736459</v>
      </c>
    </row>
    <row r="42" spans="2:9" x14ac:dyDescent="0.3">
      <c r="B42" s="6">
        <v>4180</v>
      </c>
      <c r="C42" s="7" t="s">
        <v>54</v>
      </c>
      <c r="D42" s="7">
        <v>40</v>
      </c>
      <c r="E42" s="7" t="str">
        <f t="shared" si="0"/>
        <v>S</v>
      </c>
      <c r="F42" s="7">
        <v>37167677</v>
      </c>
      <c r="G42" s="7">
        <v>191358966</v>
      </c>
      <c r="H42" s="7">
        <v>50301388</v>
      </c>
      <c r="I42" s="8">
        <v>278828031</v>
      </c>
    </row>
    <row r="43" spans="2:9" x14ac:dyDescent="0.3">
      <c r="B43" s="6">
        <v>4500</v>
      </c>
      <c r="C43" s="7" t="s">
        <v>9</v>
      </c>
      <c r="D43" s="7">
        <v>41</v>
      </c>
      <c r="E43" s="7" t="str">
        <f t="shared" si="0"/>
        <v>S</v>
      </c>
      <c r="F43" s="7">
        <v>23037784</v>
      </c>
      <c r="G43" s="7">
        <v>311788209</v>
      </c>
      <c r="H43" s="7">
        <v>134660709</v>
      </c>
      <c r="I43" s="8">
        <v>469486702</v>
      </c>
    </row>
    <row r="44" spans="2:9" x14ac:dyDescent="0.3">
      <c r="B44" s="6">
        <v>4900</v>
      </c>
      <c r="C44" s="7" t="s">
        <v>10</v>
      </c>
      <c r="D44" s="7">
        <v>42</v>
      </c>
      <c r="E44" s="7" t="str">
        <f t="shared" si="0"/>
        <v>S</v>
      </c>
      <c r="F44" s="7">
        <v>9833184</v>
      </c>
      <c r="G44" s="7">
        <v>125892190</v>
      </c>
      <c r="H44" s="7">
        <v>24389623</v>
      </c>
      <c r="I44" s="8">
        <v>160114997</v>
      </c>
    </row>
    <row r="45" spans="2:9" x14ac:dyDescent="0.3">
      <c r="B45" s="6">
        <v>5280</v>
      </c>
      <c r="C45" s="7" t="s">
        <v>55</v>
      </c>
      <c r="D45" s="7">
        <v>43</v>
      </c>
      <c r="E45" s="7" t="str">
        <f t="shared" si="0"/>
        <v>S</v>
      </c>
      <c r="F45" s="7">
        <v>965901</v>
      </c>
      <c r="G45" s="7">
        <v>15314300</v>
      </c>
      <c r="H45" s="7">
        <v>14140418</v>
      </c>
      <c r="I45" s="8">
        <v>30420619</v>
      </c>
    </row>
    <row r="46" spans="2:9" x14ac:dyDescent="0.3">
      <c r="B46" s="6">
        <v>5500</v>
      </c>
      <c r="C46" s="7" t="s">
        <v>56</v>
      </c>
      <c r="D46" s="7">
        <v>44</v>
      </c>
      <c r="E46" s="7" t="str">
        <f t="shared" si="0"/>
        <v>S</v>
      </c>
      <c r="F46" s="7">
        <v>608562</v>
      </c>
      <c r="G46" s="7">
        <v>9584169</v>
      </c>
      <c r="H46" s="7">
        <v>4269364</v>
      </c>
      <c r="I46" s="8">
        <v>14462095</v>
      </c>
    </row>
    <row r="47" spans="2:9" x14ac:dyDescent="0.3">
      <c r="B47" s="6">
        <v>5600</v>
      </c>
      <c r="C47" s="7" t="s">
        <v>57</v>
      </c>
      <c r="D47" s="7">
        <v>45</v>
      </c>
      <c r="E47" s="7" t="str">
        <f t="shared" si="0"/>
        <v>S</v>
      </c>
      <c r="F47" s="7">
        <v>8490019</v>
      </c>
      <c r="G47" s="7">
        <v>85278446</v>
      </c>
      <c r="H47" s="7">
        <v>19307354</v>
      </c>
      <c r="I47" s="8">
        <v>113075819</v>
      </c>
    </row>
    <row r="48" spans="2:9" x14ac:dyDescent="0.3">
      <c r="B48" s="6">
        <v>5800</v>
      </c>
      <c r="C48" s="7" t="s">
        <v>58</v>
      </c>
      <c r="D48" s="7">
        <v>46</v>
      </c>
      <c r="E48" s="7" t="str">
        <f t="shared" si="0"/>
        <v>S</v>
      </c>
      <c r="F48" s="7">
        <v>65660</v>
      </c>
      <c r="G48" s="7">
        <v>4048563</v>
      </c>
      <c r="H48" s="7">
        <v>2414165</v>
      </c>
      <c r="I48" s="8">
        <v>6528388</v>
      </c>
    </row>
    <row r="49" spans="2:9" x14ac:dyDescent="0.3">
      <c r="B49" s="6">
        <v>5980</v>
      </c>
      <c r="C49" s="7" t="s">
        <v>59</v>
      </c>
      <c r="D49" s="7">
        <v>47</v>
      </c>
      <c r="E49" s="7" t="str">
        <f t="shared" si="0"/>
        <v>S</v>
      </c>
      <c r="F49" s="7">
        <v>6733</v>
      </c>
      <c r="G49" s="7">
        <v>2566272</v>
      </c>
      <c r="H49" s="7">
        <v>8578623</v>
      </c>
      <c r="I49" s="8">
        <v>11151628</v>
      </c>
    </row>
    <row r="50" spans="2:9" x14ac:dyDescent="0.3">
      <c r="B50" s="6">
        <v>6100</v>
      </c>
      <c r="C50" s="7" t="s">
        <v>60</v>
      </c>
      <c r="D50" s="7">
        <v>48</v>
      </c>
      <c r="E50" s="7" t="str">
        <f t="shared" si="0"/>
        <v>S</v>
      </c>
      <c r="F50" s="7">
        <v>108698</v>
      </c>
      <c r="G50" s="7">
        <v>6777727</v>
      </c>
      <c r="H50" s="7">
        <v>8628005</v>
      </c>
      <c r="I50" s="8">
        <v>15514430</v>
      </c>
    </row>
    <row r="51" spans="2:9" x14ac:dyDescent="0.3">
      <c r="B51" s="6">
        <v>6280</v>
      </c>
      <c r="C51" s="7" t="s">
        <v>61</v>
      </c>
      <c r="D51" s="7">
        <v>49</v>
      </c>
      <c r="E51" s="7" t="str">
        <f t="shared" si="0"/>
        <v>S</v>
      </c>
      <c r="F51" s="7">
        <v>118891</v>
      </c>
      <c r="G51" s="7">
        <v>4453017</v>
      </c>
      <c r="H51" s="7">
        <v>26182085</v>
      </c>
      <c r="I51" s="8">
        <v>30753993</v>
      </c>
    </row>
    <row r="52" spans="2:9" x14ac:dyDescent="0.3">
      <c r="B52" s="6">
        <v>6480</v>
      </c>
      <c r="C52" s="7" t="s">
        <v>62</v>
      </c>
      <c r="D52" s="7">
        <v>50</v>
      </c>
      <c r="E52" s="7" t="str">
        <f t="shared" si="0"/>
        <v>S</v>
      </c>
      <c r="F52" s="7">
        <v>357418</v>
      </c>
      <c r="G52" s="7">
        <v>14654650</v>
      </c>
      <c r="H52" s="7">
        <v>78029520</v>
      </c>
      <c r="I52" s="8">
        <v>93041588</v>
      </c>
    </row>
    <row r="53" spans="2:9" x14ac:dyDescent="0.3">
      <c r="B53" s="6">
        <v>6800</v>
      </c>
      <c r="C53" s="7" t="s">
        <v>63</v>
      </c>
      <c r="D53" s="7">
        <v>51</v>
      </c>
      <c r="E53" s="7" t="str">
        <f t="shared" si="0"/>
        <v>S</v>
      </c>
      <c r="F53" s="7">
        <v>729906</v>
      </c>
      <c r="G53" s="7">
        <v>11569495</v>
      </c>
      <c r="H53" s="7">
        <v>16307982</v>
      </c>
      <c r="I53" s="8">
        <v>28607383</v>
      </c>
    </row>
    <row r="54" spans="2:9" x14ac:dyDescent="0.3">
      <c r="B54" s="6">
        <v>6980</v>
      </c>
      <c r="C54" s="7" t="s">
        <v>64</v>
      </c>
      <c r="D54" s="7">
        <v>52</v>
      </c>
      <c r="E54" s="7" t="str">
        <f t="shared" si="0"/>
        <v>S</v>
      </c>
      <c r="F54" s="7">
        <v>218529</v>
      </c>
      <c r="G54" s="7">
        <v>15836398</v>
      </c>
      <c r="H54" s="7">
        <v>99042116</v>
      </c>
      <c r="I54" s="8">
        <v>115097043</v>
      </c>
    </row>
    <row r="55" spans="2:9" x14ac:dyDescent="0.3">
      <c r="B55" s="6">
        <v>7180</v>
      </c>
      <c r="C55" s="7" t="s">
        <v>65</v>
      </c>
      <c r="D55" s="7">
        <v>53</v>
      </c>
      <c r="E55" s="7" t="str">
        <f t="shared" si="0"/>
        <v>S</v>
      </c>
      <c r="F55" s="7">
        <v>246026</v>
      </c>
      <c r="G55" s="7">
        <v>6126328</v>
      </c>
      <c r="H55" s="7">
        <v>46169061</v>
      </c>
      <c r="I55" s="8">
        <v>52541415</v>
      </c>
    </row>
    <row r="56" spans="2:9" x14ac:dyDescent="0.3">
      <c r="B56" s="6">
        <v>7380</v>
      </c>
      <c r="C56" s="7" t="s">
        <v>66</v>
      </c>
      <c r="D56" s="7">
        <v>54</v>
      </c>
      <c r="E56" s="7" t="str">
        <f t="shared" si="0"/>
        <v>S</v>
      </c>
      <c r="F56" s="7">
        <v>1174256</v>
      </c>
      <c r="G56" s="7">
        <v>11637847</v>
      </c>
      <c r="H56" s="7">
        <v>22228375</v>
      </c>
      <c r="I56" s="8">
        <v>35040478</v>
      </c>
    </row>
    <row r="57" spans="2:9" x14ac:dyDescent="0.3">
      <c r="B57" s="6">
        <v>7700</v>
      </c>
      <c r="C57" s="7" t="s">
        <v>67</v>
      </c>
      <c r="D57" s="7">
        <v>55</v>
      </c>
      <c r="E57" s="7" t="str">
        <f t="shared" si="0"/>
        <v>S</v>
      </c>
      <c r="F57" s="7">
        <v>87972</v>
      </c>
      <c r="G57" s="7">
        <v>5739005</v>
      </c>
      <c r="H57" s="7">
        <v>3441504</v>
      </c>
      <c r="I57" s="8">
        <v>9268481</v>
      </c>
    </row>
    <row r="58" spans="2:9" x14ac:dyDescent="0.3">
      <c r="B58" s="6">
        <v>7880</v>
      </c>
      <c r="C58" s="7" t="s">
        <v>68</v>
      </c>
      <c r="D58" s="7">
        <v>56</v>
      </c>
      <c r="E58" s="7" t="str">
        <f t="shared" si="0"/>
        <v>S</v>
      </c>
      <c r="F58" s="7">
        <v>4266163</v>
      </c>
      <c r="G58" s="7">
        <v>46774352</v>
      </c>
      <c r="H58" s="7">
        <v>20826206</v>
      </c>
      <c r="I58" s="8">
        <v>71866721</v>
      </c>
    </row>
    <row r="59" spans="2:9" x14ac:dyDescent="0.3">
      <c r="B59" s="6">
        <v>8000</v>
      </c>
      <c r="C59" s="7" t="s">
        <v>69</v>
      </c>
      <c r="D59" s="7">
        <v>57</v>
      </c>
      <c r="E59" s="7" t="str">
        <f t="shared" si="0"/>
        <v>S</v>
      </c>
      <c r="F59" s="7">
        <v>983203</v>
      </c>
      <c r="G59" s="7">
        <v>24359800</v>
      </c>
      <c r="H59" s="7">
        <v>4733469</v>
      </c>
      <c r="I59" s="8">
        <v>30076472</v>
      </c>
    </row>
    <row r="60" spans="2:9" x14ac:dyDescent="0.3">
      <c r="B60" s="6">
        <v>8400</v>
      </c>
      <c r="C60" s="7" t="s">
        <v>70</v>
      </c>
      <c r="D60" s="7">
        <v>58</v>
      </c>
      <c r="E60" s="7" t="str">
        <f t="shared" si="0"/>
        <v>S</v>
      </c>
      <c r="F60" s="7">
        <v>5188240</v>
      </c>
      <c r="G60" s="7">
        <v>112867216</v>
      </c>
      <c r="H60" s="7">
        <v>275801253</v>
      </c>
      <c r="I60" s="8">
        <v>393856709</v>
      </c>
    </row>
    <row r="61" spans="2:9" x14ac:dyDescent="0.3">
      <c r="B61" s="6">
        <v>8591</v>
      </c>
      <c r="C61" s="7" t="s">
        <v>71</v>
      </c>
      <c r="D61" s="7">
        <v>59</v>
      </c>
      <c r="E61" s="7" t="str">
        <f t="shared" si="0"/>
        <v>S</v>
      </c>
      <c r="F61" s="7">
        <v>1477973</v>
      </c>
      <c r="G61" s="7">
        <v>30075163</v>
      </c>
      <c r="H61" s="7">
        <v>191435885</v>
      </c>
      <c r="I61" s="8">
        <v>222989021</v>
      </c>
    </row>
    <row r="62" spans="2:9" x14ac:dyDescent="0.3">
      <c r="B62" s="6">
        <v>8592</v>
      </c>
      <c r="C62" s="7" t="s">
        <v>72</v>
      </c>
      <c r="D62" s="7">
        <v>60</v>
      </c>
      <c r="E62" s="7" t="str">
        <f t="shared" si="0"/>
        <v>S</v>
      </c>
      <c r="F62" s="7">
        <v>523297</v>
      </c>
      <c r="G62" s="7">
        <v>9725915</v>
      </c>
      <c r="H62" s="7">
        <v>58589971</v>
      </c>
      <c r="I62" s="8">
        <v>68839183</v>
      </c>
    </row>
    <row r="63" spans="2:9" x14ac:dyDescent="0.3">
      <c r="B63" s="6">
        <v>8691</v>
      </c>
      <c r="C63" s="7" t="s">
        <v>73</v>
      </c>
      <c r="D63" s="7">
        <v>61</v>
      </c>
      <c r="E63" s="7" t="str">
        <f t="shared" si="0"/>
        <v>S</v>
      </c>
      <c r="F63" s="7">
        <v>847958</v>
      </c>
      <c r="G63" s="7">
        <v>29582175</v>
      </c>
      <c r="H63" s="7">
        <v>78903191</v>
      </c>
      <c r="I63" s="8">
        <v>109333324</v>
      </c>
    </row>
    <row r="64" spans="2:9" x14ac:dyDescent="0.3">
      <c r="B64" s="6">
        <v>8692</v>
      </c>
      <c r="C64" s="7" t="s">
        <v>74</v>
      </c>
      <c r="D64" s="7">
        <v>62</v>
      </c>
      <c r="E64" s="7" t="str">
        <f t="shared" si="0"/>
        <v>S</v>
      </c>
      <c r="F64" s="7">
        <v>652231</v>
      </c>
      <c r="G64" s="7">
        <v>28623906</v>
      </c>
      <c r="H64" s="7">
        <v>105825877</v>
      </c>
      <c r="I64" s="8">
        <v>135102014</v>
      </c>
    </row>
    <row r="65" spans="2:9" x14ac:dyDescent="0.3">
      <c r="B65" s="6">
        <v>9080</v>
      </c>
      <c r="C65" s="7" t="s">
        <v>75</v>
      </c>
      <c r="D65" s="7">
        <v>63</v>
      </c>
      <c r="E65" s="7" t="str">
        <f t="shared" ref="E65:E67" si="1">IF(SUM(F65:I65)=0,"N","S")</f>
        <v>S</v>
      </c>
      <c r="F65" s="7">
        <v>851257</v>
      </c>
      <c r="G65" s="7">
        <v>18530324</v>
      </c>
      <c r="H65" s="7">
        <v>26872491</v>
      </c>
      <c r="I65" s="8">
        <v>46254072</v>
      </c>
    </row>
    <row r="66" spans="2:9" x14ac:dyDescent="0.3">
      <c r="B66" s="6">
        <v>9480</v>
      </c>
      <c r="C66" s="7" t="s">
        <v>76</v>
      </c>
      <c r="D66" s="7">
        <v>64</v>
      </c>
      <c r="E66" s="7" t="str">
        <f t="shared" si="1"/>
        <v>S</v>
      </c>
      <c r="F66" s="7">
        <v>2535552</v>
      </c>
      <c r="G66" s="7">
        <v>50940032</v>
      </c>
      <c r="H66" s="7">
        <v>17488240</v>
      </c>
      <c r="I66" s="8">
        <v>70963824</v>
      </c>
    </row>
    <row r="67" spans="2:9" x14ac:dyDescent="0.3">
      <c r="B67" s="6">
        <v>9700</v>
      </c>
      <c r="C67" s="7" t="s">
        <v>77</v>
      </c>
      <c r="D67" s="7">
        <v>65</v>
      </c>
      <c r="E67" s="7" t="str">
        <f t="shared" si="1"/>
        <v>S</v>
      </c>
      <c r="F67" s="7">
        <v>16789463</v>
      </c>
      <c r="G67" s="7">
        <v>81192418</v>
      </c>
      <c r="H67" s="7">
        <v>5190121</v>
      </c>
      <c r="I67" s="8">
        <v>103172002</v>
      </c>
    </row>
    <row r="68" spans="2:9" x14ac:dyDescent="0.3">
      <c r="B68" s="26" t="s">
        <v>8</v>
      </c>
      <c r="C68" s="27"/>
      <c r="D68" s="3">
        <f>COUNTA(D3:D67)</f>
        <v>65</v>
      </c>
      <c r="E68" s="3">
        <f>COUNTIF(E3:E67,"s")</f>
        <v>65</v>
      </c>
      <c r="F68" s="3">
        <f>SUM(F3:F67)</f>
        <v>191708322</v>
      </c>
      <c r="G68" s="3">
        <f>SUM(G3:G67)</f>
        <v>1688228974</v>
      </c>
      <c r="H68" s="3">
        <f t="shared" ref="H68:I68" si="2">SUM(H3:H67)</f>
        <v>1514362840</v>
      </c>
      <c r="I68" s="9">
        <f t="shared" si="2"/>
        <v>3394300136</v>
      </c>
    </row>
    <row r="69" spans="2:9" x14ac:dyDescent="0.3"/>
    <row r="70" spans="2:9" x14ac:dyDescent="0.3"/>
    <row r="71" spans="2:9" x14ac:dyDescent="0.3"/>
  </sheetData>
  <mergeCells count="1">
    <mergeCell ref="B68:C68"/>
  </mergeCells>
  <conditionalFormatting sqref="E3:E67">
    <cfRule type="cellIs" dxfId="3" priority="1" operator="equal">
      <formula>"S"</formula>
    </cfRule>
    <cfRule type="cellIs" dxfId="2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88FA-415F-47DA-99D3-E55C4557236B}">
  <sheetPr>
    <tabColor theme="8" tint="0.79998168889431442"/>
  </sheetPr>
  <dimension ref="A1:P72"/>
  <sheetViews>
    <sheetView showGridLines="0" tabSelected="1" zoomScale="80" zoomScaleNormal="80" workbookViewId="0"/>
  </sheetViews>
  <sheetFormatPr defaultColWidth="0" defaultRowHeight="14.4" zeroHeight="1" x14ac:dyDescent="0.3"/>
  <cols>
    <col min="1" max="2" width="8.88671875" customWidth="1"/>
    <col min="3" max="3" width="71.33203125" bestFit="1" customWidth="1"/>
    <col min="4" max="4" width="8.88671875" customWidth="1"/>
    <col min="5" max="9" width="16.77734375" customWidth="1"/>
    <col min="10" max="10" width="8.88671875" customWidth="1"/>
    <col min="11" max="11" width="15.44140625" bestFit="1" customWidth="1"/>
    <col min="12" max="12" width="8.88671875" customWidth="1"/>
    <col min="13" max="15" width="16.77734375" customWidth="1"/>
    <col min="16" max="16" width="8.88671875" customWidth="1"/>
    <col min="17" max="16384" width="8.88671875" hidden="1"/>
  </cols>
  <sheetData>
    <row r="1" spans="2:15" x14ac:dyDescent="0.3"/>
    <row r="2" spans="2:15" x14ac:dyDescent="0.3">
      <c r="B2" s="14" t="s">
        <v>13</v>
      </c>
      <c r="K2" s="10" t="s">
        <v>11</v>
      </c>
      <c r="M2" s="10" t="s">
        <v>14</v>
      </c>
    </row>
    <row r="3" spans="2:15" s="1" customFormat="1" x14ac:dyDescent="0.3">
      <c r="B3" s="2" t="s">
        <v>4</v>
      </c>
      <c r="C3" s="3" t="s">
        <v>5</v>
      </c>
      <c r="D3" s="3" t="s">
        <v>6</v>
      </c>
      <c r="E3" s="3" t="s">
        <v>7</v>
      </c>
      <c r="F3" s="4" t="s">
        <v>0</v>
      </c>
      <c r="G3" s="4" t="s">
        <v>1</v>
      </c>
      <c r="H3" s="4" t="s">
        <v>2</v>
      </c>
      <c r="I3" s="5" t="s">
        <v>3</v>
      </c>
      <c r="K3" s="4" t="s">
        <v>12</v>
      </c>
      <c r="M3" s="25" t="s">
        <v>0</v>
      </c>
      <c r="N3" s="4" t="s">
        <v>1</v>
      </c>
      <c r="O3" s="5" t="s">
        <v>2</v>
      </c>
    </row>
    <row r="4" spans="2:15" x14ac:dyDescent="0.3">
      <c r="B4" s="6">
        <v>191</v>
      </c>
      <c r="C4" s="7" t="s">
        <v>15</v>
      </c>
      <c r="D4" s="7">
        <v>1</v>
      </c>
      <c r="E4" s="7" t="str">
        <f>IF(SUM(F4:I4)=0,"N","S")</f>
        <v>S</v>
      </c>
      <c r="F4" s="15">
        <f>IFERROR('PNAD 15 | qualificação (SCN65)'!F3/'PNAD 15 | qualificação (SCN65)'!$I3,"")</f>
        <v>0.28951072064703098</v>
      </c>
      <c r="G4" s="15">
        <f>IFERROR('PNAD 15 | qualificação (SCN65)'!G3/'PNAD 15 | qualificação (SCN65)'!$I3,"")</f>
        <v>0.62510882099069631</v>
      </c>
      <c r="H4" s="15">
        <f>IFERROR('PNAD 15 | qualificação (SCN65)'!H3/'PNAD 15 | qualificação (SCN65)'!$I3,"")</f>
        <v>8.538045836227269E-2</v>
      </c>
      <c r="I4" s="16">
        <f>IFERROR('PNAD 15 | qualificação (SCN65)'!I3/'PNAD 15 | qualificação (SCN65)'!$I3,"")</f>
        <v>1</v>
      </c>
      <c r="K4" s="11">
        <v>26121</v>
      </c>
      <c r="M4" s="18">
        <f>IFERROR(F4*$K4,"")</f>
        <v>7562.3095340210966</v>
      </c>
      <c r="N4" s="19">
        <f t="shared" ref="N4:N67" si="0">IFERROR(G4*$K4,"")</f>
        <v>16328.467513097978</v>
      </c>
      <c r="O4" s="20">
        <f t="shared" ref="O4:O67" si="1">IFERROR(H4*$K4,"")</f>
        <v>2230.2229528809248</v>
      </c>
    </row>
    <row r="5" spans="2:15" x14ac:dyDescent="0.3">
      <c r="B5" s="6">
        <v>192</v>
      </c>
      <c r="C5" s="7" t="s">
        <v>16</v>
      </c>
      <c r="D5" s="7">
        <v>2</v>
      </c>
      <c r="E5" s="7" t="str">
        <f t="shared" ref="E5:E68" si="2">IF(SUM(F5:I5)=0,"N","S")</f>
        <v>S</v>
      </c>
      <c r="F5" s="15">
        <f>IFERROR('PNAD 15 | qualificação (SCN65)'!F4/'PNAD 15 | qualificação (SCN65)'!$I4,"")</f>
        <v>0.25095996653719421</v>
      </c>
      <c r="G5" s="15">
        <f>IFERROR('PNAD 15 | qualificação (SCN65)'!G4/'PNAD 15 | qualificação (SCN65)'!$I4,"")</f>
        <v>0.62691015893225732</v>
      </c>
      <c r="H5" s="15">
        <f>IFERROR('PNAD 15 | qualificação (SCN65)'!H4/'PNAD 15 | qualificação (SCN65)'!$I4,"")</f>
        <v>0.12212987453054847</v>
      </c>
      <c r="I5" s="16">
        <f>IFERROR('PNAD 15 | qualificação (SCN65)'!I4/'PNAD 15 | qualificação (SCN65)'!$I4,"")</f>
        <v>1</v>
      </c>
      <c r="K5" s="12">
        <v>21490</v>
      </c>
      <c r="M5" s="6">
        <f t="shared" ref="M5:M68" si="3">IFERROR(F5*$K5,"")</f>
        <v>5393.1296808843035</v>
      </c>
      <c r="N5" s="7">
        <f t="shared" si="0"/>
        <v>13472.299315454209</v>
      </c>
      <c r="O5" s="21">
        <f t="shared" si="1"/>
        <v>2624.5710036614864</v>
      </c>
    </row>
    <row r="6" spans="2:15" x14ac:dyDescent="0.3">
      <c r="B6" s="6">
        <v>280</v>
      </c>
      <c r="C6" s="7" t="s">
        <v>17</v>
      </c>
      <c r="D6" s="7">
        <v>3</v>
      </c>
      <c r="E6" s="7" t="str">
        <f t="shared" si="2"/>
        <v>S</v>
      </c>
      <c r="F6" s="15">
        <f>IFERROR('PNAD 15 | qualificação (SCN65)'!F5/'PNAD 15 | qualificação (SCN65)'!$I5,"")</f>
        <v>0.3028242348036006</v>
      </c>
      <c r="G6" s="15">
        <f>IFERROR('PNAD 15 | qualificação (SCN65)'!G5/'PNAD 15 | qualificação (SCN65)'!$I5,"")</f>
        <v>0.52106235417405367</v>
      </c>
      <c r="H6" s="15">
        <f>IFERROR('PNAD 15 | qualificação (SCN65)'!H5/'PNAD 15 | qualificação (SCN65)'!$I5,"")</f>
        <v>0.17611341102234573</v>
      </c>
      <c r="I6" s="16">
        <f>IFERROR('PNAD 15 | qualificação (SCN65)'!I5/'PNAD 15 | qualificação (SCN65)'!$I5,"")</f>
        <v>1</v>
      </c>
      <c r="K6" s="12">
        <v>2199</v>
      </c>
      <c r="M6" s="6">
        <f t="shared" si="3"/>
        <v>665.91049233311776</v>
      </c>
      <c r="N6" s="7">
        <f t="shared" si="0"/>
        <v>1145.816116828744</v>
      </c>
      <c r="O6" s="21">
        <f t="shared" si="1"/>
        <v>387.27339083813825</v>
      </c>
    </row>
    <row r="7" spans="2:15" x14ac:dyDescent="0.3">
      <c r="B7" s="6">
        <v>580</v>
      </c>
      <c r="C7" s="7" t="s">
        <v>18</v>
      </c>
      <c r="D7" s="7">
        <v>4</v>
      </c>
      <c r="E7" s="7" t="str">
        <f t="shared" si="2"/>
        <v>S</v>
      </c>
      <c r="F7" s="15">
        <f>IFERROR('PNAD 15 | qualificação (SCN65)'!F6/'PNAD 15 | qualificação (SCN65)'!$I6,"")</f>
        <v>0.10086239998339543</v>
      </c>
      <c r="G7" s="15">
        <f>IFERROR('PNAD 15 | qualificação (SCN65)'!G6/'PNAD 15 | qualificação (SCN65)'!$I6,"")</f>
        <v>0.44163665736118751</v>
      </c>
      <c r="H7" s="15">
        <f>IFERROR('PNAD 15 | qualificação (SCN65)'!H6/'PNAD 15 | qualificação (SCN65)'!$I6,"")</f>
        <v>0.45750094265541708</v>
      </c>
      <c r="I7" s="16">
        <f>IFERROR('PNAD 15 | qualificação (SCN65)'!I6/'PNAD 15 | qualificação (SCN65)'!$I6,"")</f>
        <v>1</v>
      </c>
      <c r="K7" s="12">
        <v>4040</v>
      </c>
      <c r="M7" s="6">
        <f t="shared" si="3"/>
        <v>407.48409593291751</v>
      </c>
      <c r="N7" s="7">
        <f t="shared" si="0"/>
        <v>1784.2120957391976</v>
      </c>
      <c r="O7" s="21">
        <f t="shared" si="1"/>
        <v>1848.303808327885</v>
      </c>
    </row>
    <row r="8" spans="2:15" x14ac:dyDescent="0.3">
      <c r="B8" s="6">
        <v>680</v>
      </c>
      <c r="C8" s="7" t="s">
        <v>19</v>
      </c>
      <c r="D8" s="7">
        <v>5</v>
      </c>
      <c r="E8" s="7" t="str">
        <f t="shared" si="2"/>
        <v>S</v>
      </c>
      <c r="F8" s="15">
        <f>IFERROR('PNAD 15 | qualificação (SCN65)'!F7/'PNAD 15 | qualificação (SCN65)'!$I7,"")</f>
        <v>0</v>
      </c>
      <c r="G8" s="15">
        <f>IFERROR('PNAD 15 | qualificação (SCN65)'!G7/'PNAD 15 | qualificação (SCN65)'!$I7,"")</f>
        <v>0.28050137586623647</v>
      </c>
      <c r="H8" s="15">
        <f>IFERROR('PNAD 15 | qualificação (SCN65)'!H7/'PNAD 15 | qualificação (SCN65)'!$I7,"")</f>
        <v>0.71949862413376353</v>
      </c>
      <c r="I8" s="16">
        <f>IFERROR('PNAD 15 | qualificação (SCN65)'!I7/'PNAD 15 | qualificação (SCN65)'!$I7,"")</f>
        <v>1</v>
      </c>
      <c r="K8" s="12">
        <v>22138</v>
      </c>
      <c r="M8" s="6">
        <f t="shared" si="3"/>
        <v>0</v>
      </c>
      <c r="N8" s="7">
        <f t="shared" si="0"/>
        <v>6209.7394589267433</v>
      </c>
      <c r="O8" s="21">
        <f t="shared" si="1"/>
        <v>15928.260541073258</v>
      </c>
    </row>
    <row r="9" spans="2:15" x14ac:dyDescent="0.3">
      <c r="B9" s="6">
        <v>791</v>
      </c>
      <c r="C9" s="7" t="s">
        <v>20</v>
      </c>
      <c r="D9" s="7">
        <v>6</v>
      </c>
      <c r="E9" s="7" t="str">
        <f t="shared" si="2"/>
        <v>S</v>
      </c>
      <c r="F9" s="15">
        <f>IFERROR('PNAD 15 | qualificação (SCN65)'!F8/'PNAD 15 | qualificação (SCN65)'!$I8,"")</f>
        <v>5.6188832713148756E-2</v>
      </c>
      <c r="G9" s="15">
        <f>IFERROR('PNAD 15 | qualificação (SCN65)'!G8/'PNAD 15 | qualificação (SCN65)'!$I8,"")</f>
        <v>0.32287957994103933</v>
      </c>
      <c r="H9" s="15">
        <f>IFERROR('PNAD 15 | qualificação (SCN65)'!H8/'PNAD 15 | qualificação (SCN65)'!$I8,"")</f>
        <v>0.62093158734581189</v>
      </c>
      <c r="I9" s="16">
        <f>IFERROR('PNAD 15 | qualificação (SCN65)'!I8/'PNAD 15 | qualificação (SCN65)'!$I8,"")</f>
        <v>1</v>
      </c>
      <c r="K9" s="12">
        <v>4349</v>
      </c>
      <c r="M9" s="6">
        <f t="shared" si="3"/>
        <v>244.36523346948394</v>
      </c>
      <c r="N9" s="7">
        <f t="shared" si="0"/>
        <v>1404.2032931635802</v>
      </c>
      <c r="O9" s="21">
        <f t="shared" si="1"/>
        <v>2700.4314733669357</v>
      </c>
    </row>
    <row r="10" spans="2:15" x14ac:dyDescent="0.3">
      <c r="B10" s="6">
        <v>792</v>
      </c>
      <c r="C10" s="7" t="s">
        <v>21</v>
      </c>
      <c r="D10" s="7">
        <v>7</v>
      </c>
      <c r="E10" s="7" t="str">
        <f t="shared" si="2"/>
        <v>S</v>
      </c>
      <c r="F10" s="15">
        <f>IFERROR('PNAD 15 | qualificação (SCN65)'!F9/'PNAD 15 | qualificação (SCN65)'!$I9,"")</f>
        <v>8.8172920837469235E-2</v>
      </c>
      <c r="G10" s="15">
        <f>IFERROR('PNAD 15 | qualificação (SCN65)'!G9/'PNAD 15 | qualificação (SCN65)'!$I9,"")</f>
        <v>0.56128057506279416</v>
      </c>
      <c r="H10" s="15">
        <f>IFERROR('PNAD 15 | qualificação (SCN65)'!H9/'PNAD 15 | qualificação (SCN65)'!$I9,"")</f>
        <v>0.35054650409973659</v>
      </c>
      <c r="I10" s="16">
        <f>IFERROR('PNAD 15 | qualificação (SCN65)'!I9/'PNAD 15 | qualificação (SCN65)'!$I9,"")</f>
        <v>1</v>
      </c>
      <c r="K10" s="12">
        <v>2264</v>
      </c>
      <c r="M10" s="6">
        <f t="shared" si="3"/>
        <v>199.62349277603036</v>
      </c>
      <c r="N10" s="7">
        <f t="shared" si="0"/>
        <v>1270.7392219421661</v>
      </c>
      <c r="O10" s="21">
        <f t="shared" si="1"/>
        <v>793.63728528180366</v>
      </c>
    </row>
    <row r="11" spans="2:15" x14ac:dyDescent="0.3">
      <c r="B11" s="6">
        <v>1091</v>
      </c>
      <c r="C11" s="7" t="s">
        <v>22</v>
      </c>
      <c r="D11" s="7">
        <v>8</v>
      </c>
      <c r="E11" s="7" t="str">
        <f t="shared" si="2"/>
        <v>S</v>
      </c>
      <c r="F11" s="15">
        <f>IFERROR('PNAD 15 | qualificação (SCN65)'!F10/'PNAD 15 | qualificação (SCN65)'!$I10,"")</f>
        <v>6.0085422857930608E-2</v>
      </c>
      <c r="G11" s="15">
        <f>IFERROR('PNAD 15 | qualificação (SCN65)'!G10/'PNAD 15 | qualificação (SCN65)'!$I10,"")</f>
        <v>0.76103560747284482</v>
      </c>
      <c r="H11" s="15">
        <f>IFERROR('PNAD 15 | qualificação (SCN65)'!H10/'PNAD 15 | qualificação (SCN65)'!$I10,"")</f>
        <v>0.17887896966922462</v>
      </c>
      <c r="I11" s="16">
        <f>IFERROR('PNAD 15 | qualificação (SCN65)'!I10/'PNAD 15 | qualificação (SCN65)'!$I10,"")</f>
        <v>1</v>
      </c>
      <c r="K11" s="12">
        <v>25736</v>
      </c>
      <c r="M11" s="6">
        <f t="shared" si="3"/>
        <v>1546.3584426717021</v>
      </c>
      <c r="N11" s="7">
        <f t="shared" si="0"/>
        <v>19586.012393921133</v>
      </c>
      <c r="O11" s="21">
        <f t="shared" si="1"/>
        <v>4603.6291634071649</v>
      </c>
    </row>
    <row r="12" spans="2:15" x14ac:dyDescent="0.3">
      <c r="B12" s="6">
        <v>1092</v>
      </c>
      <c r="C12" s="7" t="s">
        <v>23</v>
      </c>
      <c r="D12" s="7">
        <v>9</v>
      </c>
      <c r="E12" s="7" t="str">
        <f t="shared" si="2"/>
        <v>S</v>
      </c>
      <c r="F12" s="15">
        <f>IFERROR('PNAD 15 | qualificação (SCN65)'!F11/'PNAD 15 | qualificação (SCN65)'!$I11,"")</f>
        <v>8.1479661665847747E-2</v>
      </c>
      <c r="G12" s="15">
        <f>IFERROR('PNAD 15 | qualificação (SCN65)'!G11/'PNAD 15 | qualificação (SCN65)'!$I11,"")</f>
        <v>0.76691270344404994</v>
      </c>
      <c r="H12" s="15">
        <f>IFERROR('PNAD 15 | qualificação (SCN65)'!H11/'PNAD 15 | qualificação (SCN65)'!$I11,"")</f>
        <v>0.15160763489010237</v>
      </c>
      <c r="I12" s="16">
        <f>IFERROR('PNAD 15 | qualificação (SCN65)'!I11/'PNAD 15 | qualificação (SCN65)'!$I11,"")</f>
        <v>1</v>
      </c>
      <c r="K12" s="12">
        <v>5943</v>
      </c>
      <c r="M12" s="6">
        <f t="shared" si="3"/>
        <v>484.23362928013319</v>
      </c>
      <c r="N12" s="7">
        <f t="shared" si="0"/>
        <v>4557.7621965679891</v>
      </c>
      <c r="O12" s="21">
        <f t="shared" si="1"/>
        <v>901.00417415187837</v>
      </c>
    </row>
    <row r="13" spans="2:15" x14ac:dyDescent="0.3">
      <c r="B13" s="6">
        <v>1093</v>
      </c>
      <c r="C13" s="7" t="s">
        <v>24</v>
      </c>
      <c r="D13" s="7">
        <v>10</v>
      </c>
      <c r="E13" s="7" t="str">
        <f t="shared" si="2"/>
        <v>S</v>
      </c>
      <c r="F13" s="15">
        <f>IFERROR('PNAD 15 | qualificação (SCN65)'!F12/'PNAD 15 | qualificação (SCN65)'!$I12,"")</f>
        <v>6.6859785186215659E-2</v>
      </c>
      <c r="G13" s="15">
        <f>IFERROR('PNAD 15 | qualificação (SCN65)'!G12/'PNAD 15 | qualificação (SCN65)'!$I12,"")</f>
        <v>0.66252460555044079</v>
      </c>
      <c r="H13" s="15">
        <f>IFERROR('PNAD 15 | qualificação (SCN65)'!H12/'PNAD 15 | qualificação (SCN65)'!$I12,"")</f>
        <v>0.27061560926334349</v>
      </c>
      <c r="I13" s="16">
        <f>IFERROR('PNAD 15 | qualificação (SCN65)'!I12/'PNAD 15 | qualificação (SCN65)'!$I12,"")</f>
        <v>1</v>
      </c>
      <c r="K13" s="12">
        <v>28893</v>
      </c>
      <c r="M13" s="6">
        <f t="shared" si="3"/>
        <v>1931.779773385329</v>
      </c>
      <c r="N13" s="7">
        <f t="shared" si="0"/>
        <v>19142.323428168886</v>
      </c>
      <c r="O13" s="21">
        <f t="shared" si="1"/>
        <v>7818.8967984457831</v>
      </c>
    </row>
    <row r="14" spans="2:15" x14ac:dyDescent="0.3">
      <c r="B14" s="6">
        <v>1100</v>
      </c>
      <c r="C14" s="7" t="s">
        <v>25</v>
      </c>
      <c r="D14" s="7">
        <v>11</v>
      </c>
      <c r="E14" s="7" t="str">
        <f t="shared" si="2"/>
        <v>S</v>
      </c>
      <c r="F14" s="15">
        <f>IFERROR('PNAD 15 | qualificação (SCN65)'!F13/'PNAD 15 | qualificação (SCN65)'!$I13,"")</f>
        <v>2.6843255502502605E-2</v>
      </c>
      <c r="G14" s="15">
        <f>IFERROR('PNAD 15 | qualificação (SCN65)'!G13/'PNAD 15 | qualificação (SCN65)'!$I13,"")</f>
        <v>0.60441010815525786</v>
      </c>
      <c r="H14" s="15">
        <f>IFERROR('PNAD 15 | qualificação (SCN65)'!H13/'PNAD 15 | qualificação (SCN65)'!$I13,"")</f>
        <v>0.36874663634223948</v>
      </c>
      <c r="I14" s="16">
        <f>IFERROR('PNAD 15 | qualificação (SCN65)'!I13/'PNAD 15 | qualificação (SCN65)'!$I13,"")</f>
        <v>1</v>
      </c>
      <c r="K14" s="12">
        <v>8407</v>
      </c>
      <c r="M14" s="6">
        <f t="shared" si="3"/>
        <v>225.67124900953939</v>
      </c>
      <c r="N14" s="7">
        <f t="shared" si="0"/>
        <v>5081.2757792612529</v>
      </c>
      <c r="O14" s="21">
        <f t="shared" si="1"/>
        <v>3100.0529717292075</v>
      </c>
    </row>
    <row r="15" spans="2:15" x14ac:dyDescent="0.3">
      <c r="B15" s="6">
        <v>1200</v>
      </c>
      <c r="C15" s="7" t="s">
        <v>26</v>
      </c>
      <c r="D15" s="7">
        <v>12</v>
      </c>
      <c r="E15" s="7" t="str">
        <f t="shared" si="2"/>
        <v>S</v>
      </c>
      <c r="F15" s="15">
        <f>IFERROR('PNAD 15 | qualificação (SCN65)'!F14/'PNAD 15 | qualificação (SCN65)'!$I14,"")</f>
        <v>3.9894943492332996E-2</v>
      </c>
      <c r="G15" s="15">
        <f>IFERROR('PNAD 15 | qualificação (SCN65)'!G14/'PNAD 15 | qualificação (SCN65)'!$I14,"")</f>
        <v>0.48199890345059337</v>
      </c>
      <c r="H15" s="15">
        <f>IFERROR('PNAD 15 | qualificação (SCN65)'!H14/'PNAD 15 | qualificação (SCN65)'!$I14,"")</f>
        <v>0.4781061530570736</v>
      </c>
      <c r="I15" s="16">
        <f>IFERROR('PNAD 15 | qualificação (SCN65)'!I14/'PNAD 15 | qualificação (SCN65)'!$I14,"")</f>
        <v>1</v>
      </c>
      <c r="K15" s="12">
        <v>1379</v>
      </c>
      <c r="M15" s="6">
        <f t="shared" si="3"/>
        <v>55.015127075927204</v>
      </c>
      <c r="N15" s="7">
        <f t="shared" si="0"/>
        <v>664.67648785836832</v>
      </c>
      <c r="O15" s="21">
        <f t="shared" si="1"/>
        <v>659.30838506570444</v>
      </c>
    </row>
    <row r="16" spans="2:15" x14ac:dyDescent="0.3">
      <c r="B16" s="6">
        <v>1300</v>
      </c>
      <c r="C16" s="7" t="s">
        <v>27</v>
      </c>
      <c r="D16" s="7">
        <v>13</v>
      </c>
      <c r="E16" s="7" t="str">
        <f t="shared" si="2"/>
        <v>S</v>
      </c>
      <c r="F16" s="15">
        <f>IFERROR('PNAD 15 | qualificação (SCN65)'!F15/'PNAD 15 | qualificação (SCN65)'!$I15,"")</f>
        <v>6.2646798714121571E-2</v>
      </c>
      <c r="G16" s="15">
        <f>IFERROR('PNAD 15 | qualificação (SCN65)'!G15/'PNAD 15 | qualificação (SCN65)'!$I15,"")</f>
        <v>0.71520909807845845</v>
      </c>
      <c r="H16" s="15">
        <f>IFERROR('PNAD 15 | qualificação (SCN65)'!H15/'PNAD 15 | qualificação (SCN65)'!$I15,"")</f>
        <v>0.22214410320741998</v>
      </c>
      <c r="I16" s="16">
        <f>IFERROR('PNAD 15 | qualificação (SCN65)'!I15/'PNAD 15 | qualificação (SCN65)'!$I15,"")</f>
        <v>1</v>
      </c>
      <c r="K16" s="12">
        <v>9992</v>
      </c>
      <c r="M16" s="6">
        <f t="shared" si="3"/>
        <v>625.96681275150274</v>
      </c>
      <c r="N16" s="7">
        <f t="shared" si="0"/>
        <v>7146.3693079999566</v>
      </c>
      <c r="O16" s="21">
        <f t="shared" si="1"/>
        <v>2219.6638792485405</v>
      </c>
    </row>
    <row r="17" spans="2:15" x14ac:dyDescent="0.3">
      <c r="B17" s="6">
        <v>1400</v>
      </c>
      <c r="C17" s="7" t="s">
        <v>28</v>
      </c>
      <c r="D17" s="7">
        <v>14</v>
      </c>
      <c r="E17" s="7" t="str">
        <f t="shared" si="2"/>
        <v>S</v>
      </c>
      <c r="F17" s="15">
        <f>IFERROR('PNAD 15 | qualificação (SCN65)'!F16/'PNAD 15 | qualificação (SCN65)'!$I16,"")</f>
        <v>5.6539722313655977E-2</v>
      </c>
      <c r="G17" s="15">
        <f>IFERROR('PNAD 15 | qualificação (SCN65)'!G16/'PNAD 15 | qualificação (SCN65)'!$I16,"")</f>
        <v>0.79595779574875936</v>
      </c>
      <c r="H17" s="15">
        <f>IFERROR('PNAD 15 | qualificação (SCN65)'!H16/'PNAD 15 | qualificação (SCN65)'!$I16,"")</f>
        <v>0.14750248193758467</v>
      </c>
      <c r="I17" s="16">
        <f>IFERROR('PNAD 15 | qualificação (SCN65)'!I16/'PNAD 15 | qualificação (SCN65)'!$I16,"")</f>
        <v>1</v>
      </c>
      <c r="K17" s="12">
        <v>17703</v>
      </c>
      <c r="M17" s="6">
        <f t="shared" si="3"/>
        <v>1000.9227041186517</v>
      </c>
      <c r="N17" s="7">
        <f t="shared" si="0"/>
        <v>14090.840858140287</v>
      </c>
      <c r="O17" s="21">
        <f t="shared" si="1"/>
        <v>2611.2364377410613</v>
      </c>
    </row>
    <row r="18" spans="2:15" x14ac:dyDescent="0.3">
      <c r="B18" s="6">
        <v>1500</v>
      </c>
      <c r="C18" s="7" t="s">
        <v>29</v>
      </c>
      <c r="D18" s="7">
        <v>15</v>
      </c>
      <c r="E18" s="7" t="str">
        <f t="shared" si="2"/>
        <v>S</v>
      </c>
      <c r="F18" s="15">
        <f>IFERROR('PNAD 15 | qualificação (SCN65)'!F17/'PNAD 15 | qualificação (SCN65)'!$I17,"")</f>
        <v>5.0427261938195134E-2</v>
      </c>
      <c r="G18" s="15">
        <f>IFERROR('PNAD 15 | qualificação (SCN65)'!G17/'PNAD 15 | qualificação (SCN65)'!$I17,"")</f>
        <v>0.76687285646612324</v>
      </c>
      <c r="H18" s="15">
        <f>IFERROR('PNAD 15 | qualificação (SCN65)'!H17/'PNAD 15 | qualificação (SCN65)'!$I17,"")</f>
        <v>0.1826998815956816</v>
      </c>
      <c r="I18" s="16">
        <f>IFERROR('PNAD 15 | qualificação (SCN65)'!I17/'PNAD 15 | qualificação (SCN65)'!$I17,"")</f>
        <v>1</v>
      </c>
      <c r="K18" s="12">
        <v>9781</v>
      </c>
      <c r="M18" s="6">
        <f t="shared" si="3"/>
        <v>493.2290490174866</v>
      </c>
      <c r="N18" s="7">
        <f t="shared" si="0"/>
        <v>7500.783409095151</v>
      </c>
      <c r="O18" s="21">
        <f t="shared" si="1"/>
        <v>1786.9875418873617</v>
      </c>
    </row>
    <row r="19" spans="2:15" x14ac:dyDescent="0.3">
      <c r="B19" s="6">
        <v>1600</v>
      </c>
      <c r="C19" s="7" t="s">
        <v>30</v>
      </c>
      <c r="D19" s="7">
        <v>16</v>
      </c>
      <c r="E19" s="7" t="str">
        <f t="shared" si="2"/>
        <v>S</v>
      </c>
      <c r="F19" s="15">
        <f>IFERROR('PNAD 15 | qualificação (SCN65)'!F18/'PNAD 15 | qualificação (SCN65)'!$I18,"")</f>
        <v>0.10382123804897672</v>
      </c>
      <c r="G19" s="15">
        <f>IFERROR('PNAD 15 | qualificação (SCN65)'!G18/'PNAD 15 | qualificação (SCN65)'!$I18,"")</f>
        <v>0.77642692757059339</v>
      </c>
      <c r="H19" s="15">
        <f>IFERROR('PNAD 15 | qualificação (SCN65)'!H18/'PNAD 15 | qualificação (SCN65)'!$I18,"")</f>
        <v>0.11975183438042986</v>
      </c>
      <c r="I19" s="16">
        <f>IFERROR('PNAD 15 | qualificação (SCN65)'!I18/'PNAD 15 | qualificação (SCN65)'!$I18,"")</f>
        <v>1</v>
      </c>
      <c r="K19" s="12">
        <v>5910</v>
      </c>
      <c r="M19" s="6">
        <f t="shared" si="3"/>
        <v>613.58351686945241</v>
      </c>
      <c r="N19" s="7">
        <f t="shared" si="0"/>
        <v>4588.6831419422069</v>
      </c>
      <c r="O19" s="21">
        <f t="shared" si="1"/>
        <v>707.73334118834043</v>
      </c>
    </row>
    <row r="20" spans="2:15" x14ac:dyDescent="0.3">
      <c r="B20" s="6">
        <v>1700</v>
      </c>
      <c r="C20" s="7" t="s">
        <v>31</v>
      </c>
      <c r="D20" s="7">
        <v>17</v>
      </c>
      <c r="E20" s="7" t="str">
        <f t="shared" si="2"/>
        <v>S</v>
      </c>
      <c r="F20" s="15">
        <f>IFERROR('PNAD 15 | qualificação (SCN65)'!F19/'PNAD 15 | qualificação (SCN65)'!$I19,"")</f>
        <v>2.7341675563672712E-2</v>
      </c>
      <c r="G20" s="15">
        <f>IFERROR('PNAD 15 | qualificação (SCN65)'!G19/'PNAD 15 | qualificação (SCN65)'!$I19,"")</f>
        <v>0.6136589016498788</v>
      </c>
      <c r="H20" s="15">
        <f>IFERROR('PNAD 15 | qualificação (SCN65)'!H19/'PNAD 15 | qualificação (SCN65)'!$I19,"")</f>
        <v>0.35899942278644853</v>
      </c>
      <c r="I20" s="16">
        <f>IFERROR('PNAD 15 | qualificação (SCN65)'!I19/'PNAD 15 | qualificação (SCN65)'!$I19,"")</f>
        <v>1</v>
      </c>
      <c r="K20" s="12">
        <v>11483</v>
      </c>
      <c r="M20" s="6">
        <f t="shared" si="3"/>
        <v>313.96446049765376</v>
      </c>
      <c r="N20" s="7">
        <f t="shared" si="0"/>
        <v>7046.6451676455581</v>
      </c>
      <c r="O20" s="21">
        <f t="shared" si="1"/>
        <v>4122.3903718567881</v>
      </c>
    </row>
    <row r="21" spans="2:15" x14ac:dyDescent="0.3">
      <c r="B21" s="6">
        <v>1800</v>
      </c>
      <c r="C21" s="7" t="s">
        <v>32</v>
      </c>
      <c r="D21" s="7">
        <v>18</v>
      </c>
      <c r="E21" s="7" t="str">
        <f t="shared" si="2"/>
        <v>S</v>
      </c>
      <c r="F21" s="15">
        <f>IFERROR('PNAD 15 | qualificação (SCN65)'!F20/'PNAD 15 | qualificação (SCN65)'!$I20,"")</f>
        <v>1.5086719792858826E-2</v>
      </c>
      <c r="G21" s="15">
        <f>IFERROR('PNAD 15 | qualificação (SCN65)'!G20/'PNAD 15 | qualificação (SCN65)'!$I20,"")</f>
        <v>0.52743386120718327</v>
      </c>
      <c r="H21" s="15">
        <f>IFERROR('PNAD 15 | qualificação (SCN65)'!H20/'PNAD 15 | qualificação (SCN65)'!$I20,"")</f>
        <v>0.45747941899995792</v>
      </c>
      <c r="I21" s="16">
        <f>IFERROR('PNAD 15 | qualificação (SCN65)'!I20/'PNAD 15 | qualificação (SCN65)'!$I20,"")</f>
        <v>1</v>
      </c>
      <c r="K21" s="12">
        <v>5677</v>
      </c>
      <c r="M21" s="6">
        <f t="shared" si="3"/>
        <v>85.647308264059546</v>
      </c>
      <c r="N21" s="7">
        <f t="shared" si="0"/>
        <v>2994.2420300731796</v>
      </c>
      <c r="O21" s="21">
        <f t="shared" si="1"/>
        <v>2597.1106616627612</v>
      </c>
    </row>
    <row r="22" spans="2:15" x14ac:dyDescent="0.3">
      <c r="B22" s="6">
        <v>1991</v>
      </c>
      <c r="C22" s="7" t="s">
        <v>33</v>
      </c>
      <c r="D22" s="7">
        <v>19</v>
      </c>
      <c r="E22" s="7" t="str">
        <f t="shared" si="2"/>
        <v>S</v>
      </c>
      <c r="F22" s="15">
        <f>IFERROR('PNAD 15 | qualificação (SCN65)'!F21/'PNAD 15 | qualificação (SCN65)'!$I21,"")</f>
        <v>6.9752394856620889E-3</v>
      </c>
      <c r="G22" s="15">
        <f>IFERROR('PNAD 15 | qualificação (SCN65)'!G21/'PNAD 15 | qualificação (SCN65)'!$I21,"")</f>
        <v>0.24028248378055542</v>
      </c>
      <c r="H22" s="15">
        <f>IFERROR('PNAD 15 | qualificação (SCN65)'!H21/'PNAD 15 | qualificação (SCN65)'!$I21,"")</f>
        <v>0.75274227673378247</v>
      </c>
      <c r="I22" s="16">
        <f>IFERROR('PNAD 15 | qualificação (SCN65)'!I21/'PNAD 15 | qualificação (SCN65)'!$I21,"")</f>
        <v>1</v>
      </c>
      <c r="K22" s="12">
        <v>6968</v>
      </c>
      <c r="M22" s="6">
        <f t="shared" si="3"/>
        <v>48.603468736093433</v>
      </c>
      <c r="N22" s="7">
        <f t="shared" si="0"/>
        <v>1674.2883469829101</v>
      </c>
      <c r="O22" s="21">
        <f t="shared" si="1"/>
        <v>5245.1081842809963</v>
      </c>
    </row>
    <row r="23" spans="2:15" x14ac:dyDescent="0.3">
      <c r="B23" s="6">
        <v>1992</v>
      </c>
      <c r="C23" s="7" t="s">
        <v>34</v>
      </c>
      <c r="D23" s="7">
        <v>20</v>
      </c>
      <c r="E23" s="7" t="str">
        <f t="shared" si="2"/>
        <v>S</v>
      </c>
      <c r="F23" s="15">
        <f>IFERROR('PNAD 15 | qualificação (SCN65)'!F22/'PNAD 15 | qualificação (SCN65)'!$I22,"")</f>
        <v>5.6707656810685722E-2</v>
      </c>
      <c r="G23" s="15">
        <f>IFERROR('PNAD 15 | qualificação (SCN65)'!G22/'PNAD 15 | qualificação (SCN65)'!$I22,"")</f>
        <v>0.75903434794220082</v>
      </c>
      <c r="H23" s="15">
        <f>IFERROR('PNAD 15 | qualificação (SCN65)'!H22/'PNAD 15 | qualificação (SCN65)'!$I22,"")</f>
        <v>0.1842579952471135</v>
      </c>
      <c r="I23" s="16">
        <f>IFERROR('PNAD 15 | qualificação (SCN65)'!I22/'PNAD 15 | qualificação (SCN65)'!$I22,"")</f>
        <v>1</v>
      </c>
      <c r="K23" s="12">
        <v>6275</v>
      </c>
      <c r="M23" s="6">
        <f t="shared" si="3"/>
        <v>355.8405464870529</v>
      </c>
      <c r="N23" s="7">
        <f t="shared" si="0"/>
        <v>4762.9405333373097</v>
      </c>
      <c r="O23" s="21">
        <f t="shared" si="1"/>
        <v>1156.2189201756373</v>
      </c>
    </row>
    <row r="24" spans="2:15" x14ac:dyDescent="0.3">
      <c r="B24" s="6">
        <v>2091</v>
      </c>
      <c r="C24" s="7" t="s">
        <v>35</v>
      </c>
      <c r="D24" s="7">
        <v>21</v>
      </c>
      <c r="E24" s="7" t="str">
        <f t="shared" si="2"/>
        <v>S</v>
      </c>
      <c r="F24" s="15">
        <f>IFERROR('PNAD 15 | qualificação (SCN65)'!F23/'PNAD 15 | qualificação (SCN65)'!$I23,"")</f>
        <v>2.4857156918646251E-2</v>
      </c>
      <c r="G24" s="15">
        <f>IFERROR('PNAD 15 | qualificação (SCN65)'!G23/'PNAD 15 | qualificação (SCN65)'!$I23,"")</f>
        <v>0.43525793626761572</v>
      </c>
      <c r="H24" s="15">
        <f>IFERROR('PNAD 15 | qualificação (SCN65)'!H23/'PNAD 15 | qualificação (SCN65)'!$I23,"")</f>
        <v>0.53988490681373802</v>
      </c>
      <c r="I24" s="16">
        <f>IFERROR('PNAD 15 | qualificação (SCN65)'!I23/'PNAD 15 | qualificação (SCN65)'!$I23,"")</f>
        <v>1</v>
      </c>
      <c r="K24" s="12">
        <v>11285</v>
      </c>
      <c r="M24" s="6">
        <f t="shared" si="3"/>
        <v>280.51301582692292</v>
      </c>
      <c r="N24" s="7">
        <f t="shared" si="0"/>
        <v>4911.8858107800434</v>
      </c>
      <c r="O24" s="21">
        <f t="shared" si="1"/>
        <v>6092.6011733930336</v>
      </c>
    </row>
    <row r="25" spans="2:15" x14ac:dyDescent="0.3">
      <c r="B25" s="6">
        <v>2092</v>
      </c>
      <c r="C25" s="7" t="s">
        <v>36</v>
      </c>
      <c r="D25" s="7">
        <v>22</v>
      </c>
      <c r="E25" s="7" t="str">
        <f t="shared" si="2"/>
        <v>S</v>
      </c>
      <c r="F25" s="15">
        <f>IFERROR('PNAD 15 | qualificação (SCN65)'!F24/'PNAD 15 | qualificação (SCN65)'!$I24,"")</f>
        <v>2.6272977019173534E-2</v>
      </c>
      <c r="G25" s="15">
        <f>IFERROR('PNAD 15 | qualificação (SCN65)'!G24/'PNAD 15 | qualificação (SCN65)'!$I24,"")</f>
        <v>0.54900649491246201</v>
      </c>
      <c r="H25" s="15">
        <f>IFERROR('PNAD 15 | qualificação (SCN65)'!H24/'PNAD 15 | qualificação (SCN65)'!$I24,"")</f>
        <v>0.42472052806836441</v>
      </c>
      <c r="I25" s="16">
        <f>IFERROR('PNAD 15 | qualificação (SCN65)'!I24/'PNAD 15 | qualificação (SCN65)'!$I24,"")</f>
        <v>1</v>
      </c>
      <c r="K25" s="12">
        <v>9342</v>
      </c>
      <c r="M25" s="6">
        <f t="shared" si="3"/>
        <v>245.44215131311915</v>
      </c>
      <c r="N25" s="7">
        <f t="shared" si="0"/>
        <v>5128.8186754722201</v>
      </c>
      <c r="O25" s="21">
        <f t="shared" si="1"/>
        <v>3967.7391732146602</v>
      </c>
    </row>
    <row r="26" spans="2:15" x14ac:dyDescent="0.3">
      <c r="B26" s="6">
        <v>2093</v>
      </c>
      <c r="C26" s="7" t="s">
        <v>37</v>
      </c>
      <c r="D26" s="7">
        <v>23</v>
      </c>
      <c r="E26" s="7" t="str">
        <f t="shared" si="2"/>
        <v>S</v>
      </c>
      <c r="F26" s="15">
        <f>IFERROR('PNAD 15 | qualificação (SCN65)'!F25/'PNAD 15 | qualificação (SCN65)'!$I25,"")</f>
        <v>2.315974368148847E-2</v>
      </c>
      <c r="G26" s="15">
        <f>IFERROR('PNAD 15 | qualificação (SCN65)'!G25/'PNAD 15 | qualificação (SCN65)'!$I25,"")</f>
        <v>0.38426140542877318</v>
      </c>
      <c r="H26" s="15">
        <f>IFERROR('PNAD 15 | qualificação (SCN65)'!H25/'PNAD 15 | qualificação (SCN65)'!$I25,"")</f>
        <v>0.59257885088973838</v>
      </c>
      <c r="I26" s="16">
        <f>IFERROR('PNAD 15 | qualificação (SCN65)'!I25/'PNAD 15 | qualificação (SCN65)'!$I25,"")</f>
        <v>1</v>
      </c>
      <c r="K26" s="12">
        <v>5589</v>
      </c>
      <c r="M26" s="6">
        <f t="shared" si="3"/>
        <v>129.43980743583907</v>
      </c>
      <c r="N26" s="7">
        <f t="shared" si="0"/>
        <v>2147.6369949414134</v>
      </c>
      <c r="O26" s="21">
        <f t="shared" si="1"/>
        <v>3311.9231976227479</v>
      </c>
    </row>
    <row r="27" spans="2:15" x14ac:dyDescent="0.3">
      <c r="B27" s="6">
        <v>2100</v>
      </c>
      <c r="C27" s="7" t="s">
        <v>38</v>
      </c>
      <c r="D27" s="7">
        <v>24</v>
      </c>
      <c r="E27" s="7" t="str">
        <f t="shared" si="2"/>
        <v>S</v>
      </c>
      <c r="F27" s="15">
        <f>IFERROR('PNAD 15 | qualificação (SCN65)'!F26/'PNAD 15 | qualificação (SCN65)'!$I26,"")</f>
        <v>4.6453488389586661E-3</v>
      </c>
      <c r="G27" s="15">
        <f>IFERROR('PNAD 15 | qualificação (SCN65)'!G26/'PNAD 15 | qualificação (SCN65)'!$I26,"")</f>
        <v>0.30517572860394909</v>
      </c>
      <c r="H27" s="15">
        <f>IFERROR('PNAD 15 | qualificação (SCN65)'!H26/'PNAD 15 | qualificação (SCN65)'!$I26,"")</f>
        <v>0.69017892255709223</v>
      </c>
      <c r="I27" s="16">
        <f>IFERROR('PNAD 15 | qualificação (SCN65)'!I26/'PNAD 15 | qualificação (SCN65)'!$I26,"")</f>
        <v>1</v>
      </c>
      <c r="K27" s="12">
        <v>11215</v>
      </c>
      <c r="M27" s="6">
        <f t="shared" si="3"/>
        <v>52.097587228921441</v>
      </c>
      <c r="N27" s="7">
        <f t="shared" si="0"/>
        <v>3422.5457962932892</v>
      </c>
      <c r="O27" s="21">
        <f t="shared" si="1"/>
        <v>7740.3566164777894</v>
      </c>
    </row>
    <row r="28" spans="2:15" x14ac:dyDescent="0.3">
      <c r="B28" s="6">
        <v>2200</v>
      </c>
      <c r="C28" s="7" t="s">
        <v>39</v>
      </c>
      <c r="D28" s="7">
        <v>25</v>
      </c>
      <c r="E28" s="7" t="str">
        <f t="shared" si="2"/>
        <v>S</v>
      </c>
      <c r="F28" s="15">
        <f>IFERROR('PNAD 15 | qualificação (SCN65)'!F27/'PNAD 15 | qualificação (SCN65)'!$I27,"")</f>
        <v>3.8512457256254365E-2</v>
      </c>
      <c r="G28" s="15">
        <f>IFERROR('PNAD 15 | qualificação (SCN65)'!G27/'PNAD 15 | qualificação (SCN65)'!$I27,"")</f>
        <v>0.62532308717667495</v>
      </c>
      <c r="H28" s="15">
        <f>IFERROR('PNAD 15 | qualificação (SCN65)'!H27/'PNAD 15 | qualificação (SCN65)'!$I27,"")</f>
        <v>0.33616445556707064</v>
      </c>
      <c r="I28" s="16">
        <f>IFERROR('PNAD 15 | qualificação (SCN65)'!I27/'PNAD 15 | qualificação (SCN65)'!$I27,"")</f>
        <v>1</v>
      </c>
      <c r="K28" s="12">
        <v>20552</v>
      </c>
      <c r="M28" s="6">
        <f t="shared" si="3"/>
        <v>791.50802153053974</v>
      </c>
      <c r="N28" s="7">
        <f t="shared" si="0"/>
        <v>12851.640087655023</v>
      </c>
      <c r="O28" s="21">
        <f t="shared" si="1"/>
        <v>6908.851890814436</v>
      </c>
    </row>
    <row r="29" spans="2:15" x14ac:dyDescent="0.3">
      <c r="B29" s="6">
        <v>2300</v>
      </c>
      <c r="C29" s="7" t="s">
        <v>40</v>
      </c>
      <c r="D29" s="7">
        <v>26</v>
      </c>
      <c r="E29" s="7" t="str">
        <f t="shared" si="2"/>
        <v>S</v>
      </c>
      <c r="F29" s="15">
        <f>IFERROR('PNAD 15 | qualificação (SCN65)'!F28/'PNAD 15 | qualificação (SCN65)'!$I28,"")</f>
        <v>8.7638983488166344E-2</v>
      </c>
      <c r="G29" s="15">
        <f>IFERROR('PNAD 15 | qualificação (SCN65)'!G28/'PNAD 15 | qualificação (SCN65)'!$I28,"")</f>
        <v>0.65843453796385176</v>
      </c>
      <c r="H29" s="15">
        <f>IFERROR('PNAD 15 | qualificação (SCN65)'!H28/'PNAD 15 | qualificação (SCN65)'!$I28,"")</f>
        <v>0.25392647854798184</v>
      </c>
      <c r="I29" s="16">
        <f>IFERROR('PNAD 15 | qualificação (SCN65)'!I28/'PNAD 15 | qualificação (SCN65)'!$I28,"")</f>
        <v>1</v>
      </c>
      <c r="K29" s="12">
        <v>20003</v>
      </c>
      <c r="M29" s="6">
        <f t="shared" si="3"/>
        <v>1753.0425867137915</v>
      </c>
      <c r="N29" s="7">
        <f t="shared" si="0"/>
        <v>13170.666062890927</v>
      </c>
      <c r="O29" s="21">
        <f t="shared" si="1"/>
        <v>5079.2913503952805</v>
      </c>
    </row>
    <row r="30" spans="2:15" x14ac:dyDescent="0.3">
      <c r="B30" s="6">
        <v>2491</v>
      </c>
      <c r="C30" s="7" t="s">
        <v>41</v>
      </c>
      <c r="D30" s="7">
        <v>27</v>
      </c>
      <c r="E30" s="7" t="str">
        <f t="shared" si="2"/>
        <v>S</v>
      </c>
      <c r="F30" s="15">
        <f>IFERROR('PNAD 15 | qualificação (SCN65)'!F29/'PNAD 15 | qualificação (SCN65)'!$I29,"")</f>
        <v>1.5970784578783245E-2</v>
      </c>
      <c r="G30" s="15">
        <f>IFERROR('PNAD 15 | qualificação (SCN65)'!G29/'PNAD 15 | qualificação (SCN65)'!$I29,"")</f>
        <v>0.49089942058510666</v>
      </c>
      <c r="H30" s="15">
        <f>IFERROR('PNAD 15 | qualificação (SCN65)'!H29/'PNAD 15 | qualificação (SCN65)'!$I29,"")</f>
        <v>0.49312979483611008</v>
      </c>
      <c r="I30" s="16">
        <f>IFERROR('PNAD 15 | qualificação (SCN65)'!I29/'PNAD 15 | qualificação (SCN65)'!$I29,"")</f>
        <v>1</v>
      </c>
      <c r="K30" s="12">
        <v>12073</v>
      </c>
      <c r="M30" s="6">
        <f t="shared" si="3"/>
        <v>192.81528221965013</v>
      </c>
      <c r="N30" s="7">
        <f t="shared" si="0"/>
        <v>5926.628704723993</v>
      </c>
      <c r="O30" s="21">
        <f t="shared" si="1"/>
        <v>5953.5560130563572</v>
      </c>
    </row>
    <row r="31" spans="2:15" x14ac:dyDescent="0.3">
      <c r="B31" s="6">
        <v>2492</v>
      </c>
      <c r="C31" s="7" t="s">
        <v>42</v>
      </c>
      <c r="D31" s="7">
        <v>28</v>
      </c>
      <c r="E31" s="7" t="str">
        <f t="shared" si="2"/>
        <v>S</v>
      </c>
      <c r="F31" s="15">
        <f>IFERROR('PNAD 15 | qualificação (SCN65)'!F30/'PNAD 15 | qualificação (SCN65)'!$I30,"")</f>
        <v>3.9398061709402493E-2</v>
      </c>
      <c r="G31" s="15">
        <f>IFERROR('PNAD 15 | qualificação (SCN65)'!G30/'PNAD 15 | qualificação (SCN65)'!$I30,"")</f>
        <v>0.72863517933524757</v>
      </c>
      <c r="H31" s="15">
        <f>IFERROR('PNAD 15 | qualificação (SCN65)'!H30/'PNAD 15 | qualificação (SCN65)'!$I30,"")</f>
        <v>0.23196675895534993</v>
      </c>
      <c r="I31" s="16">
        <f>IFERROR('PNAD 15 | qualificação (SCN65)'!I30/'PNAD 15 | qualificação (SCN65)'!$I30,"")</f>
        <v>1</v>
      </c>
      <c r="K31" s="12">
        <v>5838</v>
      </c>
      <c r="M31" s="6">
        <f t="shared" si="3"/>
        <v>230.00588425949175</v>
      </c>
      <c r="N31" s="7">
        <f t="shared" si="0"/>
        <v>4253.7721769591753</v>
      </c>
      <c r="O31" s="21">
        <f t="shared" si="1"/>
        <v>1354.2219387813329</v>
      </c>
    </row>
    <row r="32" spans="2:15" x14ac:dyDescent="0.3">
      <c r="B32" s="6">
        <v>2500</v>
      </c>
      <c r="C32" s="7" t="s">
        <v>43</v>
      </c>
      <c r="D32" s="7">
        <v>29</v>
      </c>
      <c r="E32" s="7" t="str">
        <f t="shared" si="2"/>
        <v>S</v>
      </c>
      <c r="F32" s="15">
        <f>IFERROR('PNAD 15 | qualificação (SCN65)'!F31/'PNAD 15 | qualificação (SCN65)'!$I31,"")</f>
        <v>4.8409903195397889E-2</v>
      </c>
      <c r="G32" s="15">
        <f>IFERROR('PNAD 15 | qualificação (SCN65)'!G31/'PNAD 15 | qualificação (SCN65)'!$I31,"")</f>
        <v>0.75192288990926504</v>
      </c>
      <c r="H32" s="15">
        <f>IFERROR('PNAD 15 | qualificação (SCN65)'!H31/'PNAD 15 | qualificação (SCN65)'!$I31,"")</f>
        <v>0.19966720689533704</v>
      </c>
      <c r="I32" s="16">
        <f>IFERROR('PNAD 15 | qualificação (SCN65)'!I31/'PNAD 15 | qualificação (SCN65)'!$I31,"")</f>
        <v>1</v>
      </c>
      <c r="K32" s="12">
        <v>22659</v>
      </c>
      <c r="M32" s="6">
        <f t="shared" si="3"/>
        <v>1096.9199965045207</v>
      </c>
      <c r="N32" s="7">
        <f t="shared" si="0"/>
        <v>17037.820762454037</v>
      </c>
      <c r="O32" s="21">
        <f t="shared" si="1"/>
        <v>4524.2592410414418</v>
      </c>
    </row>
    <row r="33" spans="2:15" x14ac:dyDescent="0.3">
      <c r="B33" s="6">
        <v>2600</v>
      </c>
      <c r="C33" s="7" t="s">
        <v>44</v>
      </c>
      <c r="D33" s="7">
        <v>30</v>
      </c>
      <c r="E33" s="7" t="str">
        <f t="shared" si="2"/>
        <v>S</v>
      </c>
      <c r="F33" s="15">
        <f>IFERROR('PNAD 15 | qualificação (SCN65)'!F32/'PNAD 15 | qualificação (SCN65)'!$I32,"")</f>
        <v>3.8144968791560007E-3</v>
      </c>
      <c r="G33" s="15">
        <f>IFERROR('PNAD 15 | qualificação (SCN65)'!G32/'PNAD 15 | qualificação (SCN65)'!$I32,"")</f>
        <v>0.47999527391293145</v>
      </c>
      <c r="H33" s="15">
        <f>IFERROR('PNAD 15 | qualificação (SCN65)'!H32/'PNAD 15 | qualificação (SCN65)'!$I32,"")</f>
        <v>0.51619022920791258</v>
      </c>
      <c r="I33" s="16">
        <f>IFERROR('PNAD 15 | qualificação (SCN65)'!I32/'PNAD 15 | qualificação (SCN65)'!$I32,"")</f>
        <v>1</v>
      </c>
      <c r="K33" s="12">
        <v>10116</v>
      </c>
      <c r="M33" s="6">
        <f t="shared" si="3"/>
        <v>38.587450429542102</v>
      </c>
      <c r="N33" s="7">
        <f t="shared" si="0"/>
        <v>4855.6321909032149</v>
      </c>
      <c r="O33" s="21">
        <f t="shared" si="1"/>
        <v>5221.7803586672435</v>
      </c>
    </row>
    <row r="34" spans="2:15" x14ac:dyDescent="0.3">
      <c r="B34" s="6">
        <v>2700</v>
      </c>
      <c r="C34" s="7" t="s">
        <v>45</v>
      </c>
      <c r="D34" s="7">
        <v>31</v>
      </c>
      <c r="E34" s="7" t="str">
        <f t="shared" si="2"/>
        <v>S</v>
      </c>
      <c r="F34" s="15">
        <f>IFERROR('PNAD 15 | qualificação (SCN65)'!F33/'PNAD 15 | qualificação (SCN65)'!$I33,"")</f>
        <v>1.9708240316073211E-2</v>
      </c>
      <c r="G34" s="15">
        <f>IFERROR('PNAD 15 | qualificação (SCN65)'!G33/'PNAD 15 | qualificação (SCN65)'!$I33,"")</f>
        <v>0.54180024387452386</v>
      </c>
      <c r="H34" s="15">
        <f>IFERROR('PNAD 15 | qualificação (SCN65)'!H33/'PNAD 15 | qualificação (SCN65)'!$I33,"")</f>
        <v>0.43849151580940299</v>
      </c>
      <c r="I34" s="16">
        <f>IFERROR('PNAD 15 | qualificação (SCN65)'!I33/'PNAD 15 | qualificação (SCN65)'!$I33,"")</f>
        <v>1</v>
      </c>
      <c r="K34" s="12">
        <v>14442</v>
      </c>
      <c r="M34" s="6">
        <f t="shared" si="3"/>
        <v>284.62640664472934</v>
      </c>
      <c r="N34" s="7">
        <f t="shared" si="0"/>
        <v>7824.6791220358737</v>
      </c>
      <c r="O34" s="21">
        <f t="shared" si="1"/>
        <v>6332.694471319398</v>
      </c>
    </row>
    <row r="35" spans="2:15" x14ac:dyDescent="0.3">
      <c r="B35" s="6">
        <v>2800</v>
      </c>
      <c r="C35" s="7" t="s">
        <v>46</v>
      </c>
      <c r="D35" s="7">
        <v>32</v>
      </c>
      <c r="E35" s="7" t="str">
        <f t="shared" si="2"/>
        <v>S</v>
      </c>
      <c r="F35" s="15">
        <f>IFERROR('PNAD 15 | qualificação (SCN65)'!F34/'PNAD 15 | qualificação (SCN65)'!$I34,"")</f>
        <v>2.2810593380487014E-2</v>
      </c>
      <c r="G35" s="15">
        <f>IFERROR('PNAD 15 | qualificação (SCN65)'!G34/'PNAD 15 | qualificação (SCN65)'!$I34,"")</f>
        <v>0.63457519504886351</v>
      </c>
      <c r="H35" s="15">
        <f>IFERROR('PNAD 15 | qualificação (SCN65)'!H34/'PNAD 15 | qualificação (SCN65)'!$I34,"")</f>
        <v>0.34261421157064953</v>
      </c>
      <c r="I35" s="16">
        <f>IFERROR('PNAD 15 | qualificação (SCN65)'!I34/'PNAD 15 | qualificação (SCN65)'!$I34,"")</f>
        <v>1</v>
      </c>
      <c r="K35" s="12">
        <v>28171</v>
      </c>
      <c r="M35" s="6">
        <f t="shared" si="3"/>
        <v>642.59722612169969</v>
      </c>
      <c r="N35" s="7">
        <f t="shared" si="0"/>
        <v>17876.617819721534</v>
      </c>
      <c r="O35" s="21">
        <f t="shared" si="1"/>
        <v>9651.7849541567684</v>
      </c>
    </row>
    <row r="36" spans="2:15" x14ac:dyDescent="0.3">
      <c r="B36" s="6">
        <v>2991</v>
      </c>
      <c r="C36" s="7" t="s">
        <v>47</v>
      </c>
      <c r="D36" s="7">
        <v>33</v>
      </c>
      <c r="E36" s="7" t="str">
        <f t="shared" si="2"/>
        <v>S</v>
      </c>
      <c r="F36" s="15">
        <f>IFERROR('PNAD 15 | qualificação (SCN65)'!F35/'PNAD 15 | qualificação (SCN65)'!$I35,"")</f>
        <v>3.1378390699272128E-3</v>
      </c>
      <c r="G36" s="15">
        <f>IFERROR('PNAD 15 | qualificação (SCN65)'!G35/'PNAD 15 | qualificação (SCN65)'!$I35,"")</f>
        <v>0.47331619639456324</v>
      </c>
      <c r="H36" s="15">
        <f>IFERROR('PNAD 15 | qualificação (SCN65)'!H35/'PNAD 15 | qualificação (SCN65)'!$I35,"")</f>
        <v>0.52354596453550961</v>
      </c>
      <c r="I36" s="16">
        <f>IFERROR('PNAD 15 | qualificação (SCN65)'!I35/'PNAD 15 | qualificação (SCN65)'!$I35,"")</f>
        <v>1</v>
      </c>
      <c r="K36" s="12">
        <v>20227</v>
      </c>
      <c r="M36" s="6">
        <f t="shared" si="3"/>
        <v>63.469070867417734</v>
      </c>
      <c r="N36" s="7">
        <f t="shared" si="0"/>
        <v>9573.7667044728314</v>
      </c>
      <c r="O36" s="21">
        <f t="shared" si="1"/>
        <v>10589.764224659753</v>
      </c>
    </row>
    <row r="37" spans="2:15" x14ac:dyDescent="0.3">
      <c r="B37" s="6">
        <v>2992</v>
      </c>
      <c r="C37" s="7" t="s">
        <v>48</v>
      </c>
      <c r="D37" s="7">
        <v>34</v>
      </c>
      <c r="E37" s="7" t="str">
        <f t="shared" si="2"/>
        <v>S</v>
      </c>
      <c r="F37" s="15">
        <f>IFERROR('PNAD 15 | qualificação (SCN65)'!F36/'PNAD 15 | qualificação (SCN65)'!$I36,"")</f>
        <v>2.7504154772798894E-2</v>
      </c>
      <c r="G37" s="15">
        <f>IFERROR('PNAD 15 | qualificação (SCN65)'!G36/'PNAD 15 | qualificação (SCN65)'!$I36,"")</f>
        <v>0.64430550161338196</v>
      </c>
      <c r="H37" s="15">
        <f>IFERROR('PNAD 15 | qualificação (SCN65)'!H36/'PNAD 15 | qualificação (SCN65)'!$I36,"")</f>
        <v>0.32819034361381916</v>
      </c>
      <c r="I37" s="16">
        <f>IFERROR('PNAD 15 | qualificação (SCN65)'!I36/'PNAD 15 | qualificação (SCN65)'!$I36,"")</f>
        <v>1</v>
      </c>
      <c r="K37" s="12">
        <v>16168</v>
      </c>
      <c r="M37" s="6">
        <f t="shared" si="3"/>
        <v>444.68717436661251</v>
      </c>
      <c r="N37" s="7">
        <f t="shared" si="0"/>
        <v>10417.131350085159</v>
      </c>
      <c r="O37" s="21">
        <f t="shared" si="1"/>
        <v>5306.1814755482283</v>
      </c>
    </row>
    <row r="38" spans="2:15" x14ac:dyDescent="0.3">
      <c r="B38" s="6">
        <v>3000</v>
      </c>
      <c r="C38" s="7" t="s">
        <v>49</v>
      </c>
      <c r="D38" s="7">
        <v>35</v>
      </c>
      <c r="E38" s="7" t="str">
        <f t="shared" si="2"/>
        <v>S</v>
      </c>
      <c r="F38" s="15">
        <f>IFERROR('PNAD 15 | qualificação (SCN65)'!F37/'PNAD 15 | qualificação (SCN65)'!$I37,"")</f>
        <v>4.1351408870236223E-2</v>
      </c>
      <c r="G38" s="15">
        <f>IFERROR('PNAD 15 | qualificação (SCN65)'!G37/'PNAD 15 | qualificação (SCN65)'!$I37,"")</f>
        <v>0.62744238843178457</v>
      </c>
      <c r="H38" s="15">
        <f>IFERROR('PNAD 15 | qualificação (SCN65)'!H37/'PNAD 15 | qualificação (SCN65)'!$I37,"")</f>
        <v>0.33120620269797924</v>
      </c>
      <c r="I38" s="16">
        <f>IFERROR('PNAD 15 | qualificação (SCN65)'!I37/'PNAD 15 | qualificação (SCN65)'!$I37,"")</f>
        <v>1</v>
      </c>
      <c r="K38" s="12">
        <v>9718</v>
      </c>
      <c r="M38" s="6">
        <f t="shared" si="3"/>
        <v>401.8529914009556</v>
      </c>
      <c r="N38" s="7">
        <f t="shared" si="0"/>
        <v>6097.4851307800827</v>
      </c>
      <c r="O38" s="21">
        <f t="shared" si="1"/>
        <v>3218.6618778189622</v>
      </c>
    </row>
    <row r="39" spans="2:15" x14ac:dyDescent="0.3">
      <c r="B39" s="6">
        <v>3180</v>
      </c>
      <c r="C39" s="7" t="s">
        <v>50</v>
      </c>
      <c r="D39" s="7">
        <v>36</v>
      </c>
      <c r="E39" s="7" t="str">
        <f t="shared" si="2"/>
        <v>S</v>
      </c>
      <c r="F39" s="15">
        <f>IFERROR('PNAD 15 | qualificação (SCN65)'!F38/'PNAD 15 | qualificação (SCN65)'!$I38,"")</f>
        <v>5.5329837224468451E-2</v>
      </c>
      <c r="G39" s="15">
        <f>IFERROR('PNAD 15 | qualificação (SCN65)'!G38/'PNAD 15 | qualificação (SCN65)'!$I38,"")</f>
        <v>0.71242701841521083</v>
      </c>
      <c r="H39" s="15">
        <f>IFERROR('PNAD 15 | qualificação (SCN65)'!H38/'PNAD 15 | qualificação (SCN65)'!$I38,"")</f>
        <v>0.23224314436032073</v>
      </c>
      <c r="I39" s="16">
        <f>IFERROR('PNAD 15 | qualificação (SCN65)'!I38/'PNAD 15 | qualificação (SCN65)'!$I38,"")</f>
        <v>1</v>
      </c>
      <c r="K39" s="12">
        <v>16132</v>
      </c>
      <c r="M39" s="6">
        <f t="shared" si="3"/>
        <v>892.58093410512504</v>
      </c>
      <c r="N39" s="7">
        <f t="shared" si="0"/>
        <v>11492.872661074181</v>
      </c>
      <c r="O39" s="21">
        <f t="shared" si="1"/>
        <v>3746.5464048206941</v>
      </c>
    </row>
    <row r="40" spans="2:15" x14ac:dyDescent="0.3">
      <c r="B40" s="6">
        <v>3300</v>
      </c>
      <c r="C40" s="7" t="s">
        <v>51</v>
      </c>
      <c r="D40" s="7">
        <v>37</v>
      </c>
      <c r="E40" s="7" t="str">
        <f t="shared" si="2"/>
        <v>S</v>
      </c>
      <c r="F40" s="15">
        <f>IFERROR('PNAD 15 | qualificação (SCN65)'!F39/'PNAD 15 | qualificação (SCN65)'!$I39,"")</f>
        <v>6.3091125784792271E-2</v>
      </c>
      <c r="G40" s="15">
        <f>IFERROR('PNAD 15 | qualificação (SCN65)'!G39/'PNAD 15 | qualificação (SCN65)'!$I39,"")</f>
        <v>0.80985613502775666</v>
      </c>
      <c r="H40" s="15">
        <f>IFERROR('PNAD 15 | qualificação (SCN65)'!H39/'PNAD 15 | qualificação (SCN65)'!$I39,"")</f>
        <v>0.12705273918745102</v>
      </c>
      <c r="I40" s="16">
        <f>IFERROR('PNAD 15 | qualificação (SCN65)'!I39/'PNAD 15 | qualificação (SCN65)'!$I39,"")</f>
        <v>1</v>
      </c>
      <c r="K40" s="12">
        <v>11883</v>
      </c>
      <c r="M40" s="6">
        <f t="shared" si="3"/>
        <v>749.71184770068658</v>
      </c>
      <c r="N40" s="7">
        <f t="shared" si="0"/>
        <v>9623.5204525348327</v>
      </c>
      <c r="O40" s="21">
        <f t="shared" si="1"/>
        <v>1509.7676997644805</v>
      </c>
    </row>
    <row r="41" spans="2:15" x14ac:dyDescent="0.3">
      <c r="B41" s="6">
        <v>3500</v>
      </c>
      <c r="C41" s="7" t="s">
        <v>52</v>
      </c>
      <c r="D41" s="7">
        <v>38</v>
      </c>
      <c r="E41" s="7" t="str">
        <f t="shared" si="2"/>
        <v>S</v>
      </c>
      <c r="F41" s="15">
        <f>IFERROR('PNAD 15 | qualificação (SCN65)'!F40/'PNAD 15 | qualificação (SCN65)'!$I40,"")</f>
        <v>1.0441940984955125E-2</v>
      </c>
      <c r="G41" s="15">
        <f>IFERROR('PNAD 15 | qualificação (SCN65)'!G40/'PNAD 15 | qualificação (SCN65)'!$I40,"")</f>
        <v>0.44688607950815262</v>
      </c>
      <c r="H41" s="15">
        <f>IFERROR('PNAD 15 | qualificação (SCN65)'!H40/'PNAD 15 | qualificação (SCN65)'!$I40,"")</f>
        <v>0.54267197950689228</v>
      </c>
      <c r="I41" s="16">
        <f>IFERROR('PNAD 15 | qualificação (SCN65)'!I40/'PNAD 15 | qualificação (SCN65)'!$I40,"")</f>
        <v>1</v>
      </c>
      <c r="K41" s="12">
        <v>16133</v>
      </c>
      <c r="M41" s="6">
        <f t="shared" si="3"/>
        <v>168.45983391028102</v>
      </c>
      <c r="N41" s="7">
        <f t="shared" si="0"/>
        <v>7209.6131207050266</v>
      </c>
      <c r="O41" s="21">
        <f t="shared" si="1"/>
        <v>8754.927045384693</v>
      </c>
    </row>
    <row r="42" spans="2:15" x14ac:dyDescent="0.3">
      <c r="B42" s="6">
        <v>3680</v>
      </c>
      <c r="C42" s="7" t="s">
        <v>53</v>
      </c>
      <c r="D42" s="7">
        <v>39</v>
      </c>
      <c r="E42" s="7" t="str">
        <f t="shared" si="2"/>
        <v>S</v>
      </c>
      <c r="F42" s="15">
        <f>IFERROR('PNAD 15 | qualificação (SCN65)'!F41/'PNAD 15 | qualificação (SCN65)'!$I41,"")</f>
        <v>1.3862023504030638E-2</v>
      </c>
      <c r="G42" s="15">
        <f>IFERROR('PNAD 15 | qualificação (SCN65)'!G41/'PNAD 15 | qualificação (SCN65)'!$I41,"")</f>
        <v>0.48368280558519189</v>
      </c>
      <c r="H42" s="15">
        <f>IFERROR('PNAD 15 | qualificação (SCN65)'!H41/'PNAD 15 | qualificação (SCN65)'!$I41,"")</f>
        <v>0.50245517091077752</v>
      </c>
      <c r="I42" s="16">
        <f>IFERROR('PNAD 15 | qualificação (SCN65)'!I41/'PNAD 15 | qualificação (SCN65)'!$I41,"")</f>
        <v>1</v>
      </c>
      <c r="K42" s="12">
        <v>16809</v>
      </c>
      <c r="M42" s="6">
        <f t="shared" si="3"/>
        <v>233.00675307925098</v>
      </c>
      <c r="N42" s="7">
        <f t="shared" si="0"/>
        <v>8130.2242790814907</v>
      </c>
      <c r="O42" s="21">
        <f t="shared" si="1"/>
        <v>8445.7689678392599</v>
      </c>
    </row>
    <row r="43" spans="2:15" x14ac:dyDescent="0.3">
      <c r="B43" s="6">
        <v>4180</v>
      </c>
      <c r="C43" s="7" t="s">
        <v>54</v>
      </c>
      <c r="D43" s="7">
        <v>40</v>
      </c>
      <c r="E43" s="7" t="str">
        <f t="shared" si="2"/>
        <v>S</v>
      </c>
      <c r="F43" s="15">
        <f>IFERROR('PNAD 15 | qualificação (SCN65)'!F42/'PNAD 15 | qualificação (SCN65)'!$I42,"")</f>
        <v>0.13329964303337924</v>
      </c>
      <c r="G43" s="15">
        <f>IFERROR('PNAD 15 | qualificação (SCN65)'!G42/'PNAD 15 | qualificação (SCN65)'!$I42,"")</f>
        <v>0.68629744761924605</v>
      </c>
      <c r="H43" s="15">
        <f>IFERROR('PNAD 15 | qualificação (SCN65)'!H42/'PNAD 15 | qualificação (SCN65)'!$I42,"")</f>
        <v>0.18040290934737477</v>
      </c>
      <c r="I43" s="16">
        <f>IFERROR('PNAD 15 | qualificação (SCN65)'!I42/'PNAD 15 | qualificação (SCN65)'!$I42,"")</f>
        <v>1</v>
      </c>
      <c r="K43" s="12">
        <v>126609</v>
      </c>
      <c r="M43" s="6">
        <f t="shared" si="3"/>
        <v>16876.934504813111</v>
      </c>
      <c r="N43" s="7">
        <f t="shared" si="0"/>
        <v>86891.433545625128</v>
      </c>
      <c r="O43" s="21">
        <f t="shared" si="1"/>
        <v>22840.631949561772</v>
      </c>
    </row>
    <row r="44" spans="2:15" x14ac:dyDescent="0.3">
      <c r="B44" s="6">
        <v>4500</v>
      </c>
      <c r="C44" s="7" t="s">
        <v>9</v>
      </c>
      <c r="D44" s="7">
        <v>41</v>
      </c>
      <c r="E44" s="7" t="str">
        <f t="shared" si="2"/>
        <v>S</v>
      </c>
      <c r="F44" s="15">
        <f>IFERROR('PNAD 15 | qualificação (SCN65)'!F43/'PNAD 15 | qualificação (SCN65)'!$I43,"")</f>
        <v>4.9070152363974731E-2</v>
      </c>
      <c r="G44" s="15">
        <f>IFERROR('PNAD 15 | qualificação (SCN65)'!G43/'PNAD 15 | qualificação (SCN65)'!$I43,"")</f>
        <v>0.66410445210011504</v>
      </c>
      <c r="H44" s="15">
        <f>IFERROR('PNAD 15 | qualificação (SCN65)'!H43/'PNAD 15 | qualificação (SCN65)'!$I43,"")</f>
        <v>0.28682539553591019</v>
      </c>
      <c r="I44" s="16">
        <f>IFERROR('PNAD 15 | qualificação (SCN65)'!I43/'PNAD 15 | qualificação (SCN65)'!$I43,"")</f>
        <v>1</v>
      </c>
      <c r="K44" s="12">
        <v>344668</v>
      </c>
      <c r="M44" s="6">
        <f t="shared" si="3"/>
        <v>16912.911274986443</v>
      </c>
      <c r="N44" s="7">
        <f t="shared" si="0"/>
        <v>228895.55329644246</v>
      </c>
      <c r="O44" s="21">
        <f t="shared" si="1"/>
        <v>98859.535428571093</v>
      </c>
    </row>
    <row r="45" spans="2:15" x14ac:dyDescent="0.3">
      <c r="B45" s="6">
        <v>4900</v>
      </c>
      <c r="C45" s="7" t="s">
        <v>10</v>
      </c>
      <c r="D45" s="7">
        <v>42</v>
      </c>
      <c r="E45" s="7" t="str">
        <f t="shared" si="2"/>
        <v>S</v>
      </c>
      <c r="F45" s="15">
        <f>IFERROR('PNAD 15 | qualificação (SCN65)'!F44/'PNAD 15 | qualificação (SCN65)'!$I44,"")</f>
        <v>6.1413260370607257E-2</v>
      </c>
      <c r="G45" s="15">
        <f>IFERROR('PNAD 15 | qualificação (SCN65)'!G44/'PNAD 15 | qualificação (SCN65)'!$I44,"")</f>
        <v>0.78626107709323445</v>
      </c>
      <c r="H45" s="15">
        <f>IFERROR('PNAD 15 | qualificação (SCN65)'!H44/'PNAD 15 | qualificação (SCN65)'!$I44,"")</f>
        <v>0.15232566253615831</v>
      </c>
      <c r="I45" s="16">
        <f>IFERROR('PNAD 15 | qualificação (SCN65)'!I44/'PNAD 15 | qualificação (SCN65)'!$I44,"")</f>
        <v>1</v>
      </c>
      <c r="K45" s="12">
        <v>90524</v>
      </c>
      <c r="M45" s="6">
        <f t="shared" si="3"/>
        <v>5559.3739817888518</v>
      </c>
      <c r="N45" s="7">
        <f t="shared" si="0"/>
        <v>71175.497742787949</v>
      </c>
      <c r="O45" s="21">
        <f t="shared" si="1"/>
        <v>13789.128275423194</v>
      </c>
    </row>
    <row r="46" spans="2:15" x14ac:dyDescent="0.3">
      <c r="B46" s="6">
        <v>5280</v>
      </c>
      <c r="C46" s="7" t="s">
        <v>55</v>
      </c>
      <c r="D46" s="7">
        <v>46</v>
      </c>
      <c r="E46" s="7" t="str">
        <f t="shared" si="2"/>
        <v>S</v>
      </c>
      <c r="F46" s="15">
        <f>IFERROR('PNAD 15 | qualificação (SCN65)'!F45/'PNAD 15 | qualificação (SCN65)'!$I45,"")</f>
        <v>3.1751523530799949E-2</v>
      </c>
      <c r="G46" s="15">
        <f>IFERROR('PNAD 15 | qualificação (SCN65)'!G45/'PNAD 15 | qualificação (SCN65)'!$I45,"")</f>
        <v>0.5034184215646631</v>
      </c>
      <c r="H46" s="15">
        <f>IFERROR('PNAD 15 | qualificação (SCN65)'!H45/'PNAD 15 | qualificação (SCN65)'!$I45,"")</f>
        <v>0.46483005490453694</v>
      </c>
      <c r="I46" s="16">
        <f>IFERROR('PNAD 15 | qualificação (SCN65)'!I45/'PNAD 15 | qualificação (SCN65)'!$I45,"")</f>
        <v>1</v>
      </c>
      <c r="K46" s="12">
        <v>40882</v>
      </c>
      <c r="M46" s="6">
        <f t="shared" si="3"/>
        <v>1298.0657849861636</v>
      </c>
      <c r="N46" s="7">
        <f t="shared" si="0"/>
        <v>20580.751910406558</v>
      </c>
      <c r="O46" s="21">
        <f t="shared" si="1"/>
        <v>19003.182304607279</v>
      </c>
    </row>
    <row r="47" spans="2:15" x14ac:dyDescent="0.3">
      <c r="B47" s="6">
        <v>5500</v>
      </c>
      <c r="C47" s="7" t="s">
        <v>56</v>
      </c>
      <c r="D47" s="7">
        <v>47</v>
      </c>
      <c r="E47" s="7" t="str">
        <f t="shared" si="2"/>
        <v>S</v>
      </c>
      <c r="F47" s="15">
        <f>IFERROR('PNAD 15 | qualificação (SCN65)'!F46/'PNAD 15 | qualificação (SCN65)'!$I46,"")</f>
        <v>4.2079795492976642E-2</v>
      </c>
      <c r="G47" s="15">
        <f>IFERROR('PNAD 15 | qualificação (SCN65)'!G46/'PNAD 15 | qualificação (SCN65)'!$I46,"")</f>
        <v>0.66270958668159763</v>
      </c>
      <c r="H47" s="15">
        <f>IFERROR('PNAD 15 | qualificação (SCN65)'!H46/'PNAD 15 | qualificação (SCN65)'!$I46,"")</f>
        <v>0.29521061782542568</v>
      </c>
      <c r="I47" s="16">
        <f>IFERROR('PNAD 15 | qualificação (SCN65)'!I46/'PNAD 15 | qualificação (SCN65)'!$I46,"")</f>
        <v>1</v>
      </c>
      <c r="K47" s="12">
        <v>9604</v>
      </c>
      <c r="M47" s="6">
        <f t="shared" si="3"/>
        <v>404.13435591454765</v>
      </c>
      <c r="N47" s="7">
        <f t="shared" si="0"/>
        <v>6364.6628704900641</v>
      </c>
      <c r="O47" s="21">
        <f t="shared" si="1"/>
        <v>2835.2027735953884</v>
      </c>
    </row>
    <row r="48" spans="2:15" x14ac:dyDescent="0.3">
      <c r="B48" s="6">
        <v>5600</v>
      </c>
      <c r="C48" s="7" t="s">
        <v>57</v>
      </c>
      <c r="D48" s="7">
        <v>48</v>
      </c>
      <c r="E48" s="7" t="str">
        <f t="shared" si="2"/>
        <v>S</v>
      </c>
      <c r="F48" s="15">
        <f>IFERROR('PNAD 15 | qualificação (SCN65)'!F47/'PNAD 15 | qualificação (SCN65)'!$I47,"")</f>
        <v>7.5082533782045838E-2</v>
      </c>
      <c r="G48" s="15">
        <f>IFERROR('PNAD 15 | qualificação (SCN65)'!G47/'PNAD 15 | qualificação (SCN65)'!$I47,"")</f>
        <v>0.75417049157079286</v>
      </c>
      <c r="H48" s="15">
        <f>IFERROR('PNAD 15 | qualificação (SCN65)'!H47/'PNAD 15 | qualificação (SCN65)'!$I47,"")</f>
        <v>0.17074697464716129</v>
      </c>
      <c r="I48" s="16">
        <f>IFERROR('PNAD 15 | qualificação (SCN65)'!I47/'PNAD 15 | qualificação (SCN65)'!$I47,"")</f>
        <v>1</v>
      </c>
      <c r="K48" s="12">
        <v>47868</v>
      </c>
      <c r="M48" s="6">
        <f t="shared" si="3"/>
        <v>3594.0507270789703</v>
      </c>
      <c r="N48" s="7">
        <f t="shared" si="0"/>
        <v>36100.63309051071</v>
      </c>
      <c r="O48" s="21">
        <f t="shared" si="1"/>
        <v>8173.3161824103172</v>
      </c>
    </row>
    <row r="49" spans="2:15" x14ac:dyDescent="0.3">
      <c r="B49" s="6">
        <v>5800</v>
      </c>
      <c r="C49" s="7" t="s">
        <v>58</v>
      </c>
      <c r="D49" s="7">
        <v>49</v>
      </c>
      <c r="E49" s="7" t="str">
        <f t="shared" si="2"/>
        <v>S</v>
      </c>
      <c r="F49" s="15">
        <f>IFERROR('PNAD 15 | qualificação (SCN65)'!F48/'PNAD 15 | qualificação (SCN65)'!$I48,"")</f>
        <v>1.0057612997266707E-2</v>
      </c>
      <c r="G49" s="15">
        <f>IFERROR('PNAD 15 | qualificação (SCN65)'!G48/'PNAD 15 | qualificação (SCN65)'!$I48,"")</f>
        <v>0.62014742383571564</v>
      </c>
      <c r="H49" s="15">
        <f>IFERROR('PNAD 15 | qualificação (SCN65)'!H48/'PNAD 15 | qualificação (SCN65)'!$I48,"")</f>
        <v>0.36979496316701765</v>
      </c>
      <c r="I49" s="16">
        <f>IFERROR('PNAD 15 | qualificação (SCN65)'!I48/'PNAD 15 | qualificação (SCN65)'!$I48,"")</f>
        <v>1</v>
      </c>
      <c r="K49" s="12">
        <v>6996</v>
      </c>
      <c r="M49" s="6">
        <f t="shared" si="3"/>
        <v>70.363060528877881</v>
      </c>
      <c r="N49" s="7">
        <f t="shared" si="0"/>
        <v>4338.5513771546666</v>
      </c>
      <c r="O49" s="21">
        <f t="shared" si="1"/>
        <v>2587.0855623164557</v>
      </c>
    </row>
    <row r="50" spans="2:15" x14ac:dyDescent="0.3">
      <c r="B50" s="6">
        <v>5980</v>
      </c>
      <c r="C50" s="7" t="s">
        <v>59</v>
      </c>
      <c r="D50" s="7">
        <v>50</v>
      </c>
      <c r="E50" s="7" t="str">
        <f t="shared" si="2"/>
        <v>S</v>
      </c>
      <c r="F50" s="15">
        <f>IFERROR('PNAD 15 | qualificação (SCN65)'!F49/'PNAD 15 | qualificação (SCN65)'!$I49,"")</f>
        <v>6.0376834664857906E-4</v>
      </c>
      <c r="G50" s="15">
        <f>IFERROR('PNAD 15 | qualificação (SCN65)'!G49/'PNAD 15 | qualificação (SCN65)'!$I49,"")</f>
        <v>0.23012532340569467</v>
      </c>
      <c r="H50" s="15">
        <f>IFERROR('PNAD 15 | qualificação (SCN65)'!H49/'PNAD 15 | qualificação (SCN65)'!$I49,"")</f>
        <v>0.76927090824765676</v>
      </c>
      <c r="I50" s="16">
        <f>IFERROR('PNAD 15 | qualificação (SCN65)'!I49/'PNAD 15 | qualificação (SCN65)'!$I49,"")</f>
        <v>1</v>
      </c>
      <c r="K50" s="12">
        <v>10394</v>
      </c>
      <c r="M50" s="6">
        <f t="shared" si="3"/>
        <v>6.2755681950653308</v>
      </c>
      <c r="N50" s="7">
        <f t="shared" si="0"/>
        <v>2391.9226114787903</v>
      </c>
      <c r="O50" s="21">
        <f t="shared" si="1"/>
        <v>7995.8018203261445</v>
      </c>
    </row>
    <row r="51" spans="2:15" x14ac:dyDescent="0.3">
      <c r="B51" s="6">
        <v>6100</v>
      </c>
      <c r="C51" s="7" t="s">
        <v>60</v>
      </c>
      <c r="D51" s="7">
        <v>51</v>
      </c>
      <c r="E51" s="7" t="str">
        <f t="shared" si="2"/>
        <v>S</v>
      </c>
      <c r="F51" s="15">
        <f>IFERROR('PNAD 15 | qualificação (SCN65)'!F50/'PNAD 15 | qualificação (SCN65)'!$I50,"")</f>
        <v>7.006251599317539E-3</v>
      </c>
      <c r="G51" s="15">
        <f>IFERROR('PNAD 15 | qualificação (SCN65)'!G50/'PNAD 15 | qualificação (SCN65)'!$I50,"")</f>
        <v>0.43686600152245364</v>
      </c>
      <c r="H51" s="15">
        <f>IFERROR('PNAD 15 | qualificação (SCN65)'!H50/'PNAD 15 | qualificação (SCN65)'!$I50,"")</f>
        <v>0.55612774687822886</v>
      </c>
      <c r="I51" s="16">
        <f>IFERROR('PNAD 15 | qualificação (SCN65)'!I50/'PNAD 15 | qualificação (SCN65)'!$I50,"")</f>
        <v>1</v>
      </c>
      <c r="K51" s="12">
        <v>17317</v>
      </c>
      <c r="M51" s="6">
        <f t="shared" si="3"/>
        <v>121.32725894538183</v>
      </c>
      <c r="N51" s="7">
        <f t="shared" si="0"/>
        <v>7565.2085483643295</v>
      </c>
      <c r="O51" s="21">
        <f t="shared" si="1"/>
        <v>9630.4641926902896</v>
      </c>
    </row>
    <row r="52" spans="2:15" x14ac:dyDescent="0.3">
      <c r="B52" s="6">
        <v>6280</v>
      </c>
      <c r="C52" s="7" t="s">
        <v>61</v>
      </c>
      <c r="D52" s="7">
        <v>52</v>
      </c>
      <c r="E52" s="7" t="str">
        <f t="shared" si="2"/>
        <v>S</v>
      </c>
      <c r="F52" s="15">
        <f>IFERROR('PNAD 15 | qualificação (SCN65)'!F51/'PNAD 15 | qualificação (SCN65)'!$I51,"")</f>
        <v>3.8658719861190058E-3</v>
      </c>
      <c r="G52" s="15">
        <f>IFERROR('PNAD 15 | qualificação (SCN65)'!G51/'PNAD 15 | qualificação (SCN65)'!$I51,"")</f>
        <v>0.14479475884643661</v>
      </c>
      <c r="H52" s="15">
        <f>IFERROR('PNAD 15 | qualificação (SCN65)'!H51/'PNAD 15 | qualificação (SCN65)'!$I51,"")</f>
        <v>0.85133936916744435</v>
      </c>
      <c r="I52" s="16">
        <f>IFERROR('PNAD 15 | qualificação (SCN65)'!I51/'PNAD 15 | qualificação (SCN65)'!$I51,"")</f>
        <v>1</v>
      </c>
      <c r="K52" s="12">
        <v>46704</v>
      </c>
      <c r="M52" s="6">
        <f t="shared" si="3"/>
        <v>180.55168523970204</v>
      </c>
      <c r="N52" s="7">
        <f t="shared" si="0"/>
        <v>6762.4944171639754</v>
      </c>
      <c r="O52" s="21">
        <f t="shared" si="1"/>
        <v>39760.953897596322</v>
      </c>
    </row>
    <row r="53" spans="2:15" x14ac:dyDescent="0.3">
      <c r="B53" s="6">
        <v>6480</v>
      </c>
      <c r="C53" s="7" t="s">
        <v>62</v>
      </c>
      <c r="D53" s="7">
        <v>53</v>
      </c>
      <c r="E53" s="7" t="str">
        <f t="shared" si="2"/>
        <v>S</v>
      </c>
      <c r="F53" s="15">
        <f>IFERROR('PNAD 15 | qualificação (SCN65)'!F52/'PNAD 15 | qualificação (SCN65)'!$I52,"")</f>
        <v>3.8414864544229405E-3</v>
      </c>
      <c r="G53" s="15">
        <f>IFERROR('PNAD 15 | qualificação (SCN65)'!G52/'PNAD 15 | qualificação (SCN65)'!$I52,"")</f>
        <v>0.15750644754687548</v>
      </c>
      <c r="H53" s="15">
        <f>IFERROR('PNAD 15 | qualificação (SCN65)'!H52/'PNAD 15 | qualificação (SCN65)'!$I52,"")</f>
        <v>0.83865206599870157</v>
      </c>
      <c r="I53" s="16">
        <f>IFERROR('PNAD 15 | qualificação (SCN65)'!I52/'PNAD 15 | qualificação (SCN65)'!$I52,"")</f>
        <v>1</v>
      </c>
      <c r="K53" s="12">
        <v>143243</v>
      </c>
      <c r="M53" s="6">
        <f t="shared" si="3"/>
        <v>550.26604419090529</v>
      </c>
      <c r="N53" s="7">
        <f t="shared" si="0"/>
        <v>22561.696065957083</v>
      </c>
      <c r="O53" s="21">
        <f t="shared" si="1"/>
        <v>120131.03788985201</v>
      </c>
    </row>
    <row r="54" spans="2:15" x14ac:dyDescent="0.3">
      <c r="B54" s="6">
        <v>6800</v>
      </c>
      <c r="C54" s="7" t="s">
        <v>63</v>
      </c>
      <c r="D54" s="7">
        <v>54</v>
      </c>
      <c r="E54" s="7" t="str">
        <f t="shared" si="2"/>
        <v>S</v>
      </c>
      <c r="F54" s="15">
        <f>IFERROR('PNAD 15 | qualificação (SCN65)'!F53/'PNAD 15 | qualificação (SCN65)'!$I53,"")</f>
        <v>2.5514602296896574E-2</v>
      </c>
      <c r="G54" s="15">
        <f>IFERROR('PNAD 15 | qualificação (SCN65)'!G53/'PNAD 15 | qualificação (SCN65)'!$I53,"")</f>
        <v>0.40442339657563225</v>
      </c>
      <c r="H54" s="15">
        <f>IFERROR('PNAD 15 | qualificação (SCN65)'!H53/'PNAD 15 | qualificação (SCN65)'!$I53,"")</f>
        <v>0.57006200112747119</v>
      </c>
      <c r="I54" s="16">
        <f>IFERROR('PNAD 15 | qualificação (SCN65)'!I53/'PNAD 15 | qualificação (SCN65)'!$I53,"")</f>
        <v>1</v>
      </c>
      <c r="K54" s="12">
        <v>6713</v>
      </c>
      <c r="M54" s="6">
        <f t="shared" si="3"/>
        <v>171.2795252190667</v>
      </c>
      <c r="N54" s="7">
        <f t="shared" si="0"/>
        <v>2714.8942612122191</v>
      </c>
      <c r="O54" s="21">
        <f t="shared" si="1"/>
        <v>3826.8262135687141</v>
      </c>
    </row>
    <row r="55" spans="2:15" x14ac:dyDescent="0.3">
      <c r="B55" s="6">
        <v>6980</v>
      </c>
      <c r="C55" s="7" t="s">
        <v>64</v>
      </c>
      <c r="D55" s="7">
        <v>55</v>
      </c>
      <c r="E55" s="7" t="str">
        <f t="shared" si="2"/>
        <v>S</v>
      </c>
      <c r="F55" s="15">
        <f>IFERROR('PNAD 15 | qualificação (SCN65)'!F54/'PNAD 15 | qualificação (SCN65)'!$I54,"")</f>
        <v>1.8986499939881167E-3</v>
      </c>
      <c r="G55" s="15">
        <f>IFERROR('PNAD 15 | qualificação (SCN65)'!G54/'PNAD 15 | qualificação (SCN65)'!$I54,"")</f>
        <v>0.13759170163911161</v>
      </c>
      <c r="H55" s="15">
        <f>IFERROR('PNAD 15 | qualificação (SCN65)'!H54/'PNAD 15 | qualificação (SCN65)'!$I54,"")</f>
        <v>0.86050964836690025</v>
      </c>
      <c r="I55" s="16">
        <f>IFERROR('PNAD 15 | qualificação (SCN65)'!I54/'PNAD 15 | qualificação (SCN65)'!$I54,"")</f>
        <v>1</v>
      </c>
      <c r="K55" s="12">
        <v>52463</v>
      </c>
      <c r="M55" s="6">
        <f t="shared" si="3"/>
        <v>99.608874634598564</v>
      </c>
      <c r="N55" s="7">
        <f t="shared" si="0"/>
        <v>7218.4734430927119</v>
      </c>
      <c r="O55" s="21">
        <f t="shared" si="1"/>
        <v>45144.917682272688</v>
      </c>
    </row>
    <row r="56" spans="2:15" x14ac:dyDescent="0.3">
      <c r="B56" s="6">
        <v>7180</v>
      </c>
      <c r="C56" s="7" t="s">
        <v>65</v>
      </c>
      <c r="D56" s="7">
        <v>56</v>
      </c>
      <c r="E56" s="7" t="str">
        <f t="shared" si="2"/>
        <v>S</v>
      </c>
      <c r="F56" s="15">
        <f>IFERROR('PNAD 15 | qualificação (SCN65)'!F55/'PNAD 15 | qualificação (SCN65)'!$I55,"")</f>
        <v>4.6825156878626132E-3</v>
      </c>
      <c r="G56" s="15">
        <f>IFERROR('PNAD 15 | qualificação (SCN65)'!G55/'PNAD 15 | qualificação (SCN65)'!$I55,"")</f>
        <v>0.11659998117675362</v>
      </c>
      <c r="H56" s="15">
        <f>IFERROR('PNAD 15 | qualificação (SCN65)'!H55/'PNAD 15 | qualificação (SCN65)'!$I55,"")</f>
        <v>0.87871750313538377</v>
      </c>
      <c r="I56" s="16">
        <f>IFERROR('PNAD 15 | qualificação (SCN65)'!I55/'PNAD 15 | qualificação (SCN65)'!$I55,"")</f>
        <v>1</v>
      </c>
      <c r="K56" s="12">
        <v>21956</v>
      </c>
      <c r="M56" s="6">
        <f t="shared" si="3"/>
        <v>102.80931444271154</v>
      </c>
      <c r="N56" s="7">
        <f t="shared" si="0"/>
        <v>2560.0691867168025</v>
      </c>
      <c r="O56" s="21">
        <f t="shared" si="1"/>
        <v>19293.121498840486</v>
      </c>
    </row>
    <row r="57" spans="2:15" x14ac:dyDescent="0.3">
      <c r="B57" s="6">
        <v>7380</v>
      </c>
      <c r="C57" s="7" t="s">
        <v>66</v>
      </c>
      <c r="D57" s="7">
        <v>57</v>
      </c>
      <c r="E57" s="7" t="str">
        <f t="shared" si="2"/>
        <v>S</v>
      </c>
      <c r="F57" s="15">
        <f>IFERROR('PNAD 15 | qualificação (SCN65)'!F56/'PNAD 15 | qualificação (SCN65)'!$I56,"")</f>
        <v>3.351141499839129E-2</v>
      </c>
      <c r="G57" s="15">
        <f>IFERROR('PNAD 15 | qualificação (SCN65)'!G56/'PNAD 15 | qualificação (SCN65)'!$I56,"")</f>
        <v>0.33212580604636727</v>
      </c>
      <c r="H57" s="15">
        <f>IFERROR('PNAD 15 | qualificação (SCN65)'!H56/'PNAD 15 | qualificação (SCN65)'!$I56,"")</f>
        <v>0.6343627789552414</v>
      </c>
      <c r="I57" s="16">
        <f>IFERROR('PNAD 15 | qualificação (SCN65)'!I56/'PNAD 15 | qualificação (SCN65)'!$I56,"")</f>
        <v>1</v>
      </c>
      <c r="K57" s="12">
        <v>11200</v>
      </c>
      <c r="M57" s="6">
        <f t="shared" si="3"/>
        <v>375.32784798198242</v>
      </c>
      <c r="N57" s="7">
        <f t="shared" si="0"/>
        <v>3719.8090277193132</v>
      </c>
      <c r="O57" s="21">
        <f t="shared" si="1"/>
        <v>7104.863124298704</v>
      </c>
    </row>
    <row r="58" spans="2:15" x14ac:dyDescent="0.3">
      <c r="B58" s="6">
        <v>7700</v>
      </c>
      <c r="C58" s="7" t="s">
        <v>67</v>
      </c>
      <c r="D58" s="7">
        <v>58</v>
      </c>
      <c r="E58" s="7" t="str">
        <f t="shared" si="2"/>
        <v>S</v>
      </c>
      <c r="F58" s="15">
        <f>IFERROR('PNAD 15 | qualificação (SCN65)'!F57/'PNAD 15 | qualificação (SCN65)'!$I57,"")</f>
        <v>9.4915229367142258E-3</v>
      </c>
      <c r="G58" s="15">
        <f>IFERROR('PNAD 15 | qualificação (SCN65)'!G57/'PNAD 15 | qualificação (SCN65)'!$I57,"")</f>
        <v>0.61919585312846837</v>
      </c>
      <c r="H58" s="15">
        <f>IFERROR('PNAD 15 | qualificação (SCN65)'!H57/'PNAD 15 | qualificação (SCN65)'!$I57,"")</f>
        <v>0.37131262393481734</v>
      </c>
      <c r="I58" s="16">
        <f>IFERROR('PNAD 15 | qualificação (SCN65)'!I57/'PNAD 15 | qualificação (SCN65)'!$I57,"")</f>
        <v>1</v>
      </c>
      <c r="K58" s="12">
        <v>10547</v>
      </c>
      <c r="M58" s="6">
        <f t="shared" si="3"/>
        <v>100.10709241352494</v>
      </c>
      <c r="N58" s="7">
        <f t="shared" si="0"/>
        <v>6530.6586629459562</v>
      </c>
      <c r="O58" s="21">
        <f t="shared" si="1"/>
        <v>3916.2342446405187</v>
      </c>
    </row>
    <row r="59" spans="2:15" x14ac:dyDescent="0.3">
      <c r="B59" s="6">
        <v>7880</v>
      </c>
      <c r="C59" s="7" t="s">
        <v>68</v>
      </c>
      <c r="D59" s="7">
        <v>59</v>
      </c>
      <c r="E59" s="7" t="str">
        <f t="shared" si="2"/>
        <v>S</v>
      </c>
      <c r="F59" s="15">
        <f>IFERROR('PNAD 15 | qualificação (SCN65)'!F58/'PNAD 15 | qualificação (SCN65)'!$I58,"")</f>
        <v>5.9362148998004238E-2</v>
      </c>
      <c r="G59" s="15">
        <f>IFERROR('PNAD 15 | qualificação (SCN65)'!G58/'PNAD 15 | qualificação (SCN65)'!$I58,"")</f>
        <v>0.65084856174250671</v>
      </c>
      <c r="H59" s="15">
        <f>IFERROR('PNAD 15 | qualificação (SCN65)'!H58/'PNAD 15 | qualificação (SCN65)'!$I58,"")</f>
        <v>0.2897892892594891</v>
      </c>
      <c r="I59" s="16">
        <f>IFERROR('PNAD 15 | qualificação (SCN65)'!I58/'PNAD 15 | qualificação (SCN65)'!$I58,"")</f>
        <v>1</v>
      </c>
      <c r="K59" s="12">
        <v>99876</v>
      </c>
      <c r="M59" s="6">
        <f t="shared" si="3"/>
        <v>5928.8539933246711</v>
      </c>
      <c r="N59" s="7">
        <f t="shared" si="0"/>
        <v>65004.150952594602</v>
      </c>
      <c r="O59" s="21">
        <f t="shared" si="1"/>
        <v>28942.995054080733</v>
      </c>
    </row>
    <row r="60" spans="2:15" x14ac:dyDescent="0.3">
      <c r="B60" s="6">
        <v>8000</v>
      </c>
      <c r="C60" s="7" t="s">
        <v>69</v>
      </c>
      <c r="D60" s="7">
        <v>60</v>
      </c>
      <c r="E60" s="7" t="str">
        <f t="shared" si="2"/>
        <v>S</v>
      </c>
      <c r="F60" s="15">
        <f>IFERROR('PNAD 15 | qualificação (SCN65)'!F59/'PNAD 15 | qualificação (SCN65)'!$I59,"")</f>
        <v>3.2690104078696464E-2</v>
      </c>
      <c r="G60" s="15">
        <f>IFERROR('PNAD 15 | qualificação (SCN65)'!G59/'PNAD 15 | qualificação (SCN65)'!$I59,"")</f>
        <v>0.80992877090105519</v>
      </c>
      <c r="H60" s="15">
        <f>IFERROR('PNAD 15 | qualificação (SCN65)'!H59/'PNAD 15 | qualificação (SCN65)'!$I59,"")</f>
        <v>0.1573811250202484</v>
      </c>
      <c r="I60" s="16">
        <f>IFERROR('PNAD 15 | qualificação (SCN65)'!I59/'PNAD 15 | qualificação (SCN65)'!$I59,"")</f>
        <v>1</v>
      </c>
      <c r="K60" s="12">
        <v>28312</v>
      </c>
      <c r="M60" s="6">
        <f t="shared" si="3"/>
        <v>925.52222667605429</v>
      </c>
      <c r="N60" s="7">
        <f t="shared" si="0"/>
        <v>22930.703361750675</v>
      </c>
      <c r="O60" s="21">
        <f t="shared" si="1"/>
        <v>4455.774411573273</v>
      </c>
    </row>
    <row r="61" spans="2:15" x14ac:dyDescent="0.3">
      <c r="B61" s="6">
        <v>8400</v>
      </c>
      <c r="C61" s="7" t="s">
        <v>70</v>
      </c>
      <c r="D61" s="7">
        <v>61</v>
      </c>
      <c r="E61" s="7" t="str">
        <f t="shared" si="2"/>
        <v>S</v>
      </c>
      <c r="F61" s="15">
        <f>IFERROR('PNAD 15 | qualificação (SCN65)'!F60/'PNAD 15 | qualificação (SCN65)'!$I60,"")</f>
        <v>1.3172912588369797E-2</v>
      </c>
      <c r="G61" s="15">
        <f>IFERROR('PNAD 15 | qualificação (SCN65)'!G60/'PNAD 15 | qualificação (SCN65)'!$I60,"")</f>
        <v>0.28656923551351771</v>
      </c>
      <c r="H61" s="15">
        <f>IFERROR('PNAD 15 | qualificação (SCN65)'!H60/'PNAD 15 | qualificação (SCN65)'!$I60,"")</f>
        <v>0.70025785189811252</v>
      </c>
      <c r="I61" s="16">
        <f>IFERROR('PNAD 15 | qualificação (SCN65)'!I60/'PNAD 15 | qualificação (SCN65)'!$I60,"")</f>
        <v>1</v>
      </c>
      <c r="K61" s="12">
        <v>438035</v>
      </c>
      <c r="M61" s="6">
        <f t="shared" si="3"/>
        <v>5770.196765646564</v>
      </c>
      <c r="N61" s="7">
        <f t="shared" si="0"/>
        <v>125527.35507816373</v>
      </c>
      <c r="O61" s="21">
        <f t="shared" si="1"/>
        <v>306737.4481561897</v>
      </c>
    </row>
    <row r="62" spans="2:15" x14ac:dyDescent="0.3">
      <c r="B62" s="6">
        <v>8591</v>
      </c>
      <c r="C62" s="7" t="s">
        <v>71</v>
      </c>
      <c r="D62" s="7">
        <v>62</v>
      </c>
      <c r="E62" s="7" t="str">
        <f t="shared" si="2"/>
        <v>S</v>
      </c>
      <c r="F62" s="15">
        <f>IFERROR('PNAD 15 | qualificação (SCN65)'!F61/'PNAD 15 | qualificação (SCN65)'!$I61,"")</f>
        <v>6.628007932282908E-3</v>
      </c>
      <c r="G62" s="15">
        <f>IFERROR('PNAD 15 | qualificação (SCN65)'!G61/'PNAD 15 | qualificação (SCN65)'!$I61,"")</f>
        <v>0.13487284201315006</v>
      </c>
      <c r="H62" s="15">
        <f>IFERROR('PNAD 15 | qualificação (SCN65)'!H61/'PNAD 15 | qualificação (SCN65)'!$I61,"")</f>
        <v>0.85849915005456701</v>
      </c>
      <c r="I62" s="16">
        <f>IFERROR('PNAD 15 | qualificação (SCN65)'!I61/'PNAD 15 | qualificação (SCN65)'!$I61,"")</f>
        <v>1</v>
      </c>
      <c r="K62" s="12">
        <v>246146</v>
      </c>
      <c r="M62" s="6">
        <f t="shared" si="3"/>
        <v>1631.4576404997088</v>
      </c>
      <c r="N62" s="7">
        <f t="shared" si="0"/>
        <v>33198.410570168831</v>
      </c>
      <c r="O62" s="21">
        <f t="shared" si="1"/>
        <v>211316.13178933144</v>
      </c>
    </row>
    <row r="63" spans="2:15" x14ac:dyDescent="0.3">
      <c r="B63" s="6">
        <v>8592</v>
      </c>
      <c r="C63" s="7" t="s">
        <v>72</v>
      </c>
      <c r="D63" s="7">
        <v>63</v>
      </c>
      <c r="E63" s="7" t="str">
        <f t="shared" si="2"/>
        <v>S</v>
      </c>
      <c r="F63" s="15">
        <f>IFERROR('PNAD 15 | qualificação (SCN65)'!F62/'PNAD 15 | qualificação (SCN65)'!$I62,"")</f>
        <v>7.6017317056188772E-3</v>
      </c>
      <c r="G63" s="15">
        <f>IFERROR('PNAD 15 | qualificação (SCN65)'!G62/'PNAD 15 | qualificação (SCN65)'!$I62,"")</f>
        <v>0.14128457916184159</v>
      </c>
      <c r="H63" s="15">
        <f>IFERROR('PNAD 15 | qualificação (SCN65)'!H62/'PNAD 15 | qualificação (SCN65)'!$I62,"")</f>
        <v>0.85111368913253949</v>
      </c>
      <c r="I63" s="16">
        <f>IFERROR('PNAD 15 | qualificação (SCN65)'!I62/'PNAD 15 | qualificação (SCN65)'!$I62,"")</f>
        <v>1</v>
      </c>
      <c r="K63" s="12">
        <v>68720</v>
      </c>
      <c r="M63" s="6">
        <f t="shared" si="3"/>
        <v>522.39100281012929</v>
      </c>
      <c r="N63" s="7">
        <f t="shared" si="0"/>
        <v>9709.0762800017546</v>
      </c>
      <c r="O63" s="21">
        <f t="shared" si="1"/>
        <v>58488.532717188114</v>
      </c>
    </row>
    <row r="64" spans="2:15" x14ac:dyDescent="0.3">
      <c r="B64" s="6">
        <v>8691</v>
      </c>
      <c r="C64" s="7" t="s">
        <v>73</v>
      </c>
      <c r="D64" s="7">
        <v>64</v>
      </c>
      <c r="E64" s="7" t="str">
        <f t="shared" si="2"/>
        <v>S</v>
      </c>
      <c r="F64" s="15">
        <f>IFERROR('PNAD 15 | qualificação (SCN65)'!F63/'PNAD 15 | qualificação (SCN65)'!$I63,"")</f>
        <v>7.7557140767072989E-3</v>
      </c>
      <c r="G64" s="15">
        <f>IFERROR('PNAD 15 | qualificação (SCN65)'!G63/'PNAD 15 | qualificação (SCN65)'!$I63,"")</f>
        <v>0.2705686968778156</v>
      </c>
      <c r="H64" s="15">
        <f>IFERROR('PNAD 15 | qualificação (SCN65)'!H63/'PNAD 15 | qualificação (SCN65)'!$I63,"")</f>
        <v>0.72167558904547713</v>
      </c>
      <c r="I64" s="16">
        <f>IFERROR('PNAD 15 | qualificação (SCN65)'!I63/'PNAD 15 | qualificação (SCN65)'!$I63,"")</f>
        <v>1</v>
      </c>
      <c r="K64" s="12">
        <v>113676</v>
      </c>
      <c r="M64" s="6">
        <f t="shared" si="3"/>
        <v>881.63855338377891</v>
      </c>
      <c r="N64" s="7">
        <f t="shared" si="0"/>
        <v>30757.167186282564</v>
      </c>
      <c r="O64" s="21">
        <f t="shared" si="1"/>
        <v>82037.194260333665</v>
      </c>
    </row>
    <row r="65" spans="2:15" x14ac:dyDescent="0.3">
      <c r="B65" s="6">
        <v>8692</v>
      </c>
      <c r="C65" s="7" t="s">
        <v>74</v>
      </c>
      <c r="D65" s="7">
        <v>65</v>
      </c>
      <c r="E65" s="7" t="str">
        <f t="shared" si="2"/>
        <v>S</v>
      </c>
      <c r="F65" s="15">
        <f>IFERROR('PNAD 15 | qualificação (SCN65)'!F64/'PNAD 15 | qualificação (SCN65)'!$I64,"")</f>
        <v>4.8276926500888436E-3</v>
      </c>
      <c r="G65" s="15">
        <f>IFERROR('PNAD 15 | qualificação (SCN65)'!G64/'PNAD 15 | qualificação (SCN65)'!$I64,"")</f>
        <v>0.21186883268816406</v>
      </c>
      <c r="H65" s="15">
        <f>IFERROR('PNAD 15 | qualificação (SCN65)'!H64/'PNAD 15 | qualificação (SCN65)'!$I64,"")</f>
        <v>0.7833034746617471</v>
      </c>
      <c r="I65" s="16">
        <f>IFERROR('PNAD 15 | qualificação (SCN65)'!I64/'PNAD 15 | qualificação (SCN65)'!$I64,"")</f>
        <v>1</v>
      </c>
      <c r="K65" s="12">
        <v>67773</v>
      </c>
      <c r="M65" s="6">
        <f t="shared" si="3"/>
        <v>327.18721397447121</v>
      </c>
      <c r="N65" s="7">
        <f t="shared" si="0"/>
        <v>14358.986397774943</v>
      </c>
      <c r="O65" s="21">
        <f t="shared" si="1"/>
        <v>53086.826388250585</v>
      </c>
    </row>
    <row r="66" spans="2:15" x14ac:dyDescent="0.3">
      <c r="B66" s="6">
        <v>9080</v>
      </c>
      <c r="C66" s="7" t="s">
        <v>75</v>
      </c>
      <c r="D66" s="7">
        <v>66</v>
      </c>
      <c r="E66" s="7" t="str">
        <f t="shared" si="2"/>
        <v>S</v>
      </c>
      <c r="F66" s="15">
        <f>IFERROR('PNAD 15 | qualificação (SCN65)'!F65/'PNAD 15 | qualificação (SCN65)'!$I65,"")</f>
        <v>1.840393641450638E-2</v>
      </c>
      <c r="G66" s="15">
        <f>IFERROR('PNAD 15 | qualificação (SCN65)'!G65/'PNAD 15 | qualificação (SCN65)'!$I65,"")</f>
        <v>0.40062038213630141</v>
      </c>
      <c r="H66" s="15">
        <f>IFERROR('PNAD 15 | qualificação (SCN65)'!H65/'PNAD 15 | qualificação (SCN65)'!$I65,"")</f>
        <v>0.58097568144919221</v>
      </c>
      <c r="I66" s="16">
        <f>IFERROR('PNAD 15 | qualificação (SCN65)'!I65/'PNAD 15 | qualificação (SCN65)'!$I65,"")</f>
        <v>1</v>
      </c>
      <c r="K66" s="12">
        <v>10977</v>
      </c>
      <c r="M66" s="6">
        <f t="shared" si="3"/>
        <v>202.02001002203653</v>
      </c>
      <c r="N66" s="7">
        <f t="shared" si="0"/>
        <v>4397.6099347101808</v>
      </c>
      <c r="O66" s="21">
        <f t="shared" si="1"/>
        <v>6377.3700552677828</v>
      </c>
    </row>
    <row r="67" spans="2:15" x14ac:dyDescent="0.3">
      <c r="B67" s="6">
        <v>9480</v>
      </c>
      <c r="C67" s="7" t="s">
        <v>76</v>
      </c>
      <c r="D67" s="7">
        <v>67</v>
      </c>
      <c r="E67" s="7" t="str">
        <f t="shared" si="2"/>
        <v>S</v>
      </c>
      <c r="F67" s="15">
        <f>IFERROR('PNAD 15 | qualificação (SCN65)'!F66/'PNAD 15 | qualificação (SCN65)'!$I66,"")</f>
        <v>3.5730205294461019E-2</v>
      </c>
      <c r="G67" s="15">
        <f>IFERROR('PNAD 15 | qualificação (SCN65)'!G66/'PNAD 15 | qualificação (SCN65)'!$I66,"")</f>
        <v>0.71783098949120894</v>
      </c>
      <c r="H67" s="15">
        <f>IFERROR('PNAD 15 | qualificação (SCN65)'!H66/'PNAD 15 | qualificação (SCN65)'!$I66,"")</f>
        <v>0.24643880521433006</v>
      </c>
      <c r="I67" s="16">
        <f>IFERROR('PNAD 15 | qualificação (SCN65)'!I66/'PNAD 15 | qualificação (SCN65)'!$I66,"")</f>
        <v>1</v>
      </c>
      <c r="K67" s="12">
        <v>39513</v>
      </c>
      <c r="M67" s="6">
        <f t="shared" si="3"/>
        <v>1411.8076018000384</v>
      </c>
      <c r="N67" s="7">
        <f t="shared" si="0"/>
        <v>28363.655887766137</v>
      </c>
      <c r="O67" s="21">
        <f t="shared" si="1"/>
        <v>9737.5365104338234</v>
      </c>
    </row>
    <row r="68" spans="2:15" x14ac:dyDescent="0.3">
      <c r="B68" s="6">
        <v>9700</v>
      </c>
      <c r="C68" s="7" t="s">
        <v>77</v>
      </c>
      <c r="D68" s="7">
        <v>68</v>
      </c>
      <c r="E68" s="7" t="str">
        <f t="shared" si="2"/>
        <v>S</v>
      </c>
      <c r="F68" s="15">
        <f>IFERROR('PNAD 15 | qualificação (SCN65)'!F67/'PNAD 15 | qualificação (SCN65)'!$I67,"")</f>
        <v>0.16273274410241648</v>
      </c>
      <c r="G68" s="15">
        <f>IFERROR('PNAD 15 | qualificação (SCN65)'!G67/'PNAD 15 | qualificação (SCN65)'!$I67,"")</f>
        <v>0.7869617379335142</v>
      </c>
      <c r="H68" s="15">
        <f>IFERROR('PNAD 15 | qualificação (SCN65)'!H67/'PNAD 15 | qualificação (SCN65)'!$I67,"")</f>
        <v>5.030551796406936E-2</v>
      </c>
      <c r="I68" s="16">
        <f>IFERROR('PNAD 15 | qualificação (SCN65)'!I67/'PNAD 15 | qualificação (SCN65)'!$I67,"")</f>
        <v>1</v>
      </c>
      <c r="K68" s="13">
        <v>61996</v>
      </c>
      <c r="M68" s="22">
        <f t="shared" si="3"/>
        <v>10088.779203373411</v>
      </c>
      <c r="N68" s="23">
        <f t="shared" ref="N68:O68" si="4">IFERROR(G68*$K68,"")</f>
        <v>48788.479904926149</v>
      </c>
      <c r="O68" s="24">
        <f t="shared" si="4"/>
        <v>3118.7408917004441</v>
      </c>
    </row>
    <row r="69" spans="2:15" x14ac:dyDescent="0.3">
      <c r="B69" s="26" t="s">
        <v>8</v>
      </c>
      <c r="C69" s="27"/>
      <c r="D69" s="3">
        <f>COUNTA(D4:D68)</f>
        <v>65</v>
      </c>
      <c r="E69" s="3">
        <f>COUNTIF(E4:E68,"s")</f>
        <v>65</v>
      </c>
      <c r="F69" s="9"/>
      <c r="G69" s="17"/>
      <c r="H69" s="17"/>
      <c r="I69" s="17"/>
      <c r="M69" s="17"/>
      <c r="N69" s="17"/>
      <c r="O69" s="17"/>
    </row>
    <row r="70" spans="2:15" x14ac:dyDescent="0.3"/>
    <row r="71" spans="2:15" x14ac:dyDescent="0.3"/>
    <row r="72" spans="2:15" x14ac:dyDescent="0.3"/>
  </sheetData>
  <mergeCells count="1">
    <mergeCell ref="B69:C69"/>
  </mergeCells>
  <conditionalFormatting sqref="E4:E68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PNAD 15 | qualificação (SCN68)</vt:lpstr>
      <vt:lpstr>PNAD 15 | qualificação (SCN65)</vt:lpstr>
      <vt:lpstr>PNAD 15 | V1LAB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Duplat</cp:lastModifiedBy>
  <dcterms:created xsi:type="dcterms:W3CDTF">2023-08-29T03:24:12Z</dcterms:created>
  <dcterms:modified xsi:type="dcterms:W3CDTF">2023-08-29T03:59:49Z</dcterms:modified>
</cp:coreProperties>
</file>