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teixeira\Programming\Datagrow\fiiFunds\"/>
    </mc:Choice>
  </mc:AlternateContent>
  <xr:revisionPtr revIDLastSave="0" documentId="13_ncr:1_{81591359-3C33-41E5-BFFB-C09E47843933}" xr6:coauthVersionLast="47" xr6:coauthVersionMax="47" xr10:uidLastSave="{00000000-0000-0000-0000-000000000000}"/>
  <bookViews>
    <workbookView xWindow="-19320" yWindow="-3990" windowWidth="19440" windowHeight="15000" xr2:uid="{6DA91E2E-2B61-4E63-9DE4-FD3685F46202}"/>
  </bookViews>
  <sheets>
    <sheet name="Fiagros" sheetId="1" r:id="rId1"/>
    <sheet name="Crédito" sheetId="2" r:id="rId2"/>
    <sheet name="Gestora Independente" sheetId="3" r:id="rId3"/>
    <sheet name="Gestora Independente e Crédito" sheetId="4" r:id="rId4"/>
    <sheet name="Table 0" sheetId="5" r:id="rId5"/>
  </sheets>
  <definedNames>
    <definedName name="DadosExternos_1" localSheetId="4" hidden="1">'Table 0'!$A$1:$Z$309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 l="1"/>
  <c r="G5" i="1"/>
  <c r="G6" i="1"/>
  <c r="G7" i="1"/>
  <c r="G8" i="1"/>
  <c r="G9" i="1"/>
  <c r="G10" i="1"/>
  <c r="G11" i="1"/>
  <c r="G12" i="1"/>
  <c r="G13" i="1"/>
  <c r="G10" i="2" s="1"/>
  <c r="G14" i="1"/>
  <c r="G15" i="1"/>
  <c r="G16" i="1"/>
  <c r="G17" i="1"/>
  <c r="G14" i="2" s="1"/>
  <c r="G18" i="1"/>
  <c r="G19" i="1"/>
  <c r="G20" i="1"/>
  <c r="G21" i="1"/>
  <c r="G17" i="2" s="1"/>
  <c r="G22" i="1"/>
  <c r="G23" i="1"/>
  <c r="G24" i="1"/>
  <c r="G18" i="2" s="1"/>
  <c r="G25" i="1"/>
  <c r="G19" i="2" s="1"/>
  <c r="G26" i="1"/>
  <c r="G29" i="1"/>
  <c r="M9" i="1"/>
  <c r="L9" i="1" s="1"/>
  <c r="K9" i="1" s="1"/>
  <c r="L24" i="1"/>
  <c r="K24" i="1" s="1"/>
  <c r="L4" i="1"/>
  <c r="K4" i="1" s="1"/>
  <c r="L5" i="1"/>
  <c r="K5" i="1" s="1"/>
  <c r="L6" i="1"/>
  <c r="K6" i="1" s="1"/>
  <c r="L7" i="1"/>
  <c r="K7" i="1" s="1"/>
  <c r="L8" i="1"/>
  <c r="K8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5" i="1"/>
  <c r="K25" i="1" s="1"/>
  <c r="L26" i="1"/>
  <c r="K26" i="1" s="1"/>
  <c r="L3" i="1"/>
  <c r="K3" i="1" s="1"/>
  <c r="I18" i="2"/>
  <c r="I19" i="2"/>
  <c r="I20" i="2"/>
  <c r="I16" i="2"/>
  <c r="I17" i="2"/>
  <c r="I10" i="2"/>
  <c r="I11" i="2"/>
  <c r="I12" i="2"/>
  <c r="I13" i="2"/>
  <c r="I14" i="2"/>
  <c r="I15" i="2"/>
  <c r="I5" i="2"/>
  <c r="I6" i="2"/>
  <c r="I7" i="2"/>
  <c r="I8" i="2"/>
  <c r="I9" i="2"/>
  <c r="I3" i="2"/>
  <c r="I4" i="2"/>
  <c r="G16" i="2"/>
  <c r="F18" i="2"/>
  <c r="F19" i="2"/>
  <c r="F20" i="2"/>
  <c r="F16" i="2"/>
  <c r="F17" i="2"/>
  <c r="F10" i="2"/>
  <c r="F11" i="2"/>
  <c r="F12" i="2"/>
  <c r="F13" i="2"/>
  <c r="F14" i="2"/>
  <c r="F15" i="2"/>
  <c r="F5" i="2"/>
  <c r="F6" i="2"/>
  <c r="F7" i="2"/>
  <c r="F8" i="2"/>
  <c r="F9" i="2"/>
  <c r="F3" i="2"/>
  <c r="F4" i="2"/>
  <c r="G4" i="2" l="1"/>
  <c r="G3" i="2"/>
  <c r="G12" i="2"/>
  <c r="G6" i="2"/>
  <c r="G9" i="2"/>
  <c r="G5" i="2"/>
  <c r="G11" i="2"/>
  <c r="G8" i="2"/>
  <c r="G7" i="2"/>
  <c r="G13" i="2"/>
  <c r="G20" i="2"/>
  <c r="G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8F669C-3F47-4127-9CB4-2540C861CA4F}" keepAlive="1" name="Consulta - Table 0" description="Conexão com a consulta 'Table 0' na pasta de trabalho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<sst xmlns="http://schemas.openxmlformats.org/spreadsheetml/2006/main" count="7094" uniqueCount="2518">
  <si>
    <t>Nome</t>
  </si>
  <si>
    <t>P/VPA</t>
  </si>
  <si>
    <t>BBGO11</t>
  </si>
  <si>
    <t>BB Crédito Fiagro</t>
  </si>
  <si>
    <t>BTAL11</t>
  </si>
  <si>
    <t>BTG Pactual Agro Logistics</t>
  </si>
  <si>
    <t>BTRA11</t>
  </si>
  <si>
    <t>BTG Pactual Terras Agricolas</t>
  </si>
  <si>
    <t>CPTR11</t>
  </si>
  <si>
    <t>Capitânia Agro Strategies Fiagro</t>
  </si>
  <si>
    <t>DCRA11</t>
  </si>
  <si>
    <t>Devant Fiagro</t>
  </si>
  <si>
    <t>EGAF11</t>
  </si>
  <si>
    <t>Ecoagro I Fiagro</t>
  </si>
  <si>
    <t>FGAA11</t>
  </si>
  <si>
    <t>FG/Agro Fiagro</t>
  </si>
  <si>
    <t>GCRA11</t>
  </si>
  <si>
    <t>Galapagos Recebiveis do Agronegócio Fiagro</t>
  </si>
  <si>
    <t>JGPX11</t>
  </si>
  <si>
    <t>JGP Crédito Fiagro</t>
  </si>
  <si>
    <t>KNCA11</t>
  </si>
  <si>
    <t>Kinea Credito Agro Fiagro</t>
  </si>
  <si>
    <t>LSAG11</t>
  </si>
  <si>
    <t>Leste Fiagro</t>
  </si>
  <si>
    <t>NCRA11</t>
  </si>
  <si>
    <t>NCH EQI Recebíveis do Agronegócio Fiagro</t>
  </si>
  <si>
    <t>OIAG11</t>
  </si>
  <si>
    <t>Ourinvest Innovation Fiagro</t>
  </si>
  <si>
    <t>QAGR11</t>
  </si>
  <si>
    <t>Quasar Agro</t>
  </si>
  <si>
    <t>RURA11</t>
  </si>
  <si>
    <t>Itaú Asset Rural Fiagro</t>
  </si>
  <si>
    <t>RZAG11</t>
  </si>
  <si>
    <t>Riza Agro Fiagro</t>
  </si>
  <si>
    <t>RZTR11</t>
  </si>
  <si>
    <t>Riza Terrax</t>
  </si>
  <si>
    <t>VCRA11</t>
  </si>
  <si>
    <t>Vectis Datagrop Crédito Agronegócio Fiagro</t>
  </si>
  <si>
    <t>VGIA11</t>
  </si>
  <si>
    <t>Valora CRA Fiagro</t>
  </si>
  <si>
    <t>XPCA11</t>
  </si>
  <si>
    <t>XP Crédito Agrícola Fiagro</t>
  </si>
  <si>
    <t>Valor de Mercado</t>
  </si>
  <si>
    <t>Tipo</t>
  </si>
  <si>
    <t>Banco do Brasil</t>
  </si>
  <si>
    <t>Crédito</t>
  </si>
  <si>
    <t>BTG Pactual</t>
  </si>
  <si>
    <t>Logistica</t>
  </si>
  <si>
    <t>Terras</t>
  </si>
  <si>
    <t>Gestora Independente</t>
  </si>
  <si>
    <t>Itaú</t>
  </si>
  <si>
    <t>Ourinvest/BTG</t>
  </si>
  <si>
    <t>Imobiliário</t>
  </si>
  <si>
    <t>XP</t>
  </si>
  <si>
    <t>Valor Patrimonial</t>
  </si>
  <si>
    <t>Yield 1 mês</t>
  </si>
  <si>
    <t>AGRX11</t>
  </si>
  <si>
    <t>HGAG11</t>
  </si>
  <si>
    <t>PLCA11</t>
  </si>
  <si>
    <t>SNAG11</t>
  </si>
  <si>
    <t>Código</t>
  </si>
  <si>
    <t>Yield 12 Meses</t>
  </si>
  <si>
    <t>Amostra colhida no dia:</t>
  </si>
  <si>
    <t>EXES Araguia Fiagro</t>
  </si>
  <si>
    <t>Banco Genial</t>
  </si>
  <si>
    <t>High Fiagro</t>
  </si>
  <si>
    <t>Plural BRB Crédito Agro</t>
  </si>
  <si>
    <t>Suno Agro Fiagro</t>
  </si>
  <si>
    <t>Terra/Crédito</t>
  </si>
  <si>
    <t>Crédito/Imobiliário</t>
  </si>
  <si>
    <t xml:space="preserve">Gestor </t>
  </si>
  <si>
    <t>Gestor</t>
  </si>
  <si>
    <t>Cotação</t>
  </si>
  <si>
    <t xml:space="preserve">Dividendos </t>
  </si>
  <si>
    <t>Dividendos</t>
  </si>
  <si>
    <t>N. Cotistas</t>
  </si>
  <si>
    <t>Yield/Valor Patrimonial</t>
  </si>
  <si>
    <t>Código do fundo</t>
  </si>
  <si>
    <t>Setor</t>
  </si>
  <si>
    <t>Preço Atual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</si>
  <si>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</si>
  <si>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</si>
  <si>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</si>
  <si>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</si>
  <si>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</si>
  <si>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</si>
  <si>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</si>
  <si>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</si>
  <si>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</si>
  <si>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</si>
  <si>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Variação Preço</t>
  </si>
  <si>
    <t>Rentab. Período</t>
  </si>
  <si>
    <t>Rentab. Acumulada</t>
  </si>
  <si>
    <t>Patrimônio Líq.</t>
  </si>
  <si>
    <t>VPA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</si>
  <si>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</si>
  <si>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</si>
  <si>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</si>
  <si>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</si>
  <si>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</si>
  <si>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</si>
  <si>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</si>
  <si>
    <t>FIVN11</t>
  </si>
  <si>
    <t>Shoppings</t>
  </si>
  <si>
    <t>R$ 3,36</t>
  </si>
  <si>
    <t>14951.0</t>
  </si>
  <si>
    <t>0,00%</t>
  </si>
  <si>
    <t>N/A</t>
  </si>
  <si>
    <t>0,48</t>
  </si>
  <si>
    <t>56,00%</t>
  </si>
  <si>
    <t>BZLI11</t>
  </si>
  <si>
    <t>Títulos e Val. Mob.</t>
  </si>
  <si>
    <t>R$ 17,00</t>
  </si>
  <si>
    <t>500.0</t>
  </si>
  <si>
    <t>0,68%</t>
  </si>
  <si>
    <t>1,14%</t>
  </si>
  <si>
    <t>1,58</t>
  </si>
  <si>
    <t>XTED11</t>
  </si>
  <si>
    <t>Lajes Corporativas</t>
  </si>
  <si>
    <t>R$ 7,50</t>
  </si>
  <si>
    <t>213.0</t>
  </si>
  <si>
    <t>1,10%</t>
  </si>
  <si>
    <t>-37,83%</t>
  </si>
  <si>
    <t>0,54</t>
  </si>
  <si>
    <t>100,00%</t>
  </si>
  <si>
    <t>ALMI11</t>
  </si>
  <si>
    <t>R$ 920,00</t>
  </si>
  <si>
    <t>18.0</t>
  </si>
  <si>
    <t>2,27%</t>
  </si>
  <si>
    <t>-28,29%</t>
  </si>
  <si>
    <t>0,41</t>
  </si>
  <si>
    <t>64,05%</t>
  </si>
  <si>
    <t>PABY11</t>
  </si>
  <si>
    <t>Híbrido</t>
  </si>
  <si>
    <t>R$ 8,01</t>
  </si>
  <si>
    <t>27.0</t>
  </si>
  <si>
    <t>-19,84%</t>
  </si>
  <si>
    <t>-31,62%</t>
  </si>
  <si>
    <t>-0,54</t>
  </si>
  <si>
    <t>ORPD11</t>
  </si>
  <si>
    <t>R$ 93,00</t>
  </si>
  <si>
    <t>3.0</t>
  </si>
  <si>
    <t>0,62</t>
  </si>
  <si>
    <t>FISC11</t>
  </si>
  <si>
    <t>R$ 165,00</t>
  </si>
  <si>
    <t>200.0</t>
  </si>
  <si>
    <t>1,43</t>
  </si>
  <si>
    <t>GSFI11</t>
  </si>
  <si>
    <t>R$ 4,83</t>
  </si>
  <si>
    <t>641.0</t>
  </si>
  <si>
    <t>0,03%</t>
  </si>
  <si>
    <t>0,01%</t>
  </si>
  <si>
    <t>0,36</t>
  </si>
  <si>
    <t>10,30%</t>
  </si>
  <si>
    <t>NEWU11</t>
  </si>
  <si>
    <t>R$ 36,98</t>
  </si>
  <si>
    <t>33.0</t>
  </si>
  <si>
    <t>0,56%</t>
  </si>
  <si>
    <t>16,63%</t>
  </si>
  <si>
    <t>0,09%</t>
  </si>
  <si>
    <t>1,39%</t>
  </si>
  <si>
    <t>0,61%</t>
  </si>
  <si>
    <t>-4,04%</t>
  </si>
  <si>
    <t>0,57</t>
  </si>
  <si>
    <t>63,20%</t>
  </si>
  <si>
    <t>PRSV11</t>
  </si>
  <si>
    <t>R$ 134,49</t>
  </si>
  <si>
    <t>423.0</t>
  </si>
  <si>
    <t>0,42%</t>
  </si>
  <si>
    <t>1,53%</t>
  </si>
  <si>
    <t>2,91%</t>
  </si>
  <si>
    <t>5,95%</t>
  </si>
  <si>
    <t>0,51%</t>
  </si>
  <si>
    <t>0,48%</t>
  </si>
  <si>
    <t>0,50%</t>
  </si>
  <si>
    <t>4,46%</t>
  </si>
  <si>
    <t>5,30%</t>
  </si>
  <si>
    <t>5,74%</t>
  </si>
  <si>
    <t>-11,25%</t>
  </si>
  <si>
    <t>0,55</t>
  </si>
  <si>
    <t>40,90%</t>
  </si>
  <si>
    <t>FAMB11B</t>
  </si>
  <si>
    <t>R$ 788,00</t>
  </si>
  <si>
    <t>7.0</t>
  </si>
  <si>
    <t>2,17%</t>
  </si>
  <si>
    <t>4,78%</t>
  </si>
  <si>
    <t>10,43%</t>
  </si>
  <si>
    <t>0,72%</t>
  </si>
  <si>
    <t>0,80%</t>
  </si>
  <si>
    <t>0,87%</t>
  </si>
  <si>
    <t>8,82%</t>
  </si>
  <si>
    <t>-47,80%</t>
  </si>
  <si>
    <t>-47,51%</t>
  </si>
  <si>
    <t>0,26</t>
  </si>
  <si>
    <t>FMOF11</t>
  </si>
  <si>
    <t>R$ 64,95</t>
  </si>
  <si>
    <t>1.0</t>
  </si>
  <si>
    <t>0,53</t>
  </si>
  <si>
    <t>52,08%</t>
  </si>
  <si>
    <t>HGRS11</t>
  </si>
  <si>
    <t>Residencial</t>
  </si>
  <si>
    <t>KNRE11</t>
  </si>
  <si>
    <t>R$ 0,95</t>
  </si>
  <si>
    <t>29562.0</t>
  </si>
  <si>
    <t>0,82</t>
  </si>
  <si>
    <t>RBDS11</t>
  </si>
  <si>
    <t>R$ 3,50</t>
  </si>
  <si>
    <t>60.0</t>
  </si>
  <si>
    <t>0,17</t>
  </si>
  <si>
    <t>WTSP11B</t>
  </si>
  <si>
    <t>R$ 40,00</t>
  </si>
  <si>
    <t>21.0</t>
  </si>
  <si>
    <t>0,76%</t>
  </si>
  <si>
    <t>2,57%</t>
  </si>
  <si>
    <t>4,67%</t>
  </si>
  <si>
    <t>6,85%</t>
  </si>
  <si>
    <t>0,86%</t>
  </si>
  <si>
    <t>0,78%</t>
  </si>
  <si>
    <t>0,57%</t>
  </si>
  <si>
    <t>OULG11</t>
  </si>
  <si>
    <t>Outros</t>
  </si>
  <si>
    <t>R$ 46,71</t>
  </si>
  <si>
    <t>1057.0</t>
  </si>
  <si>
    <t>0,38%</t>
  </si>
  <si>
    <t>3,40%</t>
  </si>
  <si>
    <t>8,03%</t>
  </si>
  <si>
    <t>0,67%</t>
  </si>
  <si>
    <t>1,50%</t>
  </si>
  <si>
    <t>3,09%</t>
  </si>
  <si>
    <t>3,48%</t>
  </si>
  <si>
    <t>-3,91%</t>
  </si>
  <si>
    <t>0,64</t>
  </si>
  <si>
    <t>VXXV11</t>
  </si>
  <si>
    <t>R$ 923,00</t>
  </si>
  <si>
    <t>8830.0</t>
  </si>
  <si>
    <t>1,05</t>
  </si>
  <si>
    <t>BICE11</t>
  </si>
  <si>
    <t>R$ 950,00</t>
  </si>
  <si>
    <t>240.0</t>
  </si>
  <si>
    <t>0,97</t>
  </si>
  <si>
    <t>1,63%</t>
  </si>
  <si>
    <t>-0,68%</t>
  </si>
  <si>
    <t>0,93%</t>
  </si>
  <si>
    <t>1,54%</t>
  </si>
  <si>
    <t>HRDF11</t>
  </si>
  <si>
    <t>R$ 1,10</t>
  </si>
  <si>
    <t>300.0</t>
  </si>
  <si>
    <t>0,96</t>
  </si>
  <si>
    <t>CJCT11</t>
  </si>
  <si>
    <t>R$ 85,70</t>
  </si>
  <si>
    <t>2.0</t>
  </si>
  <si>
    <t>1,06</t>
  </si>
  <si>
    <t>59,00%</t>
  </si>
  <si>
    <t>LFTT11</t>
  </si>
  <si>
    <t>R$ 87,98</t>
  </si>
  <si>
    <t>121.0</t>
  </si>
  <si>
    <t>1,65</t>
  </si>
  <si>
    <t>HCRI11</t>
  </si>
  <si>
    <t>Hospital</t>
  </si>
  <si>
    <t>R$ 235,26</t>
  </si>
  <si>
    <t>98.0</t>
  </si>
  <si>
    <t>0,88%</t>
  </si>
  <si>
    <t>2,36%</t>
  </si>
  <si>
    <t>4,77%</t>
  </si>
  <si>
    <t>9,33%</t>
  </si>
  <si>
    <t>0,79%</t>
  </si>
  <si>
    <t>1,62%</t>
  </si>
  <si>
    <t>-18,08%</t>
  </si>
  <si>
    <t>-17,35%</t>
  </si>
  <si>
    <t>-16,74%</t>
  </si>
  <si>
    <t>0,78</t>
  </si>
  <si>
    <t>CTXT11</t>
  </si>
  <si>
    <t>R$ 13,00</t>
  </si>
  <si>
    <t>448.0</t>
  </si>
  <si>
    <t>0,39%</t>
  </si>
  <si>
    <t>1,36%</t>
  </si>
  <si>
    <t>5,53%</t>
  </si>
  <si>
    <t>0,26%</t>
  </si>
  <si>
    <t>0,23%</t>
  </si>
  <si>
    <t>0,46%</t>
  </si>
  <si>
    <t>-2,58%</t>
  </si>
  <si>
    <t>-2,20%</t>
  </si>
  <si>
    <t>-39,31%</t>
  </si>
  <si>
    <t>0,33</t>
  </si>
  <si>
    <t>97,00%</t>
  </si>
  <si>
    <t>GESE11B</t>
  </si>
  <si>
    <t>R$ 1.520,00</t>
  </si>
  <si>
    <t>0,91</t>
  </si>
  <si>
    <t>SRVD11</t>
  </si>
  <si>
    <t>R$ 7,35</t>
  </si>
  <si>
    <t>1,01%</t>
  </si>
  <si>
    <t>9,88</t>
  </si>
  <si>
    <t>RBIR11</t>
  </si>
  <si>
    <t>R$ 66,40</t>
  </si>
  <si>
    <t>2167.0</t>
  </si>
  <si>
    <t>0,69</t>
  </si>
  <si>
    <t>CARE11</t>
  </si>
  <si>
    <t>R$ 4,12</t>
  </si>
  <si>
    <t>10117.0</t>
  </si>
  <si>
    <t>0,66%</t>
  </si>
  <si>
    <t>1,60%</t>
  </si>
  <si>
    <t>0,22%</t>
  </si>
  <si>
    <t>0,13%</t>
  </si>
  <si>
    <t>-2,63%</t>
  </si>
  <si>
    <t>-2,41%</t>
  </si>
  <si>
    <t>5,65%</t>
  </si>
  <si>
    <t>0,50</t>
  </si>
  <si>
    <t>VJFD11</t>
  </si>
  <si>
    <t>RBGS11</t>
  </si>
  <si>
    <t>R$ 28,45</t>
  </si>
  <si>
    <t>5157.0</t>
  </si>
  <si>
    <t>0,62%</t>
  </si>
  <si>
    <t>1,59%</t>
  </si>
  <si>
    <t>2,73%</t>
  </si>
  <si>
    <t>5,12%</t>
  </si>
  <si>
    <t>0,53%</t>
  </si>
  <si>
    <t>0,43%</t>
  </si>
  <si>
    <t>-1,90%</t>
  </si>
  <si>
    <t>-1,29%</t>
  </si>
  <si>
    <t>-28,71%</t>
  </si>
  <si>
    <t>0,31</t>
  </si>
  <si>
    <t>0,18%</t>
  </si>
  <si>
    <t>1,17%</t>
  </si>
  <si>
    <t>13,00%</t>
  </si>
  <si>
    <t>BPML11</t>
  </si>
  <si>
    <t>R$ 65,51</t>
  </si>
  <si>
    <t>67.0</t>
  </si>
  <si>
    <t>0,95%</t>
  </si>
  <si>
    <t>2,59%</t>
  </si>
  <si>
    <t>0,32%</t>
  </si>
  <si>
    <t>1,49%</t>
  </si>
  <si>
    <t>-7,36%</t>
  </si>
  <si>
    <t>-7,14%</t>
  </si>
  <si>
    <t>1,82%</t>
  </si>
  <si>
    <t>0,24%</t>
  </si>
  <si>
    <t>-0,74%</t>
  </si>
  <si>
    <t>-0,50%</t>
  </si>
  <si>
    <t>-0,02%</t>
  </si>
  <si>
    <t>5,80%</t>
  </si>
  <si>
    <t>IBFF11</t>
  </si>
  <si>
    <t>1924.0</t>
  </si>
  <si>
    <t>0,44%</t>
  </si>
  <si>
    <t>2,01%</t>
  </si>
  <si>
    <t>4,58%</t>
  </si>
  <si>
    <t>9,52%</t>
  </si>
  <si>
    <t>5,42%</t>
  </si>
  <si>
    <t>7,50%</t>
  </si>
  <si>
    <t>7,98%</t>
  </si>
  <si>
    <t>19,59%</t>
  </si>
  <si>
    <t>0,92</t>
  </si>
  <si>
    <t>0,69%</t>
  </si>
  <si>
    <t>-1,95%</t>
  </si>
  <si>
    <t>-1,28%</t>
  </si>
  <si>
    <t>-0,61%</t>
  </si>
  <si>
    <t>YUFI11B</t>
  </si>
  <si>
    <t>0,60%</t>
  </si>
  <si>
    <t>-0,01%</t>
  </si>
  <si>
    <t>0,59%</t>
  </si>
  <si>
    <t>6,32%</t>
  </si>
  <si>
    <t>MGCR11</t>
  </si>
  <si>
    <t>R$ 90,13</t>
  </si>
  <si>
    <t>1544.0</t>
  </si>
  <si>
    <t>1,57%</t>
  </si>
  <si>
    <t>4,35%</t>
  </si>
  <si>
    <t>7,99%</t>
  </si>
  <si>
    <t>14,12%</t>
  </si>
  <si>
    <t>1,45%</t>
  </si>
  <si>
    <t>1,33%</t>
  </si>
  <si>
    <t>1,18%</t>
  </si>
  <si>
    <t>9,12%</t>
  </si>
  <si>
    <t>0,30%</t>
  </si>
  <si>
    <t>1,88%</t>
  </si>
  <si>
    <t>6,84%</t>
  </si>
  <si>
    <t>0,99</t>
  </si>
  <si>
    <t>NAVT11</t>
  </si>
  <si>
    <t>R$ 82,40</t>
  </si>
  <si>
    <t>177.0</t>
  </si>
  <si>
    <t>1,15%</t>
  </si>
  <si>
    <t>3,50%</t>
  </si>
  <si>
    <t>11,97%</t>
  </si>
  <si>
    <t>1,00%</t>
  </si>
  <si>
    <t>7,87%</t>
  </si>
  <si>
    <t>2,37%</t>
  </si>
  <si>
    <t>3,56%</t>
  </si>
  <si>
    <t>9,56%</t>
  </si>
  <si>
    <t>0,89</t>
  </si>
  <si>
    <t>CORM11</t>
  </si>
  <si>
    <t>R$ 81,00</t>
  </si>
  <si>
    <t>412.0</t>
  </si>
  <si>
    <t>0,90%</t>
  </si>
  <si>
    <t>2,76%</t>
  </si>
  <si>
    <t>5,35%</t>
  </si>
  <si>
    <t>11,38%</t>
  </si>
  <si>
    <t>0,92%</t>
  </si>
  <si>
    <t>0,89%</t>
  </si>
  <si>
    <t>6,20%</t>
  </si>
  <si>
    <t>-2,97%</t>
  </si>
  <si>
    <t>-2,10%</t>
  </si>
  <si>
    <t>-4,27%</t>
  </si>
  <si>
    <t>-2,33%</t>
  </si>
  <si>
    <t>-1,45%</t>
  </si>
  <si>
    <t>0,21%</t>
  </si>
  <si>
    <t>RZAK11</t>
  </si>
  <si>
    <t>R$ 104,40</t>
  </si>
  <si>
    <t>19447.0</t>
  </si>
  <si>
    <t>1,52%</t>
  </si>
  <si>
    <t>5,03%</t>
  </si>
  <si>
    <t>9,47%</t>
  </si>
  <si>
    <t>16,17%</t>
  </si>
  <si>
    <t>1,68%</t>
  </si>
  <si>
    <t>1,58%</t>
  </si>
  <si>
    <t>1,35%</t>
  </si>
  <si>
    <t>10,83%</t>
  </si>
  <si>
    <t>1,75%</t>
  </si>
  <si>
    <t>15,59%</t>
  </si>
  <si>
    <t>1,10</t>
  </si>
  <si>
    <t>BLMC11</t>
  </si>
  <si>
    <t>R$ 87,33</t>
  </si>
  <si>
    <t>20.0</t>
  </si>
  <si>
    <t>1,37%</t>
  </si>
  <si>
    <t>3,98%</t>
  </si>
  <si>
    <t>7,52%</t>
  </si>
  <si>
    <t>13,98%</t>
  </si>
  <si>
    <t>1,25%</t>
  </si>
  <si>
    <t>1,16%</t>
  </si>
  <si>
    <t>8,64%</t>
  </si>
  <si>
    <t>-1,71%</t>
  </si>
  <si>
    <t>-0,37%</t>
  </si>
  <si>
    <t>-5,14%</t>
  </si>
  <si>
    <t>MATV11</t>
  </si>
  <si>
    <t>R$ 93,49</t>
  </si>
  <si>
    <t>10.0</t>
  </si>
  <si>
    <t>1,13%</t>
  </si>
  <si>
    <t>3,80%</t>
  </si>
  <si>
    <t>7,58%</t>
  </si>
  <si>
    <t>1,27%</t>
  </si>
  <si>
    <t>1,26%</t>
  </si>
  <si>
    <t>8,71%</t>
  </si>
  <si>
    <t>-2,67%</t>
  </si>
  <si>
    <t>-1,57%</t>
  </si>
  <si>
    <t>7,94%</t>
  </si>
  <si>
    <t>0,98</t>
  </si>
  <si>
    <t>-1,92%</t>
  </si>
  <si>
    <t>-0,59%</t>
  </si>
  <si>
    <t>BTLG11</t>
  </si>
  <si>
    <t>Logística</t>
  </si>
  <si>
    <t>R$ 102,80</t>
  </si>
  <si>
    <t>41180.0</t>
  </si>
  <si>
    <t>0,73%</t>
  </si>
  <si>
    <t>4,37%</t>
  </si>
  <si>
    <t>8,50%</t>
  </si>
  <si>
    <t>0,71%</t>
  </si>
  <si>
    <t>5,07%</t>
  </si>
  <si>
    <t>3,89%</t>
  </si>
  <si>
    <t>4,64%</t>
  </si>
  <si>
    <t>4,61%</t>
  </si>
  <si>
    <t>1,04</t>
  </si>
  <si>
    <t>-0,22%</t>
  </si>
  <si>
    <t>1,24%</t>
  </si>
  <si>
    <t>2,00%</t>
  </si>
  <si>
    <t>ERCR11</t>
  </si>
  <si>
    <t>R$ 89,10</t>
  </si>
  <si>
    <t>0,00</t>
  </si>
  <si>
    <t>1,12%</t>
  </si>
  <si>
    <t>-0,10%</t>
  </si>
  <si>
    <t>1,02%</t>
  </si>
  <si>
    <t>3,32%</t>
  </si>
  <si>
    <t>R$ 89,20</t>
  </si>
  <si>
    <t>4779.0</t>
  </si>
  <si>
    <t>R$ 88,55</t>
  </si>
  <si>
    <t>2738.0</t>
  </si>
  <si>
    <t>R$ 89,31</t>
  </si>
  <si>
    <t>2315.0</t>
  </si>
  <si>
    <t>R$ 88,83</t>
  </si>
  <si>
    <t>6123.0</t>
  </si>
  <si>
    <t>R$ 88,66</t>
  </si>
  <si>
    <t>2350.0</t>
  </si>
  <si>
    <t>R$ 88,30</t>
  </si>
  <si>
    <t>9724.0</t>
  </si>
  <si>
    <t>R$ 88,24</t>
  </si>
  <si>
    <t>3488.0</t>
  </si>
  <si>
    <t>FLRP11</t>
  </si>
  <si>
    <t>R$ 1.527,00</t>
  </si>
  <si>
    <t>6.0</t>
  </si>
  <si>
    <t>0,63%</t>
  </si>
  <si>
    <t>2,33%</t>
  </si>
  <si>
    <t>4,70%</t>
  </si>
  <si>
    <t>8,08%</t>
  </si>
  <si>
    <t>5,37%</t>
  </si>
  <si>
    <t>5,48%</t>
  </si>
  <si>
    <t>6,14%</t>
  </si>
  <si>
    <t>38,89%</t>
  </si>
  <si>
    <t>0,88</t>
  </si>
  <si>
    <t>0,58%</t>
  </si>
  <si>
    <t>1,06%</t>
  </si>
  <si>
    <t>3,30%</t>
  </si>
  <si>
    <t>R$ 92,50</t>
  </si>
  <si>
    <t>6103.0</t>
  </si>
  <si>
    <t>0,74%</t>
  </si>
  <si>
    <t>2,46%</t>
  </si>
  <si>
    <t>5,21%</t>
  </si>
  <si>
    <t>10,20%</t>
  </si>
  <si>
    <t>0,82%</t>
  </si>
  <si>
    <t>0,85%</t>
  </si>
  <si>
    <t>6,12%</t>
  </si>
  <si>
    <t>17,36%</t>
  </si>
  <si>
    <t>18,23%</t>
  </si>
  <si>
    <t>2,45%</t>
  </si>
  <si>
    <t>EVBI11</t>
  </si>
  <si>
    <t>R$ 99,94</t>
  </si>
  <si>
    <t>85.0</t>
  </si>
  <si>
    <t>2,28%</t>
  </si>
  <si>
    <t>9,20%</t>
  </si>
  <si>
    <t>0,77%</t>
  </si>
  <si>
    <t>5,45%</t>
  </si>
  <si>
    <t>1,11%</t>
  </si>
  <si>
    <t>12,36%</t>
  </si>
  <si>
    <t>1,00</t>
  </si>
  <si>
    <t>VVPR11</t>
  </si>
  <si>
    <t>R$ 101,50</t>
  </si>
  <si>
    <t>2211.0</t>
  </si>
  <si>
    <t>2,41%</t>
  </si>
  <si>
    <t>4,84%</t>
  </si>
  <si>
    <t>9,58%</t>
  </si>
  <si>
    <t>0,81%</t>
  </si>
  <si>
    <t>5,69%</t>
  </si>
  <si>
    <t>0,52%</t>
  </si>
  <si>
    <t>12,68%</t>
  </si>
  <si>
    <t>0,02%</t>
  </si>
  <si>
    <t>BARI11</t>
  </si>
  <si>
    <t>R$ 94,57</t>
  </si>
  <si>
    <t>5665.0</t>
  </si>
  <si>
    <t>3,94%</t>
  </si>
  <si>
    <t>7,72%</t>
  </si>
  <si>
    <t>14,52%</t>
  </si>
  <si>
    <t>1,31%</t>
  </si>
  <si>
    <t>1,29%</t>
  </si>
  <si>
    <t>1,21%</t>
  </si>
  <si>
    <t>9,84%</t>
  </si>
  <si>
    <t>-1,26%</t>
  </si>
  <si>
    <t>-0,21%</t>
  </si>
  <si>
    <t>4,14%</t>
  </si>
  <si>
    <t>0,93</t>
  </si>
  <si>
    <t>1,03%</t>
  </si>
  <si>
    <t>-0,29%</t>
  </si>
  <si>
    <t>7,44%</t>
  </si>
  <si>
    <t>KNSC11</t>
  </si>
  <si>
    <t>R$ 85,50</t>
  </si>
  <si>
    <t>38639.0</t>
  </si>
  <si>
    <t>2,98%</t>
  </si>
  <si>
    <t>6,77%</t>
  </si>
  <si>
    <t>14,51%</t>
  </si>
  <si>
    <t>0,99%</t>
  </si>
  <si>
    <t>9,08%</t>
  </si>
  <si>
    <t>-6,62%</t>
  </si>
  <si>
    <t>-5,85%</t>
  </si>
  <si>
    <t>-6,25%</t>
  </si>
  <si>
    <t>0,54%</t>
  </si>
  <si>
    <t>R$ 105,96</t>
  </si>
  <si>
    <t>10518.0</t>
  </si>
  <si>
    <t>3,66%</t>
  </si>
  <si>
    <t>7,22%</t>
  </si>
  <si>
    <t>1,22%</t>
  </si>
  <si>
    <t>1,20%</t>
  </si>
  <si>
    <t>8,21%</t>
  </si>
  <si>
    <t>0,47%</t>
  </si>
  <si>
    <t>1,84%</t>
  </si>
  <si>
    <t>5,29%</t>
  </si>
  <si>
    <t>1,43%</t>
  </si>
  <si>
    <t>2,62%</t>
  </si>
  <si>
    <t>9,64%</t>
  </si>
  <si>
    <t>JSRE11</t>
  </si>
  <si>
    <t>R$ 85,15</t>
  </si>
  <si>
    <t>55117.0</t>
  </si>
  <si>
    <t>1,86%</t>
  </si>
  <si>
    <t>3,79%</t>
  </si>
  <si>
    <t>7,92%</t>
  </si>
  <si>
    <t>5,14%</t>
  </si>
  <si>
    <t>15,50%</t>
  </si>
  <si>
    <t>16,15%</t>
  </si>
  <si>
    <t>15,53%</t>
  </si>
  <si>
    <t>0,75</t>
  </si>
  <si>
    <t>0,11%</t>
  </si>
  <si>
    <t>0,55%</t>
  </si>
  <si>
    <t>3,19%</t>
  </si>
  <si>
    <t>14,80%</t>
  </si>
  <si>
    <t>13,40%</t>
  </si>
  <si>
    <t>XPCI11</t>
  </si>
  <si>
    <t>R$ 87,05</t>
  </si>
  <si>
    <t>30600.0</t>
  </si>
  <si>
    <t>3,21%</t>
  </si>
  <si>
    <t>6,90%</t>
  </si>
  <si>
    <t>13,25%</t>
  </si>
  <si>
    <t>1,07%</t>
  </si>
  <si>
    <t>9,18%</t>
  </si>
  <si>
    <t>2,02%</t>
  </si>
  <si>
    <t>3,05%</t>
  </si>
  <si>
    <t>6,57%</t>
  </si>
  <si>
    <t>0,98%</t>
  </si>
  <si>
    <t>1,05%</t>
  </si>
  <si>
    <t>2,04%</t>
  </si>
  <si>
    <t>12,80%</t>
  </si>
  <si>
    <t>FVPQ11</t>
  </si>
  <si>
    <t>R$ 119,00</t>
  </si>
  <si>
    <t>53.0</t>
  </si>
  <si>
    <t>1,72%</t>
  </si>
  <si>
    <t>3,65%</t>
  </si>
  <si>
    <t>5,26%</t>
  </si>
  <si>
    <t>4,01%</t>
  </si>
  <si>
    <t>4,47%</t>
  </si>
  <si>
    <t>22,72%</t>
  </si>
  <si>
    <t>0,60</t>
  </si>
  <si>
    <t>-0,27%</t>
  </si>
  <si>
    <t>3,20%</t>
  </si>
  <si>
    <t>5,50%</t>
  </si>
  <si>
    <t>HOSI11</t>
  </si>
  <si>
    <t>R$ 66,50</t>
  </si>
  <si>
    <t>1184.0</t>
  </si>
  <si>
    <t>0,64%</t>
  </si>
  <si>
    <t>1,81%</t>
  </si>
  <si>
    <t>7,03%</t>
  </si>
  <si>
    <t>4,32%</t>
  </si>
  <si>
    <t>3,67%</t>
  </si>
  <si>
    <t>4,33%</t>
  </si>
  <si>
    <t>-2,15%</t>
  </si>
  <si>
    <t>0,72</t>
  </si>
  <si>
    <t>HREC11</t>
  </si>
  <si>
    <t>R$ 91,50</t>
  </si>
  <si>
    <t>736.0</t>
  </si>
  <si>
    <t>3,39%</t>
  </si>
  <si>
    <t>6,73%</t>
  </si>
  <si>
    <t>12,22%</t>
  </si>
  <si>
    <t>8,59%</t>
  </si>
  <si>
    <t>-0,20%</t>
  </si>
  <si>
    <t>11,21%</t>
  </si>
  <si>
    <t>1,46%</t>
  </si>
  <si>
    <t>8,49%</t>
  </si>
  <si>
    <t>PQAG11</t>
  </si>
  <si>
    <t>R$ 54,10</t>
  </si>
  <si>
    <t>91.0</t>
  </si>
  <si>
    <t>2,19%</t>
  </si>
  <si>
    <t>4,28%</t>
  </si>
  <si>
    <t>8,11%</t>
  </si>
  <si>
    <t>5,68%</t>
  </si>
  <si>
    <t>0,84%</t>
  </si>
  <si>
    <t>6,96%</t>
  </si>
  <si>
    <t>0,94</t>
  </si>
  <si>
    <t>6,66%</t>
  </si>
  <si>
    <t>ITIP11</t>
  </si>
  <si>
    <t>R$ 82,41</t>
  </si>
  <si>
    <t>590.0</t>
  </si>
  <si>
    <t>3,70%</t>
  </si>
  <si>
    <t>7,23%</t>
  </si>
  <si>
    <t>14,04%</t>
  </si>
  <si>
    <t>1,23%</t>
  </si>
  <si>
    <t>9,63%</t>
  </si>
  <si>
    <t>2,52%</t>
  </si>
  <si>
    <t>10,96%</t>
  </si>
  <si>
    <t>HFOF11</t>
  </si>
  <si>
    <t>R$ 79,00</t>
  </si>
  <si>
    <t>10097.0</t>
  </si>
  <si>
    <t>2,56%</t>
  </si>
  <si>
    <t>4,97%</t>
  </si>
  <si>
    <t>9,44%</t>
  </si>
  <si>
    <t>0,83%</t>
  </si>
  <si>
    <t>6,51%</t>
  </si>
  <si>
    <t>11,13%</t>
  </si>
  <si>
    <t>12,02%</t>
  </si>
  <si>
    <t>3,99%</t>
  </si>
  <si>
    <t>5,78%</t>
  </si>
  <si>
    <t>6,53%</t>
  </si>
  <si>
    <t>8,70%</t>
  </si>
  <si>
    <t>FIGS11</t>
  </si>
  <si>
    <t>R$ 55,44</t>
  </si>
  <si>
    <t>1533.0</t>
  </si>
  <si>
    <t>2,23%</t>
  </si>
  <si>
    <t>5,71%</t>
  </si>
  <si>
    <t>20,94%</t>
  </si>
  <si>
    <t>21,70%</t>
  </si>
  <si>
    <t>14,02%</t>
  </si>
  <si>
    <t>0,56</t>
  </si>
  <si>
    <t>0,37%</t>
  </si>
  <si>
    <t>0,10%</t>
  </si>
  <si>
    <t>3,00%</t>
  </si>
  <si>
    <t>13,70%</t>
  </si>
  <si>
    <t>WPLZ11</t>
  </si>
  <si>
    <t>R$ 79,39</t>
  </si>
  <si>
    <t>75.0</t>
  </si>
  <si>
    <t>3,11%</t>
  </si>
  <si>
    <t>5,49%</t>
  </si>
  <si>
    <t>3,88%</t>
  </si>
  <si>
    <t>11,72%</t>
  </si>
  <si>
    <t>12,45%</t>
  </si>
  <si>
    <t>10,12%</t>
  </si>
  <si>
    <t>0,77</t>
  </si>
  <si>
    <t>0,49%</t>
  </si>
  <si>
    <t>11,00%</t>
  </si>
  <si>
    <t>R$ 97,55</t>
  </si>
  <si>
    <t>2765.0</t>
  </si>
  <si>
    <t>3,38%</t>
  </si>
  <si>
    <t>7,13%</t>
  </si>
  <si>
    <t>1,19%</t>
  </si>
  <si>
    <t>9,32%</t>
  </si>
  <si>
    <t>-0,26%</t>
  </si>
  <si>
    <t>11,23%</t>
  </si>
  <si>
    <t>1,02</t>
  </si>
  <si>
    <t>0,31%</t>
  </si>
  <si>
    <t>9,51%</t>
  </si>
  <si>
    <t>MXRF11</t>
  </si>
  <si>
    <t>R$ 10,30</t>
  </si>
  <si>
    <t>541249.0</t>
  </si>
  <si>
    <t>6,63%</t>
  </si>
  <si>
    <t>11,99%</t>
  </si>
  <si>
    <t>8,60%</t>
  </si>
  <si>
    <t>5,31%</t>
  </si>
  <si>
    <t>6,43%</t>
  </si>
  <si>
    <t>23,53%</t>
  </si>
  <si>
    <t>1,01</t>
  </si>
  <si>
    <t>0,96%</t>
  </si>
  <si>
    <t>2,22%</t>
  </si>
  <si>
    <t>PORD11</t>
  </si>
  <si>
    <t>R$ 95,96</t>
  </si>
  <si>
    <t>9321.0</t>
  </si>
  <si>
    <t>4,49%</t>
  </si>
  <si>
    <t>8,85%</t>
  </si>
  <si>
    <t>15,55%</t>
  </si>
  <si>
    <t>1,48%</t>
  </si>
  <si>
    <t>1,30%</t>
  </si>
  <si>
    <t>11,27%</t>
  </si>
  <si>
    <t>-1,15%</t>
  </si>
  <si>
    <t>15,47%</t>
  </si>
  <si>
    <t>-0,19%</t>
  </si>
  <si>
    <t>6,46%</t>
  </si>
  <si>
    <t>SARE11</t>
  </si>
  <si>
    <t>R$ 78,25</t>
  </si>
  <si>
    <t>14846.0</t>
  </si>
  <si>
    <t>2,77%</t>
  </si>
  <si>
    <t>10,55%</t>
  </si>
  <si>
    <t>7,06%</t>
  </si>
  <si>
    <t>14,23%</t>
  </si>
  <si>
    <t>15,15%</t>
  </si>
  <si>
    <t>19,12%</t>
  </si>
  <si>
    <t>0,80</t>
  </si>
  <si>
    <t>NSLU11</t>
  </si>
  <si>
    <t>R$ 170,00</t>
  </si>
  <si>
    <t>656.0</t>
  </si>
  <si>
    <t>1,56%</t>
  </si>
  <si>
    <t>8,92%</t>
  </si>
  <si>
    <t>12,26%</t>
  </si>
  <si>
    <t>12,81%</t>
  </si>
  <si>
    <t>14,01%</t>
  </si>
  <si>
    <t>0,87</t>
  </si>
  <si>
    <t>PVBI11</t>
  </si>
  <si>
    <t>R$ 97,01</t>
  </si>
  <si>
    <t>24120.0</t>
  </si>
  <si>
    <t>1,79%</t>
  </si>
  <si>
    <t>3,58%</t>
  </si>
  <si>
    <t>7,38%</t>
  </si>
  <si>
    <t>4,21%</t>
  </si>
  <si>
    <t>7,91%</t>
  </si>
  <si>
    <t>8,52%</t>
  </si>
  <si>
    <t>16,38%</t>
  </si>
  <si>
    <t>1,65%</t>
  </si>
  <si>
    <t>LVBI11</t>
  </si>
  <si>
    <t>R$ 117,87</t>
  </si>
  <si>
    <t>30267.0</t>
  </si>
  <si>
    <t>2,16%</t>
  </si>
  <si>
    <t>5,06%</t>
  </si>
  <si>
    <t>15,23%</t>
  </si>
  <si>
    <t>15,99%</t>
  </si>
  <si>
    <t>20,78%</t>
  </si>
  <si>
    <t>1,28%</t>
  </si>
  <si>
    <t>2,48%</t>
  </si>
  <si>
    <t>PQDP11</t>
  </si>
  <si>
    <t>R$ 2.270,00</t>
  </si>
  <si>
    <t>63.0</t>
  </si>
  <si>
    <t>4,38%</t>
  </si>
  <si>
    <t>5,24%</t>
  </si>
  <si>
    <t>13,17%</t>
  </si>
  <si>
    <t>14,07%</t>
  </si>
  <si>
    <t>16,26%</t>
  </si>
  <si>
    <t>0,68</t>
  </si>
  <si>
    <t>-1,05%</t>
  </si>
  <si>
    <t>-0,63%</t>
  </si>
  <si>
    <t>0,27%</t>
  </si>
  <si>
    <t>3,60%</t>
  </si>
  <si>
    <t>FIIB11</t>
  </si>
  <si>
    <t>R$ 478,01</t>
  </si>
  <si>
    <t>476.0</t>
  </si>
  <si>
    <t>2,29%</t>
  </si>
  <si>
    <t>4,54%</t>
  </si>
  <si>
    <t>8,91%</t>
  </si>
  <si>
    <t>5,23%</t>
  </si>
  <si>
    <t>7,35%</t>
  </si>
  <si>
    <t>8,14%</t>
  </si>
  <si>
    <t>9,93%</t>
  </si>
  <si>
    <t>6,28%</t>
  </si>
  <si>
    <t>ABCP11</t>
  </si>
  <si>
    <t>R$ 74,90</t>
  </si>
  <si>
    <t>872.0</t>
  </si>
  <si>
    <t>4,65%</t>
  </si>
  <si>
    <t>9,31%</t>
  </si>
  <si>
    <t>6,27%</t>
  </si>
  <si>
    <t>13,02%</t>
  </si>
  <si>
    <t>13,84%</t>
  </si>
  <si>
    <t>9,38%</t>
  </si>
  <si>
    <t>0,81</t>
  </si>
  <si>
    <t>RBHY11</t>
  </si>
  <si>
    <t>R$ 97,69</t>
  </si>
  <si>
    <t>877.0</t>
  </si>
  <si>
    <t>1,41%</t>
  </si>
  <si>
    <t>4,44%</t>
  </si>
  <si>
    <t>8,47%</t>
  </si>
  <si>
    <t>16,92%</t>
  </si>
  <si>
    <t>10,82%</t>
  </si>
  <si>
    <t>-0,42%</t>
  </si>
  <si>
    <t>-0,36%</t>
  </si>
  <si>
    <t>10,74%</t>
  </si>
  <si>
    <t>RMAI11</t>
  </si>
  <si>
    <t>R$ 44,86</t>
  </si>
  <si>
    <t>31.0</t>
  </si>
  <si>
    <t>2,12%</t>
  </si>
  <si>
    <t>4,39%</t>
  </si>
  <si>
    <t>6,13%</t>
  </si>
  <si>
    <t>19,72%</t>
  </si>
  <si>
    <t>20,45%</t>
  </si>
  <si>
    <t>12,94%</t>
  </si>
  <si>
    <t>1,61%</t>
  </si>
  <si>
    <t>23,44%</t>
  </si>
  <si>
    <t>BRCO11</t>
  </si>
  <si>
    <t>R$ 109,90</t>
  </si>
  <si>
    <t>35370.0</t>
  </si>
  <si>
    <t>2,08%</t>
  </si>
  <si>
    <t>4,00%</t>
  </si>
  <si>
    <t>7,76%</t>
  </si>
  <si>
    <t>0,65%</t>
  </si>
  <si>
    <t>5,28%</t>
  </si>
  <si>
    <t>10,10%</t>
  </si>
  <si>
    <t>10,81%</t>
  </si>
  <si>
    <t>18,17%</t>
  </si>
  <si>
    <t>VCJR11</t>
  </si>
  <si>
    <t>R$ 91,75</t>
  </si>
  <si>
    <t>21810.0</t>
  </si>
  <si>
    <t>3,13%</t>
  </si>
  <si>
    <t>7,57%</t>
  </si>
  <si>
    <t>1,04%</t>
  </si>
  <si>
    <t>9,95%</t>
  </si>
  <si>
    <t>-2,32%</t>
  </si>
  <si>
    <t>2,51%</t>
  </si>
  <si>
    <t>10,28%</t>
  </si>
  <si>
    <t>XPSF11</t>
  </si>
  <si>
    <t>R$ 7,64</t>
  </si>
  <si>
    <t>63250.0</t>
  </si>
  <si>
    <t>2,92%</t>
  </si>
  <si>
    <t>5,77%</t>
  </si>
  <si>
    <t>11,07%</t>
  </si>
  <si>
    <t>0,97%</t>
  </si>
  <si>
    <t>10,01%</t>
  </si>
  <si>
    <t>11,06%</t>
  </si>
  <si>
    <t>-89,28%</t>
  </si>
  <si>
    <t>0,85</t>
  </si>
  <si>
    <t>6,11%</t>
  </si>
  <si>
    <t>-89,17%</t>
  </si>
  <si>
    <t>BTWR11</t>
  </si>
  <si>
    <t>R$ 105,09</t>
  </si>
  <si>
    <t>284.0</t>
  </si>
  <si>
    <t>0,36%</t>
  </si>
  <si>
    <t>2,30%</t>
  </si>
  <si>
    <t>0,34%</t>
  </si>
  <si>
    <t>0,19%</t>
  </si>
  <si>
    <t>0,45%</t>
  </si>
  <si>
    <t>5,63%</t>
  </si>
  <si>
    <t>12,00%</t>
  </si>
  <si>
    <t>BCIA11</t>
  </si>
  <si>
    <t>R$ 91,89</t>
  </si>
  <si>
    <t>4313.0</t>
  </si>
  <si>
    <t>2,60%</t>
  </si>
  <si>
    <t>9,74%</t>
  </si>
  <si>
    <t>6,69%</t>
  </si>
  <si>
    <t>10,50%</t>
  </si>
  <si>
    <t>11,39%</t>
  </si>
  <si>
    <t>12,76%</t>
  </si>
  <si>
    <t>R$ 86,00</t>
  </si>
  <si>
    <t>796.0</t>
  </si>
  <si>
    <t>2,72%</t>
  </si>
  <si>
    <t>0,91%</t>
  </si>
  <si>
    <t>5,09%</t>
  </si>
  <si>
    <t>2,10%</t>
  </si>
  <si>
    <t>5,41%</t>
  </si>
  <si>
    <t>0,28%</t>
  </si>
  <si>
    <t>BNFS11</t>
  </si>
  <si>
    <t>R$ 123,30</t>
  </si>
  <si>
    <t>425.0</t>
  </si>
  <si>
    <t>3,69%</t>
  </si>
  <si>
    <t>7,10%</t>
  </si>
  <si>
    <t>13,12%</t>
  </si>
  <si>
    <t>1,09%</t>
  </si>
  <si>
    <t>9,13%</t>
  </si>
  <si>
    <t>2,90%</t>
  </si>
  <si>
    <t>4,17%</t>
  </si>
  <si>
    <t>1,24</t>
  </si>
  <si>
    <t>8,67%</t>
  </si>
  <si>
    <t>EDFO11B</t>
  </si>
  <si>
    <t>R$ 203,95</t>
  </si>
  <si>
    <t>149.0</t>
  </si>
  <si>
    <t>4,69%</t>
  </si>
  <si>
    <t>6,03%</t>
  </si>
  <si>
    <t>8,79%</t>
  </si>
  <si>
    <t>9,68%</t>
  </si>
  <si>
    <t>2,09%</t>
  </si>
  <si>
    <t>6,09%</t>
  </si>
  <si>
    <t>CXCE11B</t>
  </si>
  <si>
    <t>R$ 40,11</t>
  </si>
  <si>
    <t>922.0</t>
  </si>
  <si>
    <t>5,36%</t>
  </si>
  <si>
    <t>10,86%</t>
  </si>
  <si>
    <t>7,09%</t>
  </si>
  <si>
    <t>7,28%</t>
  </si>
  <si>
    <t>8,23%</t>
  </si>
  <si>
    <t>-5,61%</t>
  </si>
  <si>
    <t>QIRI11</t>
  </si>
  <si>
    <t>R$ 78,04</t>
  </si>
  <si>
    <t>39.0</t>
  </si>
  <si>
    <t>2,85%</t>
  </si>
  <si>
    <t>5,44%</t>
  </si>
  <si>
    <t>9,60%</t>
  </si>
  <si>
    <t>7,00%</t>
  </si>
  <si>
    <t>6,81%</t>
  </si>
  <si>
    <t>-8,39%</t>
  </si>
  <si>
    <t>6,29%</t>
  </si>
  <si>
    <t>7,07%</t>
  </si>
  <si>
    <t>8,72%</t>
  </si>
  <si>
    <t>BLMO11</t>
  </si>
  <si>
    <t>R$ 22.000,00</t>
  </si>
  <si>
    <t>0,16%</t>
  </si>
  <si>
    <t>0,35%</t>
  </si>
  <si>
    <t>0,12%</t>
  </si>
  <si>
    <t>-4,00%</t>
  </si>
  <si>
    <t>-3,85%</t>
  </si>
  <si>
    <t>-7,17%</t>
  </si>
  <si>
    <t>0,08%</t>
  </si>
  <si>
    <t>12,85%</t>
  </si>
  <si>
    <t>HGRU11</t>
  </si>
  <si>
    <t>R$ 125,80</t>
  </si>
  <si>
    <t>30155.0</t>
  </si>
  <si>
    <t>2,34%</t>
  </si>
  <si>
    <t>8,40%</t>
  </si>
  <si>
    <t>0,75%</t>
  </si>
  <si>
    <t>0,70%</t>
  </si>
  <si>
    <t>5,81%</t>
  </si>
  <si>
    <t>7,79%</t>
  </si>
  <si>
    <t>18,03%</t>
  </si>
  <si>
    <t>HGCR11</t>
  </si>
  <si>
    <t>R$ 104,06</t>
  </si>
  <si>
    <t>69606.0</t>
  </si>
  <si>
    <t>3,45%</t>
  </si>
  <si>
    <t>12,30%</t>
  </si>
  <si>
    <t>8,55%</t>
  </si>
  <si>
    <t>7,43%</t>
  </si>
  <si>
    <t>1,44%</t>
  </si>
  <si>
    <t>9,59%</t>
  </si>
  <si>
    <t>BBFI11B</t>
  </si>
  <si>
    <t>R$ 1.920,58</t>
  </si>
  <si>
    <t>110.0</t>
  </si>
  <si>
    <t>15,80%</t>
  </si>
  <si>
    <t>1,40%</t>
  </si>
  <si>
    <t>1,32%</t>
  </si>
  <si>
    <t>10,52%</t>
  </si>
  <si>
    <t>12,51%</t>
  </si>
  <si>
    <t>-2,35%</t>
  </si>
  <si>
    <t>0,67</t>
  </si>
  <si>
    <t>4,25%</t>
  </si>
  <si>
    <t>39,11%</t>
  </si>
  <si>
    <t>HGPO11</t>
  </si>
  <si>
    <t>R$ 259,98</t>
  </si>
  <si>
    <t>2619.0</t>
  </si>
  <si>
    <t>3,29%</t>
  </si>
  <si>
    <t>6,62%</t>
  </si>
  <si>
    <t>4,03%</t>
  </si>
  <si>
    <t>4,66%</t>
  </si>
  <si>
    <t>5,99%</t>
  </si>
  <si>
    <t>-0,05%</t>
  </si>
  <si>
    <t>4,24%</t>
  </si>
  <si>
    <t>4,99%</t>
  </si>
  <si>
    <t>ITIT11</t>
  </si>
  <si>
    <t>R$ 81,98</t>
  </si>
  <si>
    <t>1042.0</t>
  </si>
  <si>
    <t>2,35%</t>
  </si>
  <si>
    <t>8,94%</t>
  </si>
  <si>
    <t>6,17%</t>
  </si>
  <si>
    <t>3,51%</t>
  </si>
  <si>
    <t>4,27%</t>
  </si>
  <si>
    <t>8,06%</t>
  </si>
  <si>
    <t>0,95</t>
  </si>
  <si>
    <t>HGLG11</t>
  </si>
  <si>
    <t>R$ 169,46</t>
  </si>
  <si>
    <t>24117.0</t>
  </si>
  <si>
    <t>9,65%</t>
  </si>
  <si>
    <t>6,61%</t>
  </si>
  <si>
    <t>2,44%</t>
  </si>
  <si>
    <t>8,28%</t>
  </si>
  <si>
    <t>1,15</t>
  </si>
  <si>
    <t>7,05%</t>
  </si>
  <si>
    <t>6,50%</t>
  </si>
  <si>
    <t>HAAA11</t>
  </si>
  <si>
    <t>R$ 88,00</t>
  </si>
  <si>
    <t>8.0</t>
  </si>
  <si>
    <t>1,89%</t>
  </si>
  <si>
    <t>4,72%</t>
  </si>
  <si>
    <t>-1,53%</t>
  </si>
  <si>
    <t>-0,93%</t>
  </si>
  <si>
    <t>-3,06%</t>
  </si>
  <si>
    <t>17,00%</t>
  </si>
  <si>
    <t>HGFF11</t>
  </si>
  <si>
    <t>R$ 79,16</t>
  </si>
  <si>
    <t>7528.0</t>
  </si>
  <si>
    <t>2,58%</t>
  </si>
  <si>
    <t>5,11%</t>
  </si>
  <si>
    <t>9,70%</t>
  </si>
  <si>
    <t>13,16%</t>
  </si>
  <si>
    <t>13,21%</t>
  </si>
  <si>
    <t>6,26%</t>
  </si>
  <si>
    <t>7,01%</t>
  </si>
  <si>
    <t>HPDP11</t>
  </si>
  <si>
    <t>R$ 78,50</t>
  </si>
  <si>
    <t>414.0</t>
  </si>
  <si>
    <t>3,25%</t>
  </si>
  <si>
    <t>6,38%</t>
  </si>
  <si>
    <t>7,25%</t>
  </si>
  <si>
    <t>7,80%</t>
  </si>
  <si>
    <t>9,88%</t>
  </si>
  <si>
    <t>0,83</t>
  </si>
  <si>
    <t>HGBS11</t>
  </si>
  <si>
    <t>R$ 211,95</t>
  </si>
  <si>
    <t>11664.0</t>
  </si>
  <si>
    <t>2,13%</t>
  </si>
  <si>
    <t>5,52%</t>
  </si>
  <si>
    <t>18,35%</t>
  </si>
  <si>
    <t>19,06%</t>
  </si>
  <si>
    <t>36,02%</t>
  </si>
  <si>
    <t>6,80%</t>
  </si>
  <si>
    <t>CYCR11</t>
  </si>
  <si>
    <t>3322.0</t>
  </si>
  <si>
    <t>1,08%</t>
  </si>
  <si>
    <t>3,27%</t>
  </si>
  <si>
    <t>-1,13%</t>
  </si>
  <si>
    <t>-0,06%</t>
  </si>
  <si>
    <t>CBOP11</t>
  </si>
  <si>
    <t>R$ 59,04</t>
  </si>
  <si>
    <t>117.0</t>
  </si>
  <si>
    <t>5,67%</t>
  </si>
  <si>
    <t>13,62%</t>
  </si>
  <si>
    <t>7,15%</t>
  </si>
  <si>
    <t>-0,53%</t>
  </si>
  <si>
    <t>-10,99%</t>
  </si>
  <si>
    <t>-11,28%</t>
  </si>
  <si>
    <t>33,59%</t>
  </si>
  <si>
    <t>30,79%</t>
  </si>
  <si>
    <t>BTSG11</t>
  </si>
  <si>
    <t>R$ 100,00</t>
  </si>
  <si>
    <t>248.0</t>
  </si>
  <si>
    <t>KISU11</t>
  </si>
  <si>
    <t>R$ 8,66</t>
  </si>
  <si>
    <t>76669.0</t>
  </si>
  <si>
    <t>3,04%</t>
  </si>
  <si>
    <t>5,75%</t>
  </si>
  <si>
    <t>10,57%</t>
  </si>
  <si>
    <t>7,40%</t>
  </si>
  <si>
    <t>5,96%</t>
  </si>
  <si>
    <t>9,62%</t>
  </si>
  <si>
    <t>6,55%</t>
  </si>
  <si>
    <t>7,34%</t>
  </si>
  <si>
    <t>XPPR11</t>
  </si>
  <si>
    <t>R$ 44,05</t>
  </si>
  <si>
    <t>15253.0</t>
  </si>
  <si>
    <t>4,43%</t>
  </si>
  <si>
    <t>5,90%</t>
  </si>
  <si>
    <t>6,01%</t>
  </si>
  <si>
    <t>6,65%</t>
  </si>
  <si>
    <t>-17,12%</t>
  </si>
  <si>
    <t>0,58</t>
  </si>
  <si>
    <t>0,40%</t>
  </si>
  <si>
    <t>-0,65%</t>
  </si>
  <si>
    <t>-3,32%</t>
  </si>
  <si>
    <t>46,00%</t>
  </si>
  <si>
    <t>PATL11</t>
  </si>
  <si>
    <t>R$ 83,81</t>
  </si>
  <si>
    <t>6877.0</t>
  </si>
  <si>
    <t>4,56%</t>
  </si>
  <si>
    <t>6,07%</t>
  </si>
  <si>
    <t>7,67%</t>
  </si>
  <si>
    <t>10,51%</t>
  </si>
  <si>
    <t>4,91%</t>
  </si>
  <si>
    <t>XPCM11</t>
  </si>
  <si>
    <t>R$ 17,51</t>
  </si>
  <si>
    <t>2154.0</t>
  </si>
  <si>
    <t>10,88%</t>
  </si>
  <si>
    <t>7,65%</t>
  </si>
  <si>
    <t>6,91%</t>
  </si>
  <si>
    <t>-17,98%</t>
  </si>
  <si>
    <t>-0,47%</t>
  </si>
  <si>
    <t>-0,25%</t>
  </si>
  <si>
    <t>-1,55%</t>
  </si>
  <si>
    <t>RBFF11</t>
  </si>
  <si>
    <t>R$ 57,15</t>
  </si>
  <si>
    <t>6168.0</t>
  </si>
  <si>
    <t>2,70%</t>
  </si>
  <si>
    <t>5,51%</t>
  </si>
  <si>
    <t>10,64%</t>
  </si>
  <si>
    <t>7,29%</t>
  </si>
  <si>
    <t>6,37%</t>
  </si>
  <si>
    <t>9,76%</t>
  </si>
  <si>
    <t>SDIL11</t>
  </si>
  <si>
    <t>R$ 97,51</t>
  </si>
  <si>
    <t>8655.0</t>
  </si>
  <si>
    <t>2,50%</t>
  </si>
  <si>
    <t>5,00%</t>
  </si>
  <si>
    <t>10,15%</t>
  </si>
  <si>
    <t>12,24%</t>
  </si>
  <si>
    <t>21,14%</t>
  </si>
  <si>
    <t>7,78%</t>
  </si>
  <si>
    <t>CXCO11</t>
  </si>
  <si>
    <t>2384.0</t>
  </si>
  <si>
    <t>5,58%</t>
  </si>
  <si>
    <t>10,40%</t>
  </si>
  <si>
    <t>7,24%</t>
  </si>
  <si>
    <t>7,30%</t>
  </si>
  <si>
    <t>8,27%</t>
  </si>
  <si>
    <t>0,05%</t>
  </si>
  <si>
    <t>HSML11</t>
  </si>
  <si>
    <t>R$ 92,98</t>
  </si>
  <si>
    <t>25225.0</t>
  </si>
  <si>
    <t>2,40%</t>
  </si>
  <si>
    <t>8,86%</t>
  </si>
  <si>
    <t>6,16%</t>
  </si>
  <si>
    <t>17,50%</t>
  </si>
  <si>
    <t>18,36%</t>
  </si>
  <si>
    <t>27,54%</t>
  </si>
  <si>
    <t>-0,83%</t>
  </si>
  <si>
    <t>-0,15%</t>
  </si>
  <si>
    <t>4,50%</t>
  </si>
  <si>
    <t>VSHO11</t>
  </si>
  <si>
    <t>R$ 79,66</t>
  </si>
  <si>
    <t>321.0</t>
  </si>
  <si>
    <t>12,96%</t>
  </si>
  <si>
    <t>BBPO11</t>
  </si>
  <si>
    <t>R$ 91,29</t>
  </si>
  <si>
    <t>12121.0</t>
  </si>
  <si>
    <t>6,39%</t>
  </si>
  <si>
    <t>12,07%</t>
  </si>
  <si>
    <t>8,32%</t>
  </si>
  <si>
    <t>12,97%</t>
  </si>
  <si>
    <t>14,13%</t>
  </si>
  <si>
    <t>3,84%</t>
  </si>
  <si>
    <t>0,94%</t>
  </si>
  <si>
    <t>12,43%</t>
  </si>
  <si>
    <t>VCRI11</t>
  </si>
  <si>
    <t>R$ 8,98</t>
  </si>
  <si>
    <t>25788.0</t>
  </si>
  <si>
    <t>-2,88%</t>
  </si>
  <si>
    <t>-1,60%</t>
  </si>
  <si>
    <t>VIFI11</t>
  </si>
  <si>
    <t>R$ 7,52</t>
  </si>
  <si>
    <t>9484.0</t>
  </si>
  <si>
    <t>2,54%</t>
  </si>
  <si>
    <t>5,15%</t>
  </si>
  <si>
    <t>9,57%</t>
  </si>
  <si>
    <t>2,88%</t>
  </si>
  <si>
    <t>VINO11</t>
  </si>
  <si>
    <t>R$ 49,92</t>
  </si>
  <si>
    <t>28676.0</t>
  </si>
  <si>
    <t>2,21%</t>
  </si>
  <si>
    <t>4,29%</t>
  </si>
  <si>
    <t>9,50%</t>
  </si>
  <si>
    <t>14,24%</t>
  </si>
  <si>
    <t>15,01%</t>
  </si>
  <si>
    <t>3,37%</t>
  </si>
  <si>
    <t>4,20%</t>
  </si>
  <si>
    <t>VISC11</t>
  </si>
  <si>
    <t>R$ 113,82</t>
  </si>
  <si>
    <t>24986.0</t>
  </si>
  <si>
    <t>4,10%</t>
  </si>
  <si>
    <t>5,46%</t>
  </si>
  <si>
    <t>11,47%</t>
  </si>
  <si>
    <t>12,18%</t>
  </si>
  <si>
    <t>18,15%</t>
  </si>
  <si>
    <t>8,30%</t>
  </si>
  <si>
    <t>TRXF11</t>
  </si>
  <si>
    <t>R$ 109,79</t>
  </si>
  <si>
    <t>28095.0</t>
  </si>
  <si>
    <t>2,67%</t>
  </si>
  <si>
    <t>5,13%</t>
  </si>
  <si>
    <t>9,90%</t>
  </si>
  <si>
    <t>6,71%</t>
  </si>
  <si>
    <t>8,18%</t>
  </si>
  <si>
    <t>16,07%</t>
  </si>
  <si>
    <t>10,09%</t>
  </si>
  <si>
    <t>EURO11</t>
  </si>
  <si>
    <t>R$ 221,01</t>
  </si>
  <si>
    <t>126.0</t>
  </si>
  <si>
    <t>6,45%</t>
  </si>
  <si>
    <t>24,95%</t>
  </si>
  <si>
    <t>25,81%</t>
  </si>
  <si>
    <t>35,23%</t>
  </si>
  <si>
    <t>0,71</t>
  </si>
  <si>
    <t>4,63%</t>
  </si>
  <si>
    <t>BBIM11</t>
  </si>
  <si>
    <t>-27,90%</t>
  </si>
  <si>
    <t>-27,33%</t>
  </si>
  <si>
    <t>-31,49%</t>
  </si>
  <si>
    <t>AIEC11</t>
  </si>
  <si>
    <t>R$ 79,20</t>
  </si>
  <si>
    <t>6033.0</t>
  </si>
  <si>
    <t>2,94%</t>
  </si>
  <si>
    <t>6,30%</t>
  </si>
  <si>
    <t>11,25%</t>
  </si>
  <si>
    <t>7,96%</t>
  </si>
  <si>
    <t>8,87%</t>
  </si>
  <si>
    <t>9,87%</t>
  </si>
  <si>
    <t>10,45%</t>
  </si>
  <si>
    <t>0,04%</t>
  </si>
  <si>
    <t>5,83%</t>
  </si>
  <si>
    <t>GALG11</t>
  </si>
  <si>
    <t>R$ 9,66</t>
  </si>
  <si>
    <t>99851.0</t>
  </si>
  <si>
    <t>5,17%</t>
  </si>
  <si>
    <t>-89,30%</t>
  </si>
  <si>
    <t>-89,21%</t>
  </si>
  <si>
    <t>-89,47%</t>
  </si>
  <si>
    <t>-89,99%</t>
  </si>
  <si>
    <t>-89,91%</t>
  </si>
  <si>
    <t>-89,55%</t>
  </si>
  <si>
    <t>RFOF11</t>
  </si>
  <si>
    <t>R$ 77,15</t>
  </si>
  <si>
    <t>11616.0</t>
  </si>
  <si>
    <t>5,64%</t>
  </si>
  <si>
    <t>10,84%</t>
  </si>
  <si>
    <t>7,46%</t>
  </si>
  <si>
    <t>8,44%</t>
  </si>
  <si>
    <t>11,11%</t>
  </si>
  <si>
    <t>5,92%</t>
  </si>
  <si>
    <t>RBLG11</t>
  </si>
  <si>
    <t>R$ 98,50</t>
  </si>
  <si>
    <t>50.0</t>
  </si>
  <si>
    <t>10,70%</t>
  </si>
  <si>
    <t>6,42%</t>
  </si>
  <si>
    <t>8,73%</t>
  </si>
  <si>
    <t>9,75%</t>
  </si>
  <si>
    <t>15,56%</t>
  </si>
  <si>
    <t>R$ 46,86</t>
  </si>
  <si>
    <t>6332.0</t>
  </si>
  <si>
    <t>5,04%</t>
  </si>
  <si>
    <t>4,30%</t>
  </si>
  <si>
    <t>5,20%</t>
  </si>
  <si>
    <t>0,84</t>
  </si>
  <si>
    <t>GGRC11</t>
  </si>
  <si>
    <t>R$ 121,96</t>
  </si>
  <si>
    <t>13132.0</t>
  </si>
  <si>
    <t>2,43%</t>
  </si>
  <si>
    <t>4,92%</t>
  </si>
  <si>
    <t>9,35%</t>
  </si>
  <si>
    <t>6,48%</t>
  </si>
  <si>
    <t>14,38%</t>
  </si>
  <si>
    <t>15,24%</t>
  </si>
  <si>
    <t>3,55%</t>
  </si>
  <si>
    <t>CXRI11</t>
  </si>
  <si>
    <t>R$ 71,40</t>
  </si>
  <si>
    <t>183.0</t>
  </si>
  <si>
    <t>9,39%</t>
  </si>
  <si>
    <t>10,91%</t>
  </si>
  <si>
    <t>11,78%</t>
  </si>
  <si>
    <t>8,29%</t>
  </si>
  <si>
    <t>-0,14%</t>
  </si>
  <si>
    <t>1,66%</t>
  </si>
  <si>
    <t>SCPF11</t>
  </si>
  <si>
    <t>R$ 6,09</t>
  </si>
  <si>
    <t>873.0</t>
  </si>
  <si>
    <t>3,44%</t>
  </si>
  <si>
    <t>0,29%</t>
  </si>
  <si>
    <t>28,65%</t>
  </si>
  <si>
    <t>28,85%</t>
  </si>
  <si>
    <t>-10,40%</t>
  </si>
  <si>
    <t>0,49</t>
  </si>
  <si>
    <t>0,17%</t>
  </si>
  <si>
    <t>1,55%</t>
  </si>
  <si>
    <t>29,30%</t>
  </si>
  <si>
    <t>BREV11</t>
  </si>
  <si>
    <t>R$ 10,08</t>
  </si>
  <si>
    <t>11424.0</t>
  </si>
  <si>
    <t>3,57%</t>
  </si>
  <si>
    <t>6,99%</t>
  </si>
  <si>
    <t>4,74%</t>
  </si>
  <si>
    <t>13,53%</t>
  </si>
  <si>
    <t>14,18%</t>
  </si>
  <si>
    <t>16,54%</t>
  </si>
  <si>
    <t>0,09</t>
  </si>
  <si>
    <t>-0,03%</t>
  </si>
  <si>
    <t>R$ 10,03</t>
  </si>
  <si>
    <t>18597.0</t>
  </si>
  <si>
    <t>R$ 10,04</t>
  </si>
  <si>
    <t>31943.0</t>
  </si>
  <si>
    <t>26907.0</t>
  </si>
  <si>
    <t>R$ 10,06</t>
  </si>
  <si>
    <t>66447.0</t>
  </si>
  <si>
    <t>R$ 10,02</t>
  </si>
  <si>
    <t>40990.0</t>
  </si>
  <si>
    <t>40677.0</t>
  </si>
  <si>
    <t>20744.0</t>
  </si>
  <si>
    <t>FATN11</t>
  </si>
  <si>
    <t>R$ 98,00</t>
  </si>
  <si>
    <t>3521.0</t>
  </si>
  <si>
    <t>2,63%</t>
  </si>
  <si>
    <t>9,61%</t>
  </si>
  <si>
    <t>2,42%</t>
  </si>
  <si>
    <t>3,72%</t>
  </si>
  <si>
    <t>4,04%</t>
  </si>
  <si>
    <t>BIME11</t>
  </si>
  <si>
    <t>R$ 9,21</t>
  </si>
  <si>
    <t>7566.0</t>
  </si>
  <si>
    <t>1,38%</t>
  </si>
  <si>
    <t>9,06%</t>
  </si>
  <si>
    <t>1,51%</t>
  </si>
  <si>
    <t>9,04%</t>
  </si>
  <si>
    <t>1,42%</t>
  </si>
  <si>
    <t>-0,62%</t>
  </si>
  <si>
    <t>BLMR11</t>
  </si>
  <si>
    <t>R$ 7,81</t>
  </si>
  <si>
    <t>83773.0</t>
  </si>
  <si>
    <t>3,10%</t>
  </si>
  <si>
    <t>6,15%</t>
  </si>
  <si>
    <t>11,75%</t>
  </si>
  <si>
    <t>8,09%</t>
  </si>
  <si>
    <t>8,96%</t>
  </si>
  <si>
    <t>5,40%</t>
  </si>
  <si>
    <t>6,98%</t>
  </si>
  <si>
    <t>MBRF11</t>
  </si>
  <si>
    <t>R$ 679,00</t>
  </si>
  <si>
    <t>438.0</t>
  </si>
  <si>
    <t>1,47%</t>
  </si>
  <si>
    <t>4,83%</t>
  </si>
  <si>
    <t>16,78%</t>
  </si>
  <si>
    <t>13,33%</t>
  </si>
  <si>
    <t>14,77%</t>
  </si>
  <si>
    <t>16,46%</t>
  </si>
  <si>
    <t>-2,50%</t>
  </si>
  <si>
    <t>-0,17%</t>
  </si>
  <si>
    <t>10,03%</t>
  </si>
  <si>
    <t>ONEF11</t>
  </si>
  <si>
    <t>R$ 172,20</t>
  </si>
  <si>
    <t>1,69%</t>
  </si>
  <si>
    <t>6,82%</t>
  </si>
  <si>
    <t>5,47%</t>
  </si>
  <si>
    <t>6,04%</t>
  </si>
  <si>
    <t>31,74%</t>
  </si>
  <si>
    <t>RCRB11</t>
  </si>
  <si>
    <t>R$ 145,88</t>
  </si>
  <si>
    <t>4222.0</t>
  </si>
  <si>
    <t>1,67%</t>
  </si>
  <si>
    <t>3,16%</t>
  </si>
  <si>
    <t>11,55%</t>
  </si>
  <si>
    <t>12,13%</t>
  </si>
  <si>
    <t>10,90%</t>
  </si>
  <si>
    <t>0,74</t>
  </si>
  <si>
    <t>2,83%</t>
  </si>
  <si>
    <t>28,40%</t>
  </si>
  <si>
    <t>JRDM11</t>
  </si>
  <si>
    <t>R$ 85,99</t>
  </si>
  <si>
    <t>1758.0</t>
  </si>
  <si>
    <t>2,11%</t>
  </si>
  <si>
    <t>3,83%</t>
  </si>
  <si>
    <t>21,24%</t>
  </si>
  <si>
    <t>0,15%</t>
  </si>
  <si>
    <t>DEVA11</t>
  </si>
  <si>
    <t>R$ 92,11</t>
  </si>
  <si>
    <t>50789.0</t>
  </si>
  <si>
    <t>8,04%</t>
  </si>
  <si>
    <t>15,77%</t>
  </si>
  <si>
    <t>1,34%</t>
  </si>
  <si>
    <t>5,05%</t>
  </si>
  <si>
    <t>R$ 99,63</t>
  </si>
  <si>
    <t>2229.0</t>
  </si>
  <si>
    <t>3,85%</t>
  </si>
  <si>
    <t>8,24%</t>
  </si>
  <si>
    <t>11,32%</t>
  </si>
  <si>
    <t>FAED11</t>
  </si>
  <si>
    <t>R$ 154,81</t>
  </si>
  <si>
    <t>74.0</t>
  </si>
  <si>
    <t>3,28%</t>
  </si>
  <si>
    <t>11,49%</t>
  </si>
  <si>
    <t>8,25%</t>
  </si>
  <si>
    <t>9,98%</t>
  </si>
  <si>
    <t>11,83%</t>
  </si>
  <si>
    <t>2,75%</t>
  </si>
  <si>
    <t>RBRP11</t>
  </si>
  <si>
    <t>R$ 59,46</t>
  </si>
  <si>
    <t>13681.0</t>
  </si>
  <si>
    <t>4,55%</t>
  </si>
  <si>
    <t>8,38%</t>
  </si>
  <si>
    <t>5,84%</t>
  </si>
  <si>
    <t>11,73%</t>
  </si>
  <si>
    <t>-8,53%</t>
  </si>
  <si>
    <t>5,33%</t>
  </si>
  <si>
    <t>6,00%</t>
  </si>
  <si>
    <t>MAXR11</t>
  </si>
  <si>
    <t>R$ 82,96</t>
  </si>
  <si>
    <t>189.0</t>
  </si>
  <si>
    <t>5,01%</t>
  </si>
  <si>
    <t>12,82%</t>
  </si>
  <si>
    <t>13,73%</t>
  </si>
  <si>
    <t>12,31%</t>
  </si>
  <si>
    <t>2,80%</t>
  </si>
  <si>
    <t>BRCR11</t>
  </si>
  <si>
    <t>R$ 67,88</t>
  </si>
  <si>
    <t>27747.0</t>
  </si>
  <si>
    <t>4,41%</t>
  </si>
  <si>
    <t>8,63%</t>
  </si>
  <si>
    <t>21,12%</t>
  </si>
  <si>
    <t>21,93%</t>
  </si>
  <si>
    <t>8,74%</t>
  </si>
  <si>
    <t>-0,54%</t>
  </si>
  <si>
    <t>-0,08%</t>
  </si>
  <si>
    <t>-2,46%</t>
  </si>
  <si>
    <t>21,00%</t>
  </si>
  <si>
    <t>25,80%</t>
  </si>
  <si>
    <t>NCHB11</t>
  </si>
  <si>
    <t>R$ 93,81</t>
  </si>
  <si>
    <t>3408.0</t>
  </si>
  <si>
    <t>14,64%</t>
  </si>
  <si>
    <t>2,65%</t>
  </si>
  <si>
    <t>6,78%</t>
  </si>
  <si>
    <t>1,03</t>
  </si>
  <si>
    <t>-4,58%</t>
  </si>
  <si>
    <t>-3,16%</t>
  </si>
  <si>
    <t>0,06%</t>
  </si>
  <si>
    <t>FEXC11</t>
  </si>
  <si>
    <t>R$ 86,70</t>
  </si>
  <si>
    <t>12592.0</t>
  </si>
  <si>
    <t>7,20%</t>
  </si>
  <si>
    <t>13,41%</t>
  </si>
  <si>
    <t>9,42%</t>
  </si>
  <si>
    <t>10,41%</t>
  </si>
  <si>
    <t>-1,88%</t>
  </si>
  <si>
    <t>-0,91%</t>
  </si>
  <si>
    <t>4,57%</t>
  </si>
  <si>
    <t>BCFF11</t>
  </si>
  <si>
    <t>R$ 70,87</t>
  </si>
  <si>
    <t>28253.0</t>
  </si>
  <si>
    <t>2,53%</t>
  </si>
  <si>
    <t>9,43%</t>
  </si>
  <si>
    <t>6,52%</t>
  </si>
  <si>
    <t>7,31%</t>
  </si>
  <si>
    <t>8,13%</t>
  </si>
  <si>
    <t>0,90</t>
  </si>
  <si>
    <t>VSLH11</t>
  </si>
  <si>
    <t>R$ 9,08</t>
  </si>
  <si>
    <t>57321.0</t>
  </si>
  <si>
    <t>3,62%</t>
  </si>
  <si>
    <t>15,22%</t>
  </si>
  <si>
    <t>-6,18%</t>
  </si>
  <si>
    <t>-4,90%</t>
  </si>
  <si>
    <t>0,86</t>
  </si>
  <si>
    <t>2,24%</t>
  </si>
  <si>
    <t>16,58%</t>
  </si>
  <si>
    <t>CXCI11</t>
  </si>
  <si>
    <t>R$ 81,81</t>
  </si>
  <si>
    <t>247.0</t>
  </si>
  <si>
    <t>4,87%</t>
  </si>
  <si>
    <t>11,16%</t>
  </si>
  <si>
    <t>3,75%</t>
  </si>
  <si>
    <t>MGLG11</t>
  </si>
  <si>
    <t>R$ 42,58</t>
  </si>
  <si>
    <t>806.0</t>
  </si>
  <si>
    <t>2,71%</t>
  </si>
  <si>
    <t>11,54%</t>
  </si>
  <si>
    <t>13,86%</t>
  </si>
  <si>
    <t>-5,63%</t>
  </si>
  <si>
    <t>1,09</t>
  </si>
  <si>
    <t>0,41%</t>
  </si>
  <si>
    <t>-49,44%</t>
  </si>
  <si>
    <t>FLCR11</t>
  </si>
  <si>
    <t>R$ 94,50</t>
  </si>
  <si>
    <t>1509.0</t>
  </si>
  <si>
    <t>3,87%</t>
  </si>
  <si>
    <t>17,04%</t>
  </si>
  <si>
    <t>10,23%</t>
  </si>
  <si>
    <t>7,37%</t>
  </si>
  <si>
    <t>RELG11</t>
  </si>
  <si>
    <t>R$ 83,71</t>
  </si>
  <si>
    <t>17512.0</t>
  </si>
  <si>
    <t>3,33%</t>
  </si>
  <si>
    <t>6,75%</t>
  </si>
  <si>
    <t>12,53%</t>
  </si>
  <si>
    <t>13,58%</t>
  </si>
  <si>
    <t>14,58%</t>
  </si>
  <si>
    <t>23,06%</t>
  </si>
  <si>
    <t>0,70</t>
  </si>
  <si>
    <t>GTLG11</t>
  </si>
  <si>
    <t>R$ 97,99</t>
  </si>
  <si>
    <t>5,61%</t>
  </si>
  <si>
    <t>ERPA11</t>
  </si>
  <si>
    <t>R$ 124,00</t>
  </si>
  <si>
    <t>800.0</t>
  </si>
  <si>
    <t>0,25%</t>
  </si>
  <si>
    <t>1,07</t>
  </si>
  <si>
    <t>1,95%</t>
  </si>
  <si>
    <t>BLCA11</t>
  </si>
  <si>
    <t>R$ 89,89</t>
  </si>
  <si>
    <t>1600.0</t>
  </si>
  <si>
    <t>1,70%</t>
  </si>
  <si>
    <t>3,23%</t>
  </si>
  <si>
    <t>-3,09%</t>
  </si>
  <si>
    <t>RVBI11</t>
  </si>
  <si>
    <t>8487.0</t>
  </si>
  <si>
    <t>11,33%</t>
  </si>
  <si>
    <t>6,02%</t>
  </si>
  <si>
    <t>1,90%</t>
  </si>
  <si>
    <t>6,93%</t>
  </si>
  <si>
    <t>CPFF11</t>
  </si>
  <si>
    <t>R$ 74,50</t>
  </si>
  <si>
    <t>5528.0</t>
  </si>
  <si>
    <t>7,02%</t>
  </si>
  <si>
    <t>6,58%</t>
  </si>
  <si>
    <t>7,47%</t>
  </si>
  <si>
    <t>10,62%</t>
  </si>
  <si>
    <t>4,81%</t>
  </si>
  <si>
    <t>5,62%</t>
  </si>
  <si>
    <t>IBCR11</t>
  </si>
  <si>
    <t>R$ 90,80</t>
  </si>
  <si>
    <t>7838.0</t>
  </si>
  <si>
    <t>4,09%</t>
  </si>
  <si>
    <t>2,82%</t>
  </si>
  <si>
    <t>5,85%</t>
  </si>
  <si>
    <t>5,72%</t>
  </si>
  <si>
    <t>IRIM11</t>
  </si>
  <si>
    <t>R$ 102,98</t>
  </si>
  <si>
    <t>1659.0</t>
  </si>
  <si>
    <t>4,22%</t>
  </si>
  <si>
    <t>8,00%</t>
  </si>
  <si>
    <t>10,93%</t>
  </si>
  <si>
    <t>8,45%</t>
  </si>
  <si>
    <t>-0,77%</t>
  </si>
  <si>
    <t>GAME11</t>
  </si>
  <si>
    <t>R$ 9,60</t>
  </si>
  <si>
    <t>43994.0</t>
  </si>
  <si>
    <t>3,86%</t>
  </si>
  <si>
    <t>-2,43%</t>
  </si>
  <si>
    <t>-1,42%</t>
  </si>
  <si>
    <t>-2,79%</t>
  </si>
  <si>
    <t>1,92%</t>
  </si>
  <si>
    <t>-98,89%</t>
  </si>
  <si>
    <t>CPTS11</t>
  </si>
  <si>
    <t>R$ 92,78</t>
  </si>
  <si>
    <t>61212.0</t>
  </si>
  <si>
    <t>3,64%</t>
  </si>
  <si>
    <t>9,40%</t>
  </si>
  <si>
    <t>-2,31%</t>
  </si>
  <si>
    <t>VGIR11</t>
  </si>
  <si>
    <t>R$ 9,99</t>
  </si>
  <si>
    <t>623075.0</t>
  </si>
  <si>
    <t>3,77%</t>
  </si>
  <si>
    <t>12,83%</t>
  </si>
  <si>
    <t>9,73%</t>
  </si>
  <si>
    <t>-90,13%</t>
  </si>
  <si>
    <t>-90,00%</t>
  </si>
  <si>
    <t>0,10</t>
  </si>
  <si>
    <t>4,68%</t>
  </si>
  <si>
    <t>VGIP11</t>
  </si>
  <si>
    <t>R$ 90,98</t>
  </si>
  <si>
    <t>28627.0</t>
  </si>
  <si>
    <t>3,61%</t>
  </si>
  <si>
    <t>8,26%</t>
  </si>
  <si>
    <t>16,45%</t>
  </si>
  <si>
    <t>10,71%</t>
  </si>
  <si>
    <t>-2,28%</t>
  </si>
  <si>
    <t>-1,20%</t>
  </si>
  <si>
    <t>0,20%</t>
  </si>
  <si>
    <t>R$ 10,19</t>
  </si>
  <si>
    <t>356929.0</t>
  </si>
  <si>
    <t>1,64%</t>
  </si>
  <si>
    <t>11,61%</t>
  </si>
  <si>
    <t>-1,84%</t>
  </si>
  <si>
    <t>7,56%</t>
  </si>
  <si>
    <t>1,78%</t>
  </si>
  <si>
    <t>MGHT11</t>
  </si>
  <si>
    <t>Hotel</t>
  </si>
  <si>
    <t>R$ 67,85</t>
  </si>
  <si>
    <t>832.0</t>
  </si>
  <si>
    <t>7,27%</t>
  </si>
  <si>
    <t>-14,77%</t>
  </si>
  <si>
    <t>-10,30%</t>
  </si>
  <si>
    <t>-9,49%</t>
  </si>
  <si>
    <t>-7,85%</t>
  </si>
  <si>
    <t>MCCI11</t>
  </si>
  <si>
    <t>31552.0</t>
  </si>
  <si>
    <t>12,40%</t>
  </si>
  <si>
    <t>5,10%</t>
  </si>
  <si>
    <t>-2,98%</t>
  </si>
  <si>
    <t>-1,85%</t>
  </si>
  <si>
    <t>BRLA11</t>
  </si>
  <si>
    <t>R$ 150,00</t>
  </si>
  <si>
    <t>334.0</t>
  </si>
  <si>
    <t>9,49%</t>
  </si>
  <si>
    <t>14,26%</t>
  </si>
  <si>
    <t>-0,13%</t>
  </si>
  <si>
    <t>-10,38%</t>
  </si>
  <si>
    <t>MCHF11</t>
  </si>
  <si>
    <t>R$ 9,23</t>
  </si>
  <si>
    <t>95045.0</t>
  </si>
  <si>
    <t>9,17%</t>
  </si>
  <si>
    <t>3,36%</t>
  </si>
  <si>
    <t>-1,04%</t>
  </si>
  <si>
    <t>-2,08%</t>
  </si>
  <si>
    <t>TRNT11</t>
  </si>
  <si>
    <t>R$ 115,03</t>
  </si>
  <si>
    <t>1060.0</t>
  </si>
  <si>
    <t>2,07%</t>
  </si>
  <si>
    <t>4,23%</t>
  </si>
  <si>
    <t>-1,75%</t>
  </si>
  <si>
    <t>-1,51%</t>
  </si>
  <si>
    <t>6,79%</t>
  </si>
  <si>
    <t>0,14%</t>
  </si>
  <si>
    <t>49,90%</t>
  </si>
  <si>
    <t>ALZR11</t>
  </si>
  <si>
    <t>R$ 118,86</t>
  </si>
  <si>
    <t>12407.0</t>
  </si>
  <si>
    <t>4,82%</t>
  </si>
  <si>
    <t>6,18%</t>
  </si>
  <si>
    <t>8,19%</t>
  </si>
  <si>
    <t>11,92%</t>
  </si>
  <si>
    <t>2,06%</t>
  </si>
  <si>
    <t>4,88%</t>
  </si>
  <si>
    <t>5,08%</t>
  </si>
  <si>
    <t>7,77%</t>
  </si>
  <si>
    <t>9,21%</t>
  </si>
  <si>
    <t>R$ 99,98</t>
  </si>
  <si>
    <t>12215.0</t>
  </si>
  <si>
    <t>10,18%</t>
  </si>
  <si>
    <t>-0,76%</t>
  </si>
  <si>
    <t>6,34%</t>
  </si>
  <si>
    <t>OURE11</t>
  </si>
  <si>
    <t>R$ 84,53</t>
  </si>
  <si>
    <t>1163.0</t>
  </si>
  <si>
    <t>7,85%</t>
  </si>
  <si>
    <t>14,85%</t>
  </si>
  <si>
    <t>9,69%</t>
  </si>
  <si>
    <t>2,03%</t>
  </si>
  <si>
    <t>3,97%</t>
  </si>
  <si>
    <t>1,83%</t>
  </si>
  <si>
    <t>XPML11</t>
  </si>
  <si>
    <t>R$ 103,93</t>
  </si>
  <si>
    <t>32196.0</t>
  </si>
  <si>
    <t>4,18%</t>
  </si>
  <si>
    <t>17,01%</t>
  </si>
  <si>
    <t>2,93%</t>
  </si>
  <si>
    <t>3,90%</t>
  </si>
  <si>
    <t>ARCT11</t>
  </si>
  <si>
    <t>R$ 102,30</t>
  </si>
  <si>
    <t>12036.0</t>
  </si>
  <si>
    <t>16,81%</t>
  </si>
  <si>
    <t>11,01%</t>
  </si>
  <si>
    <t>-1,00%</t>
  </si>
  <si>
    <t>2,26%</t>
  </si>
  <si>
    <t>-0,18%</t>
  </si>
  <si>
    <t>4,15%</t>
  </si>
  <si>
    <t>CNES11</t>
  </si>
  <si>
    <t>R$ 33,00</t>
  </si>
  <si>
    <t>-9,59%</t>
  </si>
  <si>
    <t>-9,28%</t>
  </si>
  <si>
    <t>-0,23%</t>
  </si>
  <si>
    <t>0,38</t>
  </si>
  <si>
    <t>56,70%</t>
  </si>
  <si>
    <t>FCFL11</t>
  </si>
  <si>
    <t>R$ 123,95</t>
  </si>
  <si>
    <t>426.0</t>
  </si>
  <si>
    <t>2,31%</t>
  </si>
  <si>
    <t>1,18</t>
  </si>
  <si>
    <t>3,34%</t>
  </si>
  <si>
    <t>MCHY11</t>
  </si>
  <si>
    <t>R$ 108,74</t>
  </si>
  <si>
    <t>453.0</t>
  </si>
  <si>
    <t>7,64%</t>
  </si>
  <si>
    <t>14,44%</t>
  </si>
  <si>
    <t>10,00%</t>
  </si>
  <si>
    <t>-2,51%</t>
  </si>
  <si>
    <t>-1,22%</t>
  </si>
  <si>
    <t>-1,77%</t>
  </si>
  <si>
    <t>-0,44%</t>
  </si>
  <si>
    <t>MORC11</t>
  </si>
  <si>
    <t>R$ 95,03</t>
  </si>
  <si>
    <t>1887.0</t>
  </si>
  <si>
    <t>4,06%</t>
  </si>
  <si>
    <t>11,09%</t>
  </si>
  <si>
    <t>-1,76%</t>
  </si>
  <si>
    <t>-0,51%</t>
  </si>
  <si>
    <t>-0,69%</t>
  </si>
  <si>
    <t>SNCI11</t>
  </si>
  <si>
    <t>R$ 101,27</t>
  </si>
  <si>
    <t>8387.0</t>
  </si>
  <si>
    <t>3,63%</t>
  </si>
  <si>
    <t>10,27%</t>
  </si>
  <si>
    <t>-1,58%</t>
  </si>
  <si>
    <t>-0,45%</t>
  </si>
  <si>
    <t>6,31%</t>
  </si>
  <si>
    <t>3,24%</t>
  </si>
  <si>
    <t>5,89%</t>
  </si>
  <si>
    <t>EDGA11</t>
  </si>
  <si>
    <t>R$ 18,95</t>
  </si>
  <si>
    <t>1729.0</t>
  </si>
  <si>
    <t>4,13%</t>
  </si>
  <si>
    <t>5,39%</t>
  </si>
  <si>
    <t>0,29</t>
  </si>
  <si>
    <t>48,81%</t>
  </si>
  <si>
    <t>RECX11</t>
  </si>
  <si>
    <t>R$ 75,99</t>
  </si>
  <si>
    <t>80.0</t>
  </si>
  <si>
    <t>5,70%</t>
  </si>
  <si>
    <t>12,12%</t>
  </si>
  <si>
    <t>7,90%</t>
  </si>
  <si>
    <t>8,41%</t>
  </si>
  <si>
    <t>-12,60%</t>
  </si>
  <si>
    <t>-4,94%</t>
  </si>
  <si>
    <t>-4,01%</t>
  </si>
  <si>
    <t>-3,55%</t>
  </si>
  <si>
    <t>OUFF11</t>
  </si>
  <si>
    <t>R$ 69,79</t>
  </si>
  <si>
    <t>3256.0</t>
  </si>
  <si>
    <t>12,57%</t>
  </si>
  <si>
    <t>8,81%</t>
  </si>
  <si>
    <t>11,52%</t>
  </si>
  <si>
    <t>GCFF11</t>
  </si>
  <si>
    <t>R$ 72,50</t>
  </si>
  <si>
    <t>701.0</t>
  </si>
  <si>
    <t>3,26%</t>
  </si>
  <si>
    <t>6,35%</t>
  </si>
  <si>
    <t>12,05%</t>
  </si>
  <si>
    <t>-3,95%</t>
  </si>
  <si>
    <t>-2,44%</t>
  </si>
  <si>
    <t>MORE11</t>
  </si>
  <si>
    <t>R$ 76,27</t>
  </si>
  <si>
    <t>9972.0</t>
  </si>
  <si>
    <t>11,57%</t>
  </si>
  <si>
    <t>XPIN11</t>
  </si>
  <si>
    <t>R$ 83,41</t>
  </si>
  <si>
    <t>5517.0</t>
  </si>
  <si>
    <t>4,76%</t>
  </si>
  <si>
    <t>9,01%</t>
  </si>
  <si>
    <t>6,23%</t>
  </si>
  <si>
    <t>13,65%</t>
  </si>
  <si>
    <t>-1,35%</t>
  </si>
  <si>
    <t>17,30%</t>
  </si>
  <si>
    <t>AFOF11</t>
  </si>
  <si>
    <t>R$ 91,60</t>
  </si>
  <si>
    <t>768.0</t>
  </si>
  <si>
    <t>7,11%</t>
  </si>
  <si>
    <t>13,36%</t>
  </si>
  <si>
    <t>9,25%</t>
  </si>
  <si>
    <t>11,58%</t>
  </si>
  <si>
    <t>3,43%</t>
  </si>
  <si>
    <t>SNFF11</t>
  </si>
  <si>
    <t>4248.0</t>
  </si>
  <si>
    <t>2,18%</t>
  </si>
  <si>
    <t>9,66%</t>
  </si>
  <si>
    <t>-5,29%</t>
  </si>
  <si>
    <t>-4,59%</t>
  </si>
  <si>
    <t>3,92%</t>
  </si>
  <si>
    <t>AFHI11</t>
  </si>
  <si>
    <t>10567.0</t>
  </si>
  <si>
    <t>7,93%</t>
  </si>
  <si>
    <t>15,36%</t>
  </si>
  <si>
    <t>10,48%</t>
  </si>
  <si>
    <t>-3,00%</t>
  </si>
  <si>
    <t>4,73%</t>
  </si>
  <si>
    <t>-2,09%</t>
  </si>
  <si>
    <t>CCRF11</t>
  </si>
  <si>
    <t>R$ 97,00</t>
  </si>
  <si>
    <t>-6,83%</t>
  </si>
  <si>
    <t>-5,92%</t>
  </si>
  <si>
    <t>-3,12%</t>
  </si>
  <si>
    <t>BLCP11</t>
  </si>
  <si>
    <t>R$ 91,48</t>
  </si>
  <si>
    <t>24.0</t>
  </si>
  <si>
    <t>6,49%</t>
  </si>
  <si>
    <t>7,69%</t>
  </si>
  <si>
    <t>8,22%</t>
  </si>
  <si>
    <t>19,83%</t>
  </si>
  <si>
    <t>13,61%</t>
  </si>
  <si>
    <t>15,25%</t>
  </si>
  <si>
    <t>EQIR11</t>
  </si>
  <si>
    <t>R$ 9,81</t>
  </si>
  <si>
    <t>2961.0</t>
  </si>
  <si>
    <t>11,24%</t>
  </si>
  <si>
    <t>16,96%</t>
  </si>
  <si>
    <t>19,11%</t>
  </si>
  <si>
    <t>-89,80%</t>
  </si>
  <si>
    <t>-88,66%</t>
  </si>
  <si>
    <t>-87,98%</t>
  </si>
  <si>
    <t>-2,03%</t>
  </si>
  <si>
    <t>-0,95%</t>
  </si>
  <si>
    <t>1,97%</t>
  </si>
  <si>
    <t>GCRI11</t>
  </si>
  <si>
    <t>R$ 94,65</t>
  </si>
  <si>
    <t>605.0</t>
  </si>
  <si>
    <t>15,73%</t>
  </si>
  <si>
    <t>11,14%</t>
  </si>
  <si>
    <t>-1,64%</t>
  </si>
  <si>
    <t>-1,03%</t>
  </si>
  <si>
    <t>RBHG11</t>
  </si>
  <si>
    <t>R$ 87,15</t>
  </si>
  <si>
    <t>2025.0</t>
  </si>
  <si>
    <t>16,49%</t>
  </si>
  <si>
    <t>1,91%</t>
  </si>
  <si>
    <t>12,86%</t>
  </si>
  <si>
    <t>-0,64%</t>
  </si>
  <si>
    <t>CXTL11</t>
  </si>
  <si>
    <t>R$ 366,01</t>
  </si>
  <si>
    <t>48.0</t>
  </si>
  <si>
    <t>4,90%</t>
  </si>
  <si>
    <t>-5,49%</t>
  </si>
  <si>
    <t>-1,61%</t>
  </si>
  <si>
    <t>-1,46%</t>
  </si>
  <si>
    <t>61,00%</t>
  </si>
  <si>
    <t>RRCI11</t>
  </si>
  <si>
    <t>188.0</t>
  </si>
  <si>
    <t>8,43%</t>
  </si>
  <si>
    <t>16,08%</t>
  </si>
  <si>
    <t>12,58%</t>
  </si>
  <si>
    <t>2,20%</t>
  </si>
  <si>
    <t>13,67%</t>
  </si>
  <si>
    <t>MFAI11</t>
  </si>
  <si>
    <t>R$ 70,15</t>
  </si>
  <si>
    <t>576.0</t>
  </si>
  <si>
    <t>4,86%</t>
  </si>
  <si>
    <t>12,33%</t>
  </si>
  <si>
    <t>9,19%</t>
  </si>
  <si>
    <t>-2,85%</t>
  </si>
  <si>
    <t>BBFO11</t>
  </si>
  <si>
    <t>R$ 74,95</t>
  </si>
  <si>
    <t>5522.0</t>
  </si>
  <si>
    <t>3,14%</t>
  </si>
  <si>
    <t>6,56%</t>
  </si>
  <si>
    <t>-1,09%</t>
  </si>
  <si>
    <t>16,98%</t>
  </si>
  <si>
    <t>5,54%</t>
  </si>
  <si>
    <t>MFII11</t>
  </si>
  <si>
    <t>R$ 98,80</t>
  </si>
  <si>
    <t>3581.0</t>
  </si>
  <si>
    <t>13,46%</t>
  </si>
  <si>
    <t>10,07%</t>
  </si>
  <si>
    <t>-0,99%</t>
  </si>
  <si>
    <t>-3,26%</t>
  </si>
  <si>
    <t>107021.0</t>
  </si>
  <si>
    <t>4,07%</t>
  </si>
  <si>
    <t>11,12%</t>
  </si>
  <si>
    <t>-2,42%</t>
  </si>
  <si>
    <t>-1,07%</t>
  </si>
  <si>
    <t>14,41%</t>
  </si>
  <si>
    <t>10,67%</t>
  </si>
  <si>
    <t>187310.0</t>
  </si>
  <si>
    <t>11,70%</t>
  </si>
  <si>
    <t>-6,99%</t>
  </si>
  <si>
    <t>-5,72%</t>
  </si>
  <si>
    <t>19,19%</t>
  </si>
  <si>
    <t>10,99%</t>
  </si>
  <si>
    <t>KNRI11</t>
  </si>
  <si>
    <t>R$ 152,34</t>
  </si>
  <si>
    <t>14306.0</t>
  </si>
  <si>
    <t>5,56%</t>
  </si>
  <si>
    <t>-1,86%</t>
  </si>
  <si>
    <t>-1,27%</t>
  </si>
  <si>
    <t>20,56%</t>
  </si>
  <si>
    <t>5,88%</t>
  </si>
  <si>
    <t>6,72%</t>
  </si>
  <si>
    <t>PLOG11</t>
  </si>
  <si>
    <t>R$ 79,76</t>
  </si>
  <si>
    <t>531.0</t>
  </si>
  <si>
    <t>3,03%</t>
  </si>
  <si>
    <t>-0,81%</t>
  </si>
  <si>
    <t>15,26%</t>
  </si>
  <si>
    <t>0,79</t>
  </si>
  <si>
    <t>20,40%</t>
  </si>
  <si>
    <t>VIUR11</t>
  </si>
  <si>
    <t>R$ 8,18</t>
  </si>
  <si>
    <t>23801.0</t>
  </si>
  <si>
    <t>8,58%</t>
  </si>
  <si>
    <t>-3,21%</t>
  </si>
  <si>
    <t>-2,36%</t>
  </si>
  <si>
    <t>-88,35%</t>
  </si>
  <si>
    <t>-89,48%</t>
  </si>
  <si>
    <t>LUGG11</t>
  </si>
  <si>
    <t>R$ 78,41</t>
  </si>
  <si>
    <t>372.0</t>
  </si>
  <si>
    <t>0,61</t>
  </si>
  <si>
    <t>6,54%</t>
  </si>
  <si>
    <t>NVHO11</t>
  </si>
  <si>
    <t>R$ 10,10</t>
  </si>
  <si>
    <t>518.0</t>
  </si>
  <si>
    <t>4,42%</t>
  </si>
  <si>
    <t>-5,05%</t>
  </si>
  <si>
    <t>-4,31%</t>
  </si>
  <si>
    <t>RNDP11</t>
  </si>
  <si>
    <t>R$ 265,99</t>
  </si>
  <si>
    <t>22.0</t>
  </si>
  <si>
    <t>2,61%</t>
  </si>
  <si>
    <t>10,34%</t>
  </si>
  <si>
    <t>-12,67%</t>
  </si>
  <si>
    <t>-11,90%</t>
  </si>
  <si>
    <t>-52,56%</t>
  </si>
  <si>
    <t>-16,02%</t>
  </si>
  <si>
    <t>-15,40%</t>
  </si>
  <si>
    <t>-48,87%</t>
  </si>
  <si>
    <t>HCHG11</t>
  </si>
  <si>
    <t>R$ 85,00</t>
  </si>
  <si>
    <t>150.0</t>
  </si>
  <si>
    <t>11,90%</t>
  </si>
  <si>
    <t>13,79%</t>
  </si>
  <si>
    <t>SPTW11</t>
  </si>
  <si>
    <t>R$ 42,95</t>
  </si>
  <si>
    <t>3493.0</t>
  </si>
  <si>
    <t>5,57%</t>
  </si>
  <si>
    <t>12,47%</t>
  </si>
  <si>
    <t>0,07%</t>
  </si>
  <si>
    <t>5,97%</t>
  </si>
  <si>
    <t>RBRD11</t>
  </si>
  <si>
    <t>R$ 40,35</t>
  </si>
  <si>
    <t>808.0</t>
  </si>
  <si>
    <t>8,46%</t>
  </si>
  <si>
    <t>-3,29%</t>
  </si>
  <si>
    <t>-2,57%</t>
  </si>
  <si>
    <t>2,69%</t>
  </si>
  <si>
    <t>-0,52%</t>
  </si>
  <si>
    <t>-0,09%</t>
  </si>
  <si>
    <t>15,52%</t>
  </si>
  <si>
    <t>SADI11</t>
  </si>
  <si>
    <t>R$ 91,70</t>
  </si>
  <si>
    <t>7430.0</t>
  </si>
  <si>
    <t>3,49%</t>
  </si>
  <si>
    <t>11,82%</t>
  </si>
  <si>
    <t>9,67%</t>
  </si>
  <si>
    <t>10,73%</t>
  </si>
  <si>
    <t>-0,33%</t>
  </si>
  <si>
    <t>TGAR11</t>
  </si>
  <si>
    <t>R$ 124,79</t>
  </si>
  <si>
    <t>46047.0</t>
  </si>
  <si>
    <t>13,88%</t>
  </si>
  <si>
    <t>-0,38%</t>
  </si>
  <si>
    <t>13,83%</t>
  </si>
  <si>
    <t>-2,14%</t>
  </si>
  <si>
    <t>-0,84%</t>
  </si>
  <si>
    <t>HBRH11</t>
  </si>
  <si>
    <t>R$ 96,98</t>
  </si>
  <si>
    <t>229.0</t>
  </si>
  <si>
    <t>4,60%</t>
  </si>
  <si>
    <t>10,61%</t>
  </si>
  <si>
    <t>7,26%</t>
  </si>
  <si>
    <t>6,97%</t>
  </si>
  <si>
    <t>7,68%</t>
  </si>
  <si>
    <t>13,08%</t>
  </si>
  <si>
    <t>HLOG11</t>
  </si>
  <si>
    <t>R$ 95,45</t>
  </si>
  <si>
    <t>352.0</t>
  </si>
  <si>
    <t>8,34%</t>
  </si>
  <si>
    <t>6,41%</t>
  </si>
  <si>
    <t>11,41%</t>
  </si>
  <si>
    <t>58,00%</t>
  </si>
  <si>
    <t>RBCO11</t>
  </si>
  <si>
    <t>R$ 43,00</t>
  </si>
  <si>
    <t>3628.0</t>
  </si>
  <si>
    <t>9,02%</t>
  </si>
  <si>
    <t>6,67%</t>
  </si>
  <si>
    <t>-6,02%</t>
  </si>
  <si>
    <t>-5,57%</t>
  </si>
  <si>
    <t>-19,93%</t>
  </si>
  <si>
    <t>-12,41%</t>
  </si>
  <si>
    <t>50,00%</t>
  </si>
  <si>
    <t>VOTS11</t>
  </si>
  <si>
    <t>R$ 85,49</t>
  </si>
  <si>
    <t>32.0</t>
  </si>
  <si>
    <t>13,89%</t>
  </si>
  <si>
    <t>15,49%</t>
  </si>
  <si>
    <t>JFLL11</t>
  </si>
  <si>
    <t>R$ 71,55</t>
  </si>
  <si>
    <t>886.0</t>
  </si>
  <si>
    <t>10,17%</t>
  </si>
  <si>
    <t>7,60%</t>
  </si>
  <si>
    <t>-7,04%</t>
  </si>
  <si>
    <t>-6,24%</t>
  </si>
  <si>
    <t>-0,55%</t>
  </si>
  <si>
    <t>5,34%</t>
  </si>
  <si>
    <t>28,00%</t>
  </si>
  <si>
    <t>HUSI11</t>
  </si>
  <si>
    <t>R$ 1.126,00</t>
  </si>
  <si>
    <t>5,98%</t>
  </si>
  <si>
    <t>1,14</t>
  </si>
  <si>
    <t>PLRI11</t>
  </si>
  <si>
    <t>R$ 26,23</t>
  </si>
  <si>
    <t>100.0</t>
  </si>
  <si>
    <t>4,05%</t>
  </si>
  <si>
    <t>11,71%</t>
  </si>
  <si>
    <t>-13,49%</t>
  </si>
  <si>
    <t>-12,34%</t>
  </si>
  <si>
    <t>-29,30%</t>
  </si>
  <si>
    <t>0,76</t>
  </si>
  <si>
    <t>-11,14%</t>
  </si>
  <si>
    <t>IDFI11</t>
  </si>
  <si>
    <t>R$ 60,00</t>
  </si>
  <si>
    <t>204.0</t>
  </si>
  <si>
    <t>7,84%</t>
  </si>
  <si>
    <t>-15,51%</t>
  </si>
  <si>
    <t>-14,98%</t>
  </si>
  <si>
    <t>-30,37%</t>
  </si>
  <si>
    <t>-7,89%</t>
  </si>
  <si>
    <t>-6,53%</t>
  </si>
  <si>
    <t>-10,00%</t>
  </si>
  <si>
    <t>VTLT11</t>
  </si>
  <si>
    <t>8163.0</t>
  </si>
  <si>
    <t>2,66%</t>
  </si>
  <si>
    <t>8,05%</t>
  </si>
  <si>
    <t>13,72%</t>
  </si>
  <si>
    <t>BCRI11</t>
  </si>
  <si>
    <t>R$ 103,59</t>
  </si>
  <si>
    <t>4410.0</t>
  </si>
  <si>
    <t>-1,70%</t>
  </si>
  <si>
    <t>-0,24%</t>
  </si>
  <si>
    <t>PATC11</t>
  </si>
  <si>
    <t>R$ 76,01</t>
  </si>
  <si>
    <t>1275.0</t>
  </si>
  <si>
    <t>2,38%</t>
  </si>
  <si>
    <t>5,16%</t>
  </si>
  <si>
    <t>4,62%</t>
  </si>
  <si>
    <t>5,18%</t>
  </si>
  <si>
    <t>21,25%</t>
  </si>
  <si>
    <t>-1,74%</t>
  </si>
  <si>
    <t>21,90%</t>
  </si>
  <si>
    <t>18,90%</t>
  </si>
  <si>
    <t>APTO11</t>
  </si>
  <si>
    <t>R$ 9,12</t>
  </si>
  <si>
    <t>3042.0</t>
  </si>
  <si>
    <t>-3,31%</t>
  </si>
  <si>
    <t>-2,24%</t>
  </si>
  <si>
    <t>HSLG11</t>
  </si>
  <si>
    <t>R$ 95,76</t>
  </si>
  <si>
    <t>10065.0</t>
  </si>
  <si>
    <t>8,62%</t>
  </si>
  <si>
    <t>-0,72%</t>
  </si>
  <si>
    <t>13,35%</t>
  </si>
  <si>
    <t>-0,04%</t>
  </si>
  <si>
    <t>MALL11</t>
  </si>
  <si>
    <t>R$ 107,77</t>
  </si>
  <si>
    <t>20622.0</t>
  </si>
  <si>
    <t>-1,19%</t>
  </si>
  <si>
    <t>-0,46%</t>
  </si>
  <si>
    <t>19,20%</t>
  </si>
  <si>
    <t>1,77%</t>
  </si>
  <si>
    <t>VLOL11</t>
  </si>
  <si>
    <t>R$ 105,50</t>
  </si>
  <si>
    <t>1413.0</t>
  </si>
  <si>
    <t>1,73%</t>
  </si>
  <si>
    <t>3,52%</t>
  </si>
  <si>
    <t>6,74%</t>
  </si>
  <si>
    <t>20,72%</t>
  </si>
  <si>
    <t>RNGO11</t>
  </si>
  <si>
    <t>R$ 50,94</t>
  </si>
  <si>
    <t>1951.0</t>
  </si>
  <si>
    <t>9,14%</t>
  </si>
  <si>
    <t>7,18%</t>
  </si>
  <si>
    <t>-6,71%</t>
  </si>
  <si>
    <t>-5,93%</t>
  </si>
  <si>
    <t>24,10%</t>
  </si>
  <si>
    <t>VILG11</t>
  </si>
  <si>
    <t>R$ 110,73</t>
  </si>
  <si>
    <t>24783.0</t>
  </si>
  <si>
    <t>12,28%</t>
  </si>
  <si>
    <t>RBED11</t>
  </si>
  <si>
    <t>R$ 133,78</t>
  </si>
  <si>
    <t>294.0</t>
  </si>
  <si>
    <t>2,84%</t>
  </si>
  <si>
    <t>5,73%</t>
  </si>
  <si>
    <t>-3,52%</t>
  </si>
  <si>
    <t>20,29%</t>
  </si>
  <si>
    <t>HGIC11</t>
  </si>
  <si>
    <t>R$ 107,00</t>
  </si>
  <si>
    <t>81.0</t>
  </si>
  <si>
    <t>8,66%</t>
  </si>
  <si>
    <t>-3,45%</t>
  </si>
  <si>
    <t>-2,47%</t>
  </si>
  <si>
    <t>-0,30%</t>
  </si>
  <si>
    <t>16,73%</t>
  </si>
  <si>
    <t>CRFF11</t>
  </si>
  <si>
    <t>R$ 77,00</t>
  </si>
  <si>
    <t>5,27%</t>
  </si>
  <si>
    <t>9,46%</t>
  </si>
  <si>
    <t>7,54%</t>
  </si>
  <si>
    <t>16,56%</t>
  </si>
  <si>
    <t>CXAG11</t>
  </si>
  <si>
    <t>R$ 80,42</t>
  </si>
  <si>
    <t>1234.0</t>
  </si>
  <si>
    <t>5,94%</t>
  </si>
  <si>
    <t>7,89%</t>
  </si>
  <si>
    <t>13,63%</t>
  </si>
  <si>
    <t>15,90%</t>
  </si>
  <si>
    <t>XPHT11</t>
  </si>
  <si>
    <t>R$ 108,97</t>
  </si>
  <si>
    <t>3056.0</t>
  </si>
  <si>
    <t>19,00%</t>
  </si>
  <si>
    <t>1,16</t>
  </si>
  <si>
    <t>64,90%</t>
  </si>
  <si>
    <t>RBVO11</t>
  </si>
  <si>
    <t>R$ 11,14</t>
  </si>
  <si>
    <t>297.0</t>
  </si>
  <si>
    <t>0,65</t>
  </si>
  <si>
    <t>-1,11%</t>
  </si>
  <si>
    <t>-0,88%</t>
  </si>
  <si>
    <t>-23,82%</t>
  </si>
  <si>
    <t>KINP11</t>
  </si>
  <si>
    <t>R$ 9,32</t>
  </si>
  <si>
    <t>3601.0</t>
  </si>
  <si>
    <t>14,73%</t>
  </si>
  <si>
    <t>-34,69%</t>
  </si>
  <si>
    <t>-33,76%</t>
  </si>
  <si>
    <t>-22,95%</t>
  </si>
  <si>
    <t>1,66</t>
  </si>
  <si>
    <t>-6,55%</t>
  </si>
  <si>
    <t>-3,05%</t>
  </si>
  <si>
    <t>6,70%</t>
  </si>
  <si>
    <t>HTMX11</t>
  </si>
  <si>
    <t>R$ 121,50</t>
  </si>
  <si>
    <t>3777.0</t>
  </si>
  <si>
    <t>65,00%</t>
  </si>
  <si>
    <t>VCRR11</t>
  </si>
  <si>
    <t>R$ 79,84</t>
  </si>
  <si>
    <t>592.0</t>
  </si>
  <si>
    <t>5,32%</t>
  </si>
  <si>
    <t>10,69%</t>
  </si>
  <si>
    <t>13,56%</t>
  </si>
  <si>
    <t>NVIF11B</t>
  </si>
  <si>
    <t>2,78%</t>
  </si>
  <si>
    <t>2,95%</t>
  </si>
  <si>
    <t>HSRE11</t>
  </si>
  <si>
    <t>R$ 100,37</t>
  </si>
  <si>
    <t>R$ 103,77</t>
  </si>
  <si>
    <t>35808.0</t>
  </si>
  <si>
    <t>14,43%</t>
  </si>
  <si>
    <t>11,80%</t>
  </si>
  <si>
    <t>OUJP11</t>
  </si>
  <si>
    <t>R$ 95,53</t>
  </si>
  <si>
    <t>7478.0</t>
  </si>
  <si>
    <t>15,65%</t>
  </si>
  <si>
    <t>12,39%</t>
  </si>
  <si>
    <t>-0,94%</t>
  </si>
  <si>
    <t>15,27%</t>
  </si>
  <si>
    <t>HGRE11</t>
  </si>
  <si>
    <t>R$ 141,16</t>
  </si>
  <si>
    <t>15173.0</t>
  </si>
  <si>
    <t>1,74%</t>
  </si>
  <si>
    <t>-2,99%</t>
  </si>
  <si>
    <t>-2,45%</t>
  </si>
  <si>
    <t>10,21%</t>
  </si>
  <si>
    <t>27,13%</t>
  </si>
  <si>
    <t>29,17%</t>
  </si>
  <si>
    <t>FIIP11B</t>
  </si>
  <si>
    <t>R$ 160,90</t>
  </si>
  <si>
    <t>828.0</t>
  </si>
  <si>
    <t>-5,86%</t>
  </si>
  <si>
    <t>-5,06%</t>
  </si>
  <si>
    <t>4,71%</t>
  </si>
  <si>
    <t>BBRC11</t>
  </si>
  <si>
    <t>R$ 100,30</t>
  </si>
  <si>
    <t>1211.0</t>
  </si>
  <si>
    <t>5,86%</t>
  </si>
  <si>
    <t>11,44%</t>
  </si>
  <si>
    <t>8,68%</t>
  </si>
  <si>
    <t>-4,34%</t>
  </si>
  <si>
    <t>-3,40%</t>
  </si>
  <si>
    <t>ATSA11</t>
  </si>
  <si>
    <t>R$ 79,95</t>
  </si>
  <si>
    <t>RBRS11</t>
  </si>
  <si>
    <t>R$ 62,45</t>
  </si>
  <si>
    <t>388.0</t>
  </si>
  <si>
    <t>1,99%</t>
  </si>
  <si>
    <t>8,39%</t>
  </si>
  <si>
    <t>-1,23%</t>
  </si>
  <si>
    <t>-0,79%</t>
  </si>
  <si>
    <t>TEPP11</t>
  </si>
  <si>
    <t>R$ 85,80</t>
  </si>
  <si>
    <t>4449.0</t>
  </si>
  <si>
    <t>1,85%</t>
  </si>
  <si>
    <t>8,12%</t>
  </si>
  <si>
    <t>3,31%</t>
  </si>
  <si>
    <t>22,57%</t>
  </si>
  <si>
    <t>2,74%</t>
  </si>
  <si>
    <t>BPFF11</t>
  </si>
  <si>
    <t>R$ 70,00</t>
  </si>
  <si>
    <t>10505.0</t>
  </si>
  <si>
    <t>9,28%</t>
  </si>
  <si>
    <t>-1,82%</t>
  </si>
  <si>
    <t>PLCR11</t>
  </si>
  <si>
    <t>R$ 85,88</t>
  </si>
  <si>
    <t>2363.0</t>
  </si>
  <si>
    <t>14,88%</t>
  </si>
  <si>
    <t>11,53%</t>
  </si>
  <si>
    <t>-3,59%</t>
  </si>
  <si>
    <t>-2,39%</t>
  </si>
  <si>
    <t>6,83%</t>
  </si>
  <si>
    <t>SPVJ11</t>
  </si>
  <si>
    <t>R$ 69,75</t>
  </si>
  <si>
    <t>26.0</t>
  </si>
  <si>
    <t>1174.0</t>
  </si>
  <si>
    <t>R$ 69,57</t>
  </si>
  <si>
    <t>1766.0</t>
  </si>
  <si>
    <t>R$ 69,90</t>
  </si>
  <si>
    <t>1780.0</t>
  </si>
  <si>
    <t>R$ 69,98</t>
  </si>
  <si>
    <t>1364.0</t>
  </si>
  <si>
    <t>R$ 69,88</t>
  </si>
  <si>
    <t>1104.0</t>
  </si>
  <si>
    <t>R$ 69,65</t>
  </si>
  <si>
    <t>826.0</t>
  </si>
  <si>
    <t>R$ 69,50</t>
  </si>
  <si>
    <t>1531.0</t>
  </si>
  <si>
    <t>KNIP11</t>
  </si>
  <si>
    <t>R$ 91,26</t>
  </si>
  <si>
    <t>107434.0</t>
  </si>
  <si>
    <t>6,87%</t>
  </si>
  <si>
    <t>14,81%</t>
  </si>
  <si>
    <t>10,56%</t>
  </si>
  <si>
    <t>-2,72%</t>
  </si>
  <si>
    <t>-2,77%</t>
  </si>
  <si>
    <t>KNCR11</t>
  </si>
  <si>
    <t>R$ 101,15</t>
  </si>
  <si>
    <t>115036.0</t>
  </si>
  <si>
    <t>11,28%</t>
  </si>
  <si>
    <t>9,24%</t>
  </si>
  <si>
    <t>-2,06%</t>
  </si>
  <si>
    <t>-0,89%</t>
  </si>
  <si>
    <t>STRX11</t>
  </si>
  <si>
    <t>JSAF11</t>
  </si>
  <si>
    <t>R$ 90,31</t>
  </si>
  <si>
    <t>1602.0</t>
  </si>
  <si>
    <t>6,59%</t>
  </si>
  <si>
    <t>9,89%</t>
  </si>
  <si>
    <t>18,37%</t>
  </si>
  <si>
    <t>3,22%</t>
  </si>
  <si>
    <t>SHPH11</t>
  </si>
  <si>
    <t>R$ 817,27</t>
  </si>
  <si>
    <t>857.0</t>
  </si>
  <si>
    <t>-1,37%</t>
  </si>
  <si>
    <t>10,80%</t>
  </si>
  <si>
    <t>CACR11</t>
  </si>
  <si>
    <t>R$ 101,20</t>
  </si>
  <si>
    <t>14050.0</t>
  </si>
  <si>
    <t>7,63%</t>
  </si>
  <si>
    <t>15,86%</t>
  </si>
  <si>
    <t>-0,67%</t>
  </si>
  <si>
    <t>35,75%</t>
  </si>
  <si>
    <t>FPAB11</t>
  </si>
  <si>
    <t>R$ 201,99</t>
  </si>
  <si>
    <t>156.0</t>
  </si>
  <si>
    <t>8,57%</t>
  </si>
  <si>
    <t>-4,54%</t>
  </si>
  <si>
    <t>-3,79%</t>
  </si>
  <si>
    <t>33,79%</t>
  </si>
  <si>
    <t>RBVA11</t>
  </si>
  <si>
    <t>R$ 96,27</t>
  </si>
  <si>
    <t>10416.0</t>
  </si>
  <si>
    <t>9,23%</t>
  </si>
  <si>
    <t>HABT11</t>
  </si>
  <si>
    <t>R$ 96,01</t>
  </si>
  <si>
    <t>14244.0</t>
  </si>
  <si>
    <t>3,46%</t>
  </si>
  <si>
    <t>14,50%</t>
  </si>
  <si>
    <t>-4,93%</t>
  </si>
  <si>
    <t>-3,90%</t>
  </si>
  <si>
    <t>-7,90%</t>
  </si>
  <si>
    <t>13,97%</t>
  </si>
  <si>
    <t>HSAF11</t>
  </si>
  <si>
    <t>R$ 84,00</t>
  </si>
  <si>
    <t>9920.0</t>
  </si>
  <si>
    <t>3,42%</t>
  </si>
  <si>
    <t>14,20%</t>
  </si>
  <si>
    <t>-4,51%</t>
  </si>
  <si>
    <t>-3,36%</t>
  </si>
  <si>
    <t>-2,37%</t>
  </si>
  <si>
    <t>GTWR11</t>
  </si>
  <si>
    <t>R$ 84,88</t>
  </si>
  <si>
    <t>22024.0</t>
  </si>
  <si>
    <t>11,20%</t>
  </si>
  <si>
    <t>XPLG11</t>
  </si>
  <si>
    <t>R$ 108,59</t>
  </si>
  <si>
    <t>21685.0</t>
  </si>
  <si>
    <t>-0,28%</t>
  </si>
  <si>
    <t>16,67%</t>
  </si>
  <si>
    <t>8,77%</t>
  </si>
  <si>
    <t>8,80%</t>
  </si>
  <si>
    <t>ARRI11</t>
  </si>
  <si>
    <t>R$ 9,05</t>
  </si>
  <si>
    <t>48926.0</t>
  </si>
  <si>
    <t>8,15%</t>
  </si>
  <si>
    <t>16,90%</t>
  </si>
  <si>
    <t>12,10%</t>
  </si>
  <si>
    <t>-5,01%</t>
  </si>
  <si>
    <t>-3,51%</t>
  </si>
  <si>
    <t>-89,95%</t>
  </si>
  <si>
    <t>-89,83%</t>
  </si>
  <si>
    <t>-89,11%</t>
  </si>
  <si>
    <t>RDPD11</t>
  </si>
  <si>
    <t>R$ 51,14</t>
  </si>
  <si>
    <t>101.0</t>
  </si>
  <si>
    <t>3,47%</t>
  </si>
  <si>
    <t>LASC11</t>
  </si>
  <si>
    <t>R$ 92,00</t>
  </si>
  <si>
    <t>82.0</t>
  </si>
  <si>
    <t>3,78%</t>
  </si>
  <si>
    <t>8,95%</t>
  </si>
  <si>
    <t>3,07%</t>
  </si>
  <si>
    <t>VRTA11</t>
  </si>
  <si>
    <t>R$ 95,80</t>
  </si>
  <si>
    <t>50726.0</t>
  </si>
  <si>
    <t>7,04%</t>
  </si>
  <si>
    <t>13,99%</t>
  </si>
  <si>
    <t>-0,75%</t>
  </si>
  <si>
    <t>-0,12%</t>
  </si>
  <si>
    <t>KNHY11</t>
  </si>
  <si>
    <t>R$ 96,60</t>
  </si>
  <si>
    <t>29708.0</t>
  </si>
  <si>
    <t>14,28%</t>
  </si>
  <si>
    <t>10,19%</t>
  </si>
  <si>
    <t>-1,94%</t>
  </si>
  <si>
    <t>-1,56%</t>
  </si>
  <si>
    <t>-0,49%</t>
  </si>
  <si>
    <t>URPR11</t>
  </si>
  <si>
    <t>R$ 101,95</t>
  </si>
  <si>
    <t>24865.0</t>
  </si>
  <si>
    <t>3,96%</t>
  </si>
  <si>
    <t>17,67%</t>
  </si>
  <si>
    <t>13,30%</t>
  </si>
  <si>
    <t>-3,86%</t>
  </si>
  <si>
    <t>HUSC11</t>
  </si>
  <si>
    <t>R$ 114,99</t>
  </si>
  <si>
    <t>43.0</t>
  </si>
  <si>
    <t>5,59%</t>
  </si>
  <si>
    <t>10,31%</t>
  </si>
  <si>
    <t>11,18%</t>
  </si>
  <si>
    <t>NEWL11</t>
  </si>
  <si>
    <t>784.0</t>
  </si>
  <si>
    <t>6,19%</t>
  </si>
  <si>
    <t>11,48%</t>
  </si>
  <si>
    <t>-1,41%</t>
  </si>
  <si>
    <t>8,02%</t>
  </si>
  <si>
    <t>19,39%</t>
  </si>
  <si>
    <t>JPPA11</t>
  </si>
  <si>
    <t>R$ 104,76</t>
  </si>
  <si>
    <t>1144.0</t>
  </si>
  <si>
    <t>10,35%</t>
  </si>
  <si>
    <t>18,46%</t>
  </si>
  <si>
    <t>14,65%</t>
  </si>
  <si>
    <t>25,72%</t>
  </si>
  <si>
    <t>-0,43%</t>
  </si>
  <si>
    <t>QAMI11</t>
  </si>
  <si>
    <t>R$ 84,49</t>
  </si>
  <si>
    <t>323.0</t>
  </si>
  <si>
    <t>15,92%</t>
  </si>
  <si>
    <t>-4,29%</t>
  </si>
  <si>
    <t>-3,38%</t>
  </si>
  <si>
    <t>-4,99%</t>
  </si>
  <si>
    <t>BICR11</t>
  </si>
  <si>
    <t>R$ 102,00</t>
  </si>
  <si>
    <t>11.0</t>
  </si>
  <si>
    <t>15,62%</t>
  </si>
  <si>
    <t>VGHF11</t>
  </si>
  <si>
    <t>R$ 9,62</t>
  </si>
  <si>
    <t>371403.0</t>
  </si>
  <si>
    <t>-1,01%</t>
  </si>
  <si>
    <t>LGCP11</t>
  </si>
  <si>
    <t>R$ 86,35</t>
  </si>
  <si>
    <t>2547.0</t>
  </si>
  <si>
    <t>8,88%</t>
  </si>
  <si>
    <t>11,05%</t>
  </si>
  <si>
    <t>5,60%</t>
  </si>
  <si>
    <t>KFOF11</t>
  </si>
  <si>
    <t>R$ 90,92</t>
  </si>
  <si>
    <t>22697.0</t>
  </si>
  <si>
    <t>9,94%</t>
  </si>
  <si>
    <t>7,74%</t>
  </si>
  <si>
    <t>30,41%</t>
  </si>
  <si>
    <t>8,89%</t>
  </si>
  <si>
    <t>3,12%</t>
  </si>
  <si>
    <t>6,40%</t>
  </si>
  <si>
    <t>4,40%</t>
  </si>
  <si>
    <t>20,31%</t>
  </si>
  <si>
    <t>20,89%</t>
  </si>
  <si>
    <t>19,56%</t>
  </si>
  <si>
    <t>6,60%</t>
  </si>
  <si>
    <t>7,17%</t>
  </si>
  <si>
    <t>33,14%</t>
  </si>
  <si>
    <t>FLMA11</t>
  </si>
  <si>
    <t>R$ 132,44</t>
  </si>
  <si>
    <t>716.0</t>
  </si>
  <si>
    <t>6,08%</t>
  </si>
  <si>
    <t>-2,29%</t>
  </si>
  <si>
    <t>-1,62%</t>
  </si>
  <si>
    <t>18,99%</t>
  </si>
  <si>
    <t>RECR11</t>
  </si>
  <si>
    <t>R$ 88,69</t>
  </si>
  <si>
    <t>62326.0</t>
  </si>
  <si>
    <t>10,46%</t>
  </si>
  <si>
    <t>-3,71%</t>
  </si>
  <si>
    <t>-3,07%</t>
  </si>
  <si>
    <t>RECT11</t>
  </si>
  <si>
    <t>15175.0</t>
  </si>
  <si>
    <t>4,98%</t>
  </si>
  <si>
    <t>-3,18%</t>
  </si>
  <si>
    <t>-6,05%</t>
  </si>
  <si>
    <t>0,63</t>
  </si>
  <si>
    <t>15,10%</t>
  </si>
  <si>
    <t>DRIT11B</t>
  </si>
  <si>
    <t>R$ 89,50</t>
  </si>
  <si>
    <t>16.0</t>
  </si>
  <si>
    <t>0,33%</t>
  </si>
  <si>
    <t>10,47%</t>
  </si>
  <si>
    <t>SEQR11</t>
  </si>
  <si>
    <t>R$ 66,45</t>
  </si>
  <si>
    <t>3212.0</t>
  </si>
  <si>
    <t>6,05%</t>
  </si>
  <si>
    <t>HCTR11</t>
  </si>
  <si>
    <t>R$ 102,14</t>
  </si>
  <si>
    <t>43599.0</t>
  </si>
  <si>
    <t>7,70%</t>
  </si>
  <si>
    <t>15,18%</t>
  </si>
  <si>
    <t>11,30%</t>
  </si>
  <si>
    <t>-6,26%</t>
  </si>
  <si>
    <t>-5,25%</t>
  </si>
  <si>
    <t>-8,23%</t>
  </si>
  <si>
    <t>13,71%</t>
  </si>
  <si>
    <t>CEOC11</t>
  </si>
  <si>
    <t>R$ 61,44</t>
  </si>
  <si>
    <t>237.0</t>
  </si>
  <si>
    <t>2,47%</t>
  </si>
  <si>
    <t>13,78%</t>
  </si>
  <si>
    <t>-0,16%</t>
  </si>
  <si>
    <t>RBRL11</t>
  </si>
  <si>
    <t>R$ 92,86</t>
  </si>
  <si>
    <t>7048.0</t>
  </si>
  <si>
    <t>-1,25%</t>
  </si>
  <si>
    <t>-0,92%</t>
  </si>
  <si>
    <t>-0,32%</t>
  </si>
  <si>
    <t>CVBI11</t>
  </si>
  <si>
    <t>R$ 90,05</t>
  </si>
  <si>
    <t>39159.0</t>
  </si>
  <si>
    <t>2,55%</t>
  </si>
  <si>
    <t>-0,39%</t>
  </si>
  <si>
    <t>-5,82%</t>
  </si>
  <si>
    <t>-5,08%</t>
  </si>
  <si>
    <t>3,35%</t>
  </si>
  <si>
    <t>BMLC11</t>
  </si>
  <si>
    <t>R$ 101,01</t>
  </si>
  <si>
    <t>55.0</t>
  </si>
  <si>
    <t>4,59%</t>
  </si>
  <si>
    <t>9,07%</t>
  </si>
  <si>
    <t>18,57%</t>
  </si>
  <si>
    <t>1,94%</t>
  </si>
  <si>
    <t>DVFF11</t>
  </si>
  <si>
    <t>R$ 74,76</t>
  </si>
  <si>
    <t>381.0</t>
  </si>
  <si>
    <t>3,01%</t>
  </si>
  <si>
    <t>-4,78%</t>
  </si>
  <si>
    <t>-3,89%</t>
  </si>
  <si>
    <t>-6,70%</t>
  </si>
  <si>
    <t>BTCR11</t>
  </si>
  <si>
    <t>R$ 94,80</t>
  </si>
  <si>
    <t>5057.0</t>
  </si>
  <si>
    <t>3,06%</t>
  </si>
  <si>
    <t>13,43%</t>
  </si>
  <si>
    <t>10,59%</t>
  </si>
  <si>
    <t>15,91%</t>
  </si>
  <si>
    <t>TORD11</t>
  </si>
  <si>
    <t>R$ 8,16</t>
  </si>
  <si>
    <t>43071.0</t>
  </si>
  <si>
    <t>6,36%</t>
  </si>
  <si>
    <t>12,44%</t>
  </si>
  <si>
    <t>7,19%</t>
  </si>
  <si>
    <t>MGFF11</t>
  </si>
  <si>
    <t>R$ 66,10</t>
  </si>
  <si>
    <t>13085.0</t>
  </si>
  <si>
    <t>-1,33%</t>
  </si>
  <si>
    <t>12,92%</t>
  </si>
  <si>
    <t>BLMG11</t>
  </si>
  <si>
    <t>R$ 87,71</t>
  </si>
  <si>
    <t>11398.0</t>
  </si>
  <si>
    <t>5,82%</t>
  </si>
  <si>
    <t>11,37%</t>
  </si>
  <si>
    <t>8,51%</t>
  </si>
  <si>
    <t>6,22%</t>
  </si>
  <si>
    <t>-3,10%</t>
  </si>
  <si>
    <t>RBRF11</t>
  </si>
  <si>
    <t>R$ 79,77</t>
  </si>
  <si>
    <t>54475.0</t>
  </si>
  <si>
    <t>7,59%</t>
  </si>
  <si>
    <t>18,52%</t>
  </si>
  <si>
    <t>4,16%</t>
  </si>
  <si>
    <t>IRDM11</t>
  </si>
  <si>
    <t>R$ 103,16</t>
  </si>
  <si>
    <t>68013.0</t>
  </si>
  <si>
    <t>13,90%</t>
  </si>
  <si>
    <t>3,82%</t>
  </si>
  <si>
    <t>2,89%</t>
  </si>
  <si>
    <t>RBRY11</t>
  </si>
  <si>
    <t>8099.0</t>
  </si>
  <si>
    <t>10,68%</t>
  </si>
  <si>
    <t>-2,87%</t>
  </si>
  <si>
    <t>-1,91%</t>
  </si>
  <si>
    <t>-2,64%</t>
  </si>
  <si>
    <t>-1,47%</t>
  </si>
  <si>
    <t>RBRR11</t>
  </si>
  <si>
    <t>R$ 93,39</t>
  </si>
  <si>
    <t>37687.0</t>
  </si>
  <si>
    <t>9,83%</t>
  </si>
  <si>
    <t>-2,92%</t>
  </si>
  <si>
    <t>-2,19%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</si>
</sst>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 &quot;#,##0.00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0" fontId="0" fillId="0" borderId="0" xfId="0" applyNumberFormat="1"/>
    <xf numFmtId="164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0" fontId="1" fillId="2" borderId="0" xfId="1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3" fontId="3" fillId="3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vertical="center" wrapText="1"/>
    </xf>
    <xf numFmtId="10" fontId="3" fillId="3" borderId="0" xfId="1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3" fontId="3" fillId="4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vertical="center" wrapText="1"/>
    </xf>
    <xf numFmtId="10" fontId="3" fillId="4" borderId="0" xfId="1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5" fontId="3" fillId="4" borderId="0" xfId="0" applyNumberFormat="1" applyFont="1" applyFill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8" fontId="3" fillId="3" borderId="0" xfId="0" applyNumberFormat="1" applyFont="1" applyFill="1" applyAlignment="1">
      <alignment horizontal="center" vertical="center" wrapText="1"/>
    </xf>
    <xf numFmtId="8" fontId="3" fillId="4" borderId="0" xfId="0" applyNumberFormat="1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164" fontId="3" fillId="5" borderId="0" xfId="0" applyNumberFormat="1" applyFont="1" applyFill="1" applyAlignment="1">
      <alignment vertical="center" wrapText="1"/>
    </xf>
    <xf numFmtId="165" fontId="3" fillId="5" borderId="0" xfId="0" applyNumberFormat="1" applyFont="1" applyFill="1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 wrapText="1"/>
    </xf>
    <xf numFmtId="8" fontId="3" fillId="5" borderId="0" xfId="0" applyNumberFormat="1" applyFont="1" applyFill="1" applyAlignment="1">
      <alignment horizontal="center" vertical="center" wrapText="1"/>
    </xf>
    <xf numFmtId="10" fontId="3" fillId="5" borderId="0" xfId="1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3" fillId="3" borderId="0" xfId="0" applyNumberFormat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164" fontId="3" fillId="4" borderId="0" xfId="0" applyNumberFormat="1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10" fontId="3" fillId="3" borderId="0" xfId="0" applyNumberFormat="1" applyFont="1" applyFill="1" applyAlignment="1">
      <alignment horizontal="center" vertical="center" wrapText="1"/>
    </xf>
    <xf numFmtId="10" fontId="3" fillId="5" borderId="0" xfId="0" applyNumberFormat="1" applyFont="1" applyFill="1" applyAlignment="1">
      <alignment horizontal="center" vertical="center" wrapText="1"/>
    </xf>
    <xf numFmtId="10" fontId="3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3" fillId="5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3" fillId="5" borderId="0" xfId="0" applyNumberFormat="1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164" fontId="3" fillId="5" borderId="0" xfId="0" applyNumberFormat="1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2" fontId="3" fillId="5" borderId="0" xfId="0" applyNumberFormat="1" applyFont="1" applyFill="1" applyAlignment="1">
      <alignment horizontal="center" wrapText="1"/>
    </xf>
    <xf numFmtId="165" fontId="3" fillId="3" borderId="0" xfId="0" applyNumberFormat="1" applyFont="1" applyFill="1" applyAlignment="1">
      <alignment horizontal="center" wrapText="1"/>
    </xf>
    <xf numFmtId="165" fontId="3" fillId="4" borderId="0" xfId="0" applyNumberFormat="1" applyFont="1" applyFill="1" applyAlignment="1">
      <alignment horizontal="center" wrapText="1"/>
    </xf>
    <xf numFmtId="165" fontId="3" fillId="5" borderId="0" xfId="0" applyNumberFormat="1" applyFont="1" applyFill="1" applyAlignment="1">
      <alignment horizont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10" fontId="3" fillId="4" borderId="1" xfId="1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8" fontId="3" fillId="4" borderId="0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center" vertical="center" wrapText="1"/>
    </xf>
    <xf numFmtId="10" fontId="3" fillId="4" borderId="0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 wrapText="1"/>
    </xf>
    <xf numFmtId="8" fontId="3" fillId="3" borderId="0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left" vertical="center" wrapText="1"/>
    </xf>
    <xf numFmtId="0" fontId="0" fillId="0" borderId="0" xfId="0" applyNumberFormat="1"/>
  </cellXfs>
  <cellStyles count="2">
    <cellStyle name="Normal" xfId="0" builtinId="0"/>
    <cellStyle name="Porcentagem" xfId="1" builtinId="5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4" formatCode="&quot;R$ &quot;#,##0.00"/>
      <fill>
        <patternFill patternType="solid">
          <fgColor indexed="64"/>
          <bgColor rgb="FF0033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1121833</xdr:colOff>
      <xdr:row>31</xdr:row>
      <xdr:rowOff>0</xdr:rowOff>
    </xdr:from>
    <xdr:to>
      <xdr:col>7</xdr:col>
      <xdr:colOff>444500</xdr:colOff>
      <xdr:row>37</xdr:row>
      <xdr:rowOff>31750</xdr:rowOff>
    </xdr:to>
    <xdr:sp macro="[0]!Atualiza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A81710C-DA71-C263-55EB-D04AFE22222A}"/>
            </a:ext>
          </a:extLst>
        </xdr:cNvPr>
        <xdr:cNvSpPr/>
      </xdr:nvSpPr>
      <xdr:spPr>
        <a:xfrm>
          <a:off x="6858000" y="6127750"/>
          <a:ext cx="2921000" cy="1174750"/>
        </a:xfrm>
        <a:prstGeom prst="roundRect">
          <a:avLst/>
        </a:prstGeom>
        <a:solidFill>
          <a:srgbClr val="00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Atualizar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4F4F954-52FD-4368-8003-C3E36CE26B8F}" autoFormatId="16" applyNumberFormats="0" applyBorderFormats="0" applyFontFormats="0" applyPatternFormats="0" applyAlignmentFormats="0" applyWidthHeightFormats="0">
  <queryTableRefresh nextId="27">
    <queryTableFields count="26">
      <queryTableField id="1" name="Código do fundo" tableColumnId="1"/>
      <queryTableField id="2" name="Setor" tableColumnId="2"/>
      <queryTableField id="3" name="Preço Atual" tableColumnId="3"/>
      <queryTableField id="4" name="Liquidez Diária" tableColumnId="4"/>
      <queryTableField id="5" name="Dividendo" tableColumnId="5"/>
      <queryTableField id="6" name="Dividend Yield" tableColumnId="6"/>
      <queryTableField id="7" name="DY (3M) Acumulado" tableColumnId="7"/>
      <queryTableField id="8" name="DY (6M) Acumulado" tableColumnId="8"/>
      <queryTableField id="9" name="DY (12M) Acumulado" tableColumnId="9"/>
      <queryTableField id="10" name="DY (3M) Média" tableColumnId="10"/>
      <queryTableField id="11" name="DY (6M) Média" tableColumnId="11"/>
      <queryTableField id="12" name="DY (12M) Média" tableColumnId="12"/>
      <queryTableField id="13" name="DY Ano" tableColumnId="13"/>
      <queryTableField id="14" name="Variação Preço" tableColumnId="14"/>
      <queryTableField id="15" name="Rentab. Período" tableColumnId="15"/>
      <queryTableField id="16" name="Rentab. Acumulada" tableColumnId="16"/>
      <queryTableField id="17" name="Patrimônio Líq." tableColumnId="17"/>
      <queryTableField id="18" name="VPA" tableColumnId="18"/>
      <queryTableField id="19" name="P/VPA" tableColumnId="19"/>
      <queryTableField id="20" name="DY Patrimonial" tableColumnId="20"/>
      <queryTableField id="21" name="Variação Patrimonial" tableColumnId="21"/>
      <queryTableField id="22" name="Rentab. Patr. no Período" tableColumnId="22"/>
      <queryTableField id="23" name="Rentab. Patr. Acumulada" tableColumnId="23"/>
      <queryTableField id="24" name="Vacância Física" tableColumnId="24"/>
      <queryTableField id="25" name="Vacância Financeira" tableColumnId="25"/>
      <queryTableField id="26" name="Quantidade Ativos" tableColumnId="26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7C3D7-C489-4695-8C70-DE1AED629505}" name="Tabela1" displayName="Tabela1" ref="B2:N27" totalsRowShown="0" headerRowDxfId="64" dataDxfId="63">
  <autoFilter ref="B2:N27" xr:uid="{09B7C3D7-C489-4695-8C70-DE1AED629505}"/>
  <sortState xmlns:xlrd2="http://schemas.microsoft.com/office/spreadsheetml/2017/richdata2" ref="B3:N27">
    <sortCondition ref="C2:C27"/>
  </sortState>
  <tableColumns count="13">
    <tableColumn id="1" xr3:uid="{CC0E09D7-3CA3-48F6-9418-EE4FDF967E24}" name="Gestor " dataDxfId="62"/>
    <tableColumn id="2" xr3:uid="{15EFA180-AE64-421F-AC07-F1E4F788EAEC}" name="Código" dataDxfId="61"/>
    <tableColumn id="3" xr3:uid="{5E971123-C3DD-4B17-B947-5DA42EA6FF2E}" name="Nome" dataDxfId="60"/>
    <tableColumn id="13" xr3:uid="{A28EE664-82AE-4FAE-9099-7D6B7D94A183}" name="Tipo" dataDxfId="59"/>
    <tableColumn id="4" xr3:uid="{9B290753-928B-4CC7-B3A2-26151248604B}" name="Valor de Mercado" dataDxfId="58"/>
    <tableColumn id="5" xr3:uid="{7C2D80FF-B761-4F5B-97A0-2269BEC90676}" name="P/VPA" dataDxfId="57"/>
    <tableColumn id="6" xr3:uid="{DCCEB7C9-290A-4C5F-8816-3D62DF7EE25D}" name="N. Cotistas" dataDxfId="56"/>
    <tableColumn id="7" xr3:uid="{961BF536-C670-4BA7-A3B2-384712DF9A76}" name="Cotação" dataDxfId="55"/>
    <tableColumn id="8" xr3:uid="{50F23A3D-E26C-4DBD-941E-5CFDF8016657}" name="Valor Patrimonial" dataDxfId="54"/>
    <tableColumn id="11" xr3:uid="{D0E6053B-0FEB-4A72-9A85-9F8FE027C676}" name="Yield/Valor Patrimonial" dataDxfId="53">
      <calculatedColumnFormula>Tabela1[[#This Row],[Yield 1 mês]]/Tabela1[[#This Row],[Valor Patrimonial]]</calculatedColumnFormula>
    </tableColumn>
    <tableColumn id="14" xr3:uid="{C9CCF68B-04CD-4BD3-972E-2DC13E5D07E6}" name="Dividendos " dataDxfId="52">
      <calculatedColumnFormula>Tabela1[[#This Row],[Cotação]]*Tabela1[[#This Row],[Yield 1 mês]]</calculatedColumnFormula>
    </tableColumn>
    <tableColumn id="9" xr3:uid="{8BA9A657-6D60-477D-9117-9A4BC117F0AA}" name="Yield 1 mês" dataDxfId="51"/>
    <tableColumn id="10" xr3:uid="{7D69226C-8717-4BFC-B6D2-72AE07355580}" name="Yield 12 Meses" dataDxfId="5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CB9FA-E6A8-4DFE-ABAE-BAE1A1A9E1CB}" name="Tabela2" displayName="Tabela2" ref="B2:I20" totalsRowShown="0" tableBorderDxfId="49">
  <autoFilter ref="B2:I20" xr:uid="{3F6CB9FA-E6A8-4DFE-ABAE-BAE1A1A9E1CB}"/>
  <sortState xmlns:xlrd2="http://schemas.microsoft.com/office/spreadsheetml/2017/richdata2" ref="B3:I20">
    <sortCondition ref="C2:C20"/>
  </sortState>
  <tableColumns count="8">
    <tableColumn id="1" xr3:uid="{7D811C89-0C89-444E-8CA9-BDB6B0ED8ED8}" name="Gestor " dataDxfId="48"/>
    <tableColumn id="2" xr3:uid="{4D7397BB-3080-43A5-931F-C34912D1D336}" name="Código" dataDxfId="47"/>
    <tableColumn id="3" xr3:uid="{D6C6D11D-EB6E-456D-B172-0BDB7C3F3DB7}" name="Nome" dataDxfId="46"/>
    <tableColumn id="7" xr3:uid="{AA239032-6F63-434B-8BE4-1C4AF069BA97}" name="Tipo" dataDxfId="45"/>
    <tableColumn id="8" xr3:uid="{CBB1C820-313A-41B8-82F2-1FF86AE74FBD}" name="Valor de Mercado" dataDxfId="44"/>
    <tableColumn id="10" xr3:uid="{20B26C26-377F-4083-A87D-1ADA5D695A8A}" name="P/VPA" dataDxfId="43"/>
    <tableColumn id="11" xr3:uid="{EF132097-BB21-4C8D-B320-87D2C73E62DF}" name="Dividendos " dataDxfId="42"/>
    <tableColumn id="12" xr3:uid="{980100D3-05DD-4E0D-A322-DFCD0D3CF196}" name="N. Cotistas" dataDxfId="41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73EC67-0DC0-44B9-A90E-901FA65DE857}" name="Tabela3" displayName="Tabela3" ref="B2:I15" totalsRowShown="0" tableBorderDxfId="40">
  <autoFilter ref="B2:I15" xr:uid="{4673EC67-0DC0-44B9-A90E-901FA65DE857}"/>
  <sortState xmlns:xlrd2="http://schemas.microsoft.com/office/spreadsheetml/2017/richdata2" ref="B3:I15">
    <sortCondition ref="C2:C15"/>
  </sortState>
  <tableColumns count="8">
    <tableColumn id="1" xr3:uid="{1BC7FDD2-EB57-4CFB-89DC-CB062D1DE612}" name="Gestor" dataDxfId="39"/>
    <tableColumn id="2" xr3:uid="{716BAFF2-28DD-45E9-981C-6F27247BF2D4}" name="Código" dataDxfId="38"/>
    <tableColumn id="3" xr3:uid="{54C6BBAD-7D1C-4A03-97E2-004882BA0BA4}" name="Nome" dataDxfId="37"/>
    <tableColumn id="7" xr3:uid="{4AE8F623-7654-4C10-A000-52E02AE15F5D}" name="Tipo" dataDxfId="36"/>
    <tableColumn id="9" xr3:uid="{EF3EE151-D45F-4DFD-8A7A-0CA68274BC7F}" name="Valor de Mercado" dataDxfId="35"/>
    <tableColumn id="10" xr3:uid="{0A47EC2D-9DCC-40E8-B8AC-570687958614}" name="P/VPA" dataDxfId="34"/>
    <tableColumn id="11" xr3:uid="{0FD697A6-D862-46AB-AB43-8E1E93DABB82}" name="Dividendos" dataDxfId="33"/>
    <tableColumn id="12" xr3:uid="{B42F81A4-71E0-49EF-8EB1-DDF816AD2104}" name="N. Cotistas" dataDxfId="32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7EECAA-1AE5-4BB0-B830-A0A3DB9DE899}" name="Tabela4" displayName="Tabela4" ref="B2:I12" totalsRowShown="0" dataDxfId="31" tableBorderDxfId="30">
  <autoFilter ref="B2:I12" xr:uid="{427EECAA-1AE5-4BB0-B830-A0A3DB9DE899}"/>
  <sortState xmlns:xlrd2="http://schemas.microsoft.com/office/spreadsheetml/2017/richdata2" ref="B3:I12">
    <sortCondition ref="C2:C12"/>
  </sortState>
  <tableColumns count="8">
    <tableColumn id="1" xr3:uid="{F78D6175-4F46-4B4E-BE99-690F80A1A4D8}" name="Gestor " dataDxfId="29"/>
    <tableColumn id="2" xr3:uid="{E55B6181-124C-4F45-87B7-7E9559FF9880}" name="Código" dataDxfId="28"/>
    <tableColumn id="3" xr3:uid="{24BE5B22-FF48-4C69-AEAF-6FC2FE6DA148}" name="Nome" dataDxfId="27"/>
    <tableColumn id="8" xr3:uid="{1CB6911D-E73E-46EA-BDAE-B8EF9D0FBF90}" name="Tipo" dataDxfId="26"/>
    <tableColumn id="9" xr3:uid="{A3BED58A-0633-4AA0-BD69-90C29EE73792}" name="Dividendos " dataDxfId="25"/>
    <tableColumn id="4" xr3:uid="{1FF8E1F8-0D7D-4CD7-8220-9B5A7BEE0194}" name="Valor de Mercado" dataDxfId="24"/>
    <tableColumn id="5" xr3:uid="{A26231E3-F21B-4AE9-9E8A-5E558DF93260}" name="P/VPA" dataDxfId="23"/>
    <tableColumn id="6" xr3:uid="{4ACE28C1-AC79-45F1-80AC-C7AE8624A1E8}" name="N. Cotistas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D3969-6E67-458C-87BF-DA497DBEF7CE}" name="Table_0" displayName="Table_0" ref="A1:Z309" tableType="queryTable" totalsRowShown="0">
  <autoFilter ref="A1:Z309" xr:uid="{C34D3969-6E67-458C-87BF-DA497DBEF7CE}"/>
  <tableColumns count="26">
    <tableColumn id="1" xr3:uid="{5096170D-52D2-4D50-82C1-FBF6CEE88D68}" uniqueName="1" name="Código do fundo" queryTableFieldId="1" dataDxfId="21"/>
    <tableColumn id="2" xr3:uid="{EC7ACBD5-A747-48E6-A56C-D2C24497C79B}" uniqueName="2" name="Setor" queryTableFieldId="2" dataDxfId="20"/>
    <tableColumn id="3" xr3:uid="{5572FAD7-D696-474B-A44C-80F4236622DA}" uniqueName="3" name="Preço Atual" queryTableFieldId="3" dataDxfId="19"/>
    <tableColumn id="4" xr3:uid="{D22058B8-2E4D-4D9C-8019-FC1674E46E88}" uniqueName="4" name="Liquidez Diária" queryTableFieldId="4" dataDxfId="18"/>
    <tableColumn id="5" xr3:uid="{7AF07594-2D6D-4EB1-8970-C5A8B0877263}" uniqueName="5" name="Dividendo" queryTableFieldId="5"/>
    <tableColumn id="6" xr3:uid="{523F7D78-E95E-47BA-9705-4ECCBF82B482}" uniqueName="6" name="Dividend Yield" queryTableFieldId="6" dataDxfId="17"/>
    <tableColumn id="7" xr3:uid="{5F201D20-D5A2-41B9-8B61-DB584CF69E3D}" uniqueName="7" name="DY (3M) Acumulado" queryTableFieldId="7" dataDxfId="16"/>
    <tableColumn id="8" xr3:uid="{3759AB6A-3FCE-4855-A9BA-585932E59EBB}" uniqueName="8" name="DY (6M) Acumulado" queryTableFieldId="8" dataDxfId="15"/>
    <tableColumn id="9" xr3:uid="{8F1B769F-E939-4436-B2EE-0FA68F2C0489}" uniqueName="9" name="DY (12M) Acumulado" queryTableFieldId="9" dataDxfId="14"/>
    <tableColumn id="10" xr3:uid="{EE22F5EC-BCC0-4CB2-AFB6-44145BF48E5F}" uniqueName="10" name="DY (3M) Média" queryTableFieldId="10" dataDxfId="13"/>
    <tableColumn id="11" xr3:uid="{78707045-7C13-4819-8BA0-976EDF9CF64B}" uniqueName="11" name="DY (6M) Média" queryTableFieldId="11" dataDxfId="12"/>
    <tableColumn id="12" xr3:uid="{86DB20B4-7450-4839-9EBC-EDCC149845FB}" uniqueName="12" name="DY (12M) Média" queryTableFieldId="12" dataDxfId="11"/>
    <tableColumn id="13" xr3:uid="{9E8B9B50-EB4F-4868-A756-E1C1A1D6394C}" uniqueName="13" name="DY Ano" queryTableFieldId="13" dataDxfId="10"/>
    <tableColumn id="14" xr3:uid="{EDBFF8E5-5731-414D-8EB5-76C5E2EA3059}" uniqueName="14" name="Variação Preço" queryTableFieldId="14" dataDxfId="9"/>
    <tableColumn id="15" xr3:uid="{ABFA1E02-08E4-4493-B0C0-5875529CF752}" uniqueName="15" name="Rentab. Período" queryTableFieldId="15" dataDxfId="8"/>
    <tableColumn id="16" xr3:uid="{D6A76E45-E3DB-4D87-AD60-F04A16BBCC7D}" uniqueName="16" name="Rentab. Acumulada" queryTableFieldId="16" dataDxfId="7"/>
    <tableColumn id="17" xr3:uid="{CEEAB741-5DF7-4294-B7D0-76C3E3258455}" uniqueName="17" name="Patrimônio Líq." queryTableFieldId="17"/>
    <tableColumn id="18" xr3:uid="{0CEF1108-BA7E-45F4-8DA3-9C528D742866}" uniqueName="18" name="VPA" queryTableFieldId="18"/>
    <tableColumn id="19" xr3:uid="{85A439DC-AB78-4D32-8B1D-24618A42553D}" uniqueName="19" name="P/VPA" queryTableFieldId="19" dataDxfId="6"/>
    <tableColumn id="20" xr3:uid="{9E4A3E2C-7C51-4802-A5B5-C695DC475DBB}" uniqueName="20" name="DY Patrimonial" queryTableFieldId="20" dataDxfId="5"/>
    <tableColumn id="21" xr3:uid="{A0CA95A3-145E-42C3-907A-29EC9F04E8FD}" uniqueName="21" name="Variação Patrimonial" queryTableFieldId="21" dataDxfId="4"/>
    <tableColumn id="22" xr3:uid="{8D8C745F-CC25-4ED0-908E-CCFA5E9062F4}" uniqueName="22" name="Rentab. Patr. no Período" queryTableFieldId="22" dataDxfId="3"/>
    <tableColumn id="23" xr3:uid="{61333652-7CBE-4058-BA7B-ADC9EFCFDED4}" uniqueName="23" name="Rentab. Patr. Acumulada" queryTableFieldId="23" dataDxfId="2"/>
    <tableColumn id="24" xr3:uid="{D924A4D7-F2AB-4946-9E0A-325E51ED314D}" uniqueName="24" name="Vacância Física" queryTableFieldId="24" dataDxfId="1"/>
    <tableColumn id="25" xr3:uid="{CD531158-629E-4EDC-A76F-0111185E9110}" uniqueName="25" name="Vacância Financeira" queryTableFieldId="25" dataDxfId="0"/>
    <tableColumn id="26" xr3:uid="{69471FD6-F083-44F9-A116-1BFD5DC9DB24}" uniqueName="26" name="Quantidade Ativo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75CEBB-D5F1-4BAF-A64D-AAA2AB9FD6A7}">
  <we:reference id="wa104379220" version="8.0.0.0" store="pt-BR" storeType="OMEX"/>
  <we:alternateReferences>
    <we:reference id="WA104379220" version="8.0.0.0" store="WA104379220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360E-4E1E-46B0-93D1-EAA784C4614B}">
  <sheetPr codeName="Planilha1"/>
  <dimension ref="B1:N70"/>
  <sheetViews>
    <sheetView showGridLines="0" tabSelected="1" topLeftCell="C1" zoomScale="90" zoomScaleNormal="90" workbookViewId="0">
      <selection activeCell="J3" sqref="J3"/>
    </sheetView>
  </sheetViews>
  <sheetFormatPr defaultRowHeight="15" x14ac:dyDescent="0.25"/>
  <cols>
    <col min="1" max="1" width="9.140625" style="1"/>
    <col min="2" max="2" width="23.42578125" style="6" customWidth="1"/>
    <col min="3" max="3" width="12.28515625" style="2" bestFit="1" customWidth="1"/>
    <col min="4" max="4" width="41.140625" style="1" bestFit="1" customWidth="1"/>
    <col min="5" max="5" width="18.42578125" style="1" bestFit="1" customWidth="1"/>
    <col min="6" max="6" width="23.28515625" style="7" bestFit="1" customWidth="1"/>
    <col min="7" max="7" width="12.28515625" style="8" customWidth="1"/>
    <col min="8" max="8" width="15" style="9" customWidth="1"/>
    <col min="9" max="9" width="17.85546875" style="7" customWidth="1"/>
    <col min="10" max="10" width="24.140625" style="7" bestFit="1" customWidth="1"/>
    <col min="11" max="11" width="20.7109375" style="7" customWidth="1"/>
    <col min="12" max="12" width="17.28515625" style="7" customWidth="1"/>
    <col min="13" max="13" width="19.85546875" style="1" bestFit="1" customWidth="1"/>
    <col min="14" max="16384" width="9.140625" style="1"/>
  </cols>
  <sheetData>
    <row r="1" spans="2:14" ht="15.75" x14ac:dyDescent="0.25">
      <c r="B1" s="38" t="s">
        <v>62</v>
      </c>
      <c r="C1" s="39">
        <v>44813</v>
      </c>
      <c r="D1" s="34"/>
      <c r="E1" s="34"/>
      <c r="F1" s="35"/>
      <c r="G1" s="36"/>
      <c r="H1" s="37"/>
      <c r="I1" s="35"/>
      <c r="J1" s="35"/>
      <c r="K1" s="35"/>
      <c r="L1" s="35"/>
      <c r="M1" s="35"/>
    </row>
    <row r="2" spans="2:14" ht="31.5" x14ac:dyDescent="0.25">
      <c r="B2" s="11" t="s">
        <v>70</v>
      </c>
      <c r="C2" s="12" t="s">
        <v>60</v>
      </c>
      <c r="D2" s="13" t="s">
        <v>0</v>
      </c>
      <c r="E2" s="14" t="s">
        <v>43</v>
      </c>
      <c r="F2" s="14" t="s">
        <v>42</v>
      </c>
      <c r="G2" s="15" t="s">
        <v>1</v>
      </c>
      <c r="H2" s="16" t="s">
        <v>75</v>
      </c>
      <c r="I2" s="14" t="s">
        <v>72</v>
      </c>
      <c r="J2" s="14" t="s">
        <v>54</v>
      </c>
      <c r="K2" s="14" t="s">
        <v>76</v>
      </c>
      <c r="L2" s="14" t="s">
        <v>73</v>
      </c>
      <c r="M2" s="17" t="s">
        <v>55</v>
      </c>
      <c r="N2" s="14" t="s">
        <v>61</v>
      </c>
    </row>
    <row r="3" spans="2:14" x14ac:dyDescent="0.25">
      <c r="B3" s="90" t="s">
        <v>64</v>
      </c>
      <c r="C3" s="91" t="s">
        <v>56</v>
      </c>
      <c r="D3" s="92" t="s">
        <v>63</v>
      </c>
      <c r="E3" s="93" t="s">
        <v>45</v>
      </c>
      <c r="F3" s="94">
        <v>48910456.799999997</v>
      </c>
      <c r="G3" s="61">
        <f>Tabela1[[#This Row],[Valor de Mercado]]/Tabela1[[#This Row],[Valor Patrimonial]]</f>
        <v>1.015963115591491</v>
      </c>
      <c r="H3" s="91">
        <v>214</v>
      </c>
      <c r="I3" s="94">
        <v>10.35</v>
      </c>
      <c r="J3" s="94">
        <v>48141961.109999999</v>
      </c>
      <c r="K3" s="23">
        <f>L3*F3/I3/J3</f>
        <v>0</v>
      </c>
      <c r="L3" s="94">
        <f>Tabela1[[#This Row],[Cotação]]*Tabela1[[#This Row],[Yield 1 mês]]</f>
        <v>0</v>
      </c>
      <c r="M3" s="23">
        <v>0</v>
      </c>
      <c r="N3" s="23">
        <v>0</v>
      </c>
    </row>
    <row r="4" spans="2:14" x14ac:dyDescent="0.25">
      <c r="B4" s="95" t="s">
        <v>44</v>
      </c>
      <c r="C4" s="85" t="s">
        <v>2</v>
      </c>
      <c r="D4" s="86" t="s">
        <v>3</v>
      </c>
      <c r="E4" s="84" t="s">
        <v>45</v>
      </c>
      <c r="F4" s="87">
        <v>344444104</v>
      </c>
      <c r="G4" s="61">
        <f>Tabela1[[#This Row],[Valor de Mercado]]/Tabela1[[#This Row],[Valor Patrimonial]]</f>
        <v>0.87387456812805819</v>
      </c>
      <c r="H4" s="88">
        <v>5969</v>
      </c>
      <c r="I4" s="87">
        <v>86</v>
      </c>
      <c r="J4" s="87">
        <v>394157372.88</v>
      </c>
      <c r="K4" s="31">
        <f>L4*F4/I4/J4</f>
        <v>7.5153212859013019E-3</v>
      </c>
      <c r="L4" s="87">
        <f>Tabela1[[#This Row],[Cotação]]*Tabela1[[#This Row],[Yield 1 mês]]</f>
        <v>0.73960000000000004</v>
      </c>
      <c r="M4" s="31">
        <v>8.6E-3</v>
      </c>
      <c r="N4" s="89">
        <v>5.57E-2</v>
      </c>
    </row>
    <row r="5" spans="2:14" x14ac:dyDescent="0.25">
      <c r="B5" s="18" t="s">
        <v>46</v>
      </c>
      <c r="C5" s="19" t="s">
        <v>4</v>
      </c>
      <c r="D5" s="20" t="s">
        <v>5</v>
      </c>
      <c r="E5" s="22" t="s">
        <v>47</v>
      </c>
      <c r="F5" s="40">
        <v>601683759.51999998</v>
      </c>
      <c r="G5" s="61">
        <f>Tabela1[[#This Row],[Valor de Mercado]]/Tabela1[[#This Row],[Valor Patrimonial]]</f>
        <v>0.9459346965166584</v>
      </c>
      <c r="H5" s="21">
        <v>36088</v>
      </c>
      <c r="I5" s="40">
        <v>100.57</v>
      </c>
      <c r="J5" s="40">
        <v>636073252.98000002</v>
      </c>
      <c r="K5" s="23">
        <f>L5*F5/I5/J5</f>
        <v>7.8512579810882648E-3</v>
      </c>
      <c r="L5" s="40">
        <f>Tabela1[[#This Row],[Cotação]]*Tabela1[[#This Row],[Yield 1 mês]]</f>
        <v>0.834731</v>
      </c>
      <c r="M5" s="23">
        <v>8.3000000000000001E-3</v>
      </c>
      <c r="N5" s="56">
        <v>9.8000000000000004E-2</v>
      </c>
    </row>
    <row r="6" spans="2:14" x14ac:dyDescent="0.25">
      <c r="B6" s="26" t="s">
        <v>46</v>
      </c>
      <c r="C6" s="27" t="s">
        <v>6</v>
      </c>
      <c r="D6" s="28" t="s">
        <v>7</v>
      </c>
      <c r="E6" s="30" t="s">
        <v>48</v>
      </c>
      <c r="F6" s="41">
        <v>293490481.56999999</v>
      </c>
      <c r="G6" s="61">
        <f>Tabela1[[#This Row],[Valor de Mercado]]/Tabela1[[#This Row],[Valor Patrimonial]]</f>
        <v>0.83828659225954938</v>
      </c>
      <c r="H6" s="29">
        <v>19310</v>
      </c>
      <c r="I6" s="41">
        <v>87.23</v>
      </c>
      <c r="J6" s="41">
        <v>350107569.75</v>
      </c>
      <c r="K6" s="31">
        <f>L6*F6/I6/J6</f>
        <v>6.7062927380763951E-3</v>
      </c>
      <c r="L6" s="41">
        <f>Tabela1[[#This Row],[Cotação]]*Tabela1[[#This Row],[Yield 1 mês]]</f>
        <v>0.69784000000000002</v>
      </c>
      <c r="M6" s="31">
        <v>8.0000000000000002E-3</v>
      </c>
      <c r="N6" s="58">
        <v>0.10970000000000001</v>
      </c>
    </row>
    <row r="7" spans="2:14" x14ac:dyDescent="0.25">
      <c r="B7" s="18" t="s">
        <v>49</v>
      </c>
      <c r="C7" s="19" t="s">
        <v>8</v>
      </c>
      <c r="D7" s="20" t="s">
        <v>9</v>
      </c>
      <c r="E7" s="22" t="s">
        <v>45</v>
      </c>
      <c r="F7" s="40">
        <v>109844620</v>
      </c>
      <c r="G7" s="61">
        <f>Tabela1[[#This Row],[Valor de Mercado]]/Tabela1[[#This Row],[Valor Patrimonial]]</f>
        <v>1.0580253048667649</v>
      </c>
      <c r="H7" s="19">
        <v>437</v>
      </c>
      <c r="I7" s="40">
        <v>106</v>
      </c>
      <c r="J7" s="40">
        <v>103820409.11</v>
      </c>
      <c r="K7" s="23">
        <f>L7*F7/I7/J7</f>
        <v>1.7669022591274973E-2</v>
      </c>
      <c r="L7" s="40">
        <f>Tabela1[[#This Row],[Cotação]]*Tabela1[[#This Row],[Yield 1 mês]]</f>
        <v>1.7702</v>
      </c>
      <c r="M7" s="23">
        <v>1.67E-2</v>
      </c>
      <c r="N7" s="23">
        <v>3.3599999999999998E-2</v>
      </c>
    </row>
    <row r="8" spans="2:14" x14ac:dyDescent="0.25">
      <c r="B8" s="26" t="s">
        <v>49</v>
      </c>
      <c r="C8" s="27" t="s">
        <v>10</v>
      </c>
      <c r="D8" s="28" t="s">
        <v>11</v>
      </c>
      <c r="E8" s="30" t="s">
        <v>45</v>
      </c>
      <c r="F8" s="41">
        <v>65636934.700000003</v>
      </c>
      <c r="G8" s="61">
        <f>Tabela1[[#This Row],[Valor de Mercado]]/Tabela1[[#This Row],[Valor Patrimonial]]</f>
        <v>1.0174851909097271</v>
      </c>
      <c r="H8" s="29">
        <v>5830</v>
      </c>
      <c r="I8" s="41">
        <v>9.74</v>
      </c>
      <c r="J8" s="41">
        <v>64508982.82</v>
      </c>
      <c r="K8" s="31">
        <f>L8*F8/I8/J8</f>
        <v>1.3532553039099371E-2</v>
      </c>
      <c r="L8" s="41">
        <f>Tabela1[[#This Row],[Cotação]]*Tabela1[[#This Row],[Yield 1 mês]]</f>
        <v>0.12954199999999999</v>
      </c>
      <c r="M8" s="31">
        <v>1.3299999999999999E-2</v>
      </c>
      <c r="N8" s="58">
        <v>6.8900000000000003E-2</v>
      </c>
    </row>
    <row r="9" spans="2:14" x14ac:dyDescent="0.25">
      <c r="B9" s="18" t="s">
        <v>49</v>
      </c>
      <c r="C9" s="19" t="s">
        <v>12</v>
      </c>
      <c r="D9" s="20" t="s">
        <v>13</v>
      </c>
      <c r="E9" s="22" t="s">
        <v>45</v>
      </c>
      <c r="F9" s="40">
        <v>30945186</v>
      </c>
      <c r="G9" s="61">
        <f>Tabela1[[#This Row],[Valor de Mercado]]/Tabela1[[#This Row],[Valor Patrimonial]]</f>
        <v>1.0407277888605813</v>
      </c>
      <c r="H9" s="21">
        <v>1446</v>
      </c>
      <c r="I9" s="40">
        <v>102.6</v>
      </c>
      <c r="J9" s="40">
        <v>29734178.649999999</v>
      </c>
      <c r="K9" s="23">
        <f>L9*F9/I9/J9</f>
        <v>1.7692372410629882E-2</v>
      </c>
      <c r="L9" s="40">
        <f>Tabela1[[#This Row],[Cotação]]*Tabela1[[#This Row],[Yield 1 mês]]</f>
        <v>1.7441999999999998</v>
      </c>
      <c r="M9" s="23">
        <f>5.1%/3</f>
        <v>1.6999999999999998E-2</v>
      </c>
      <c r="N9" s="56">
        <v>8.9599999999999999E-2</v>
      </c>
    </row>
    <row r="10" spans="2:14" x14ac:dyDescent="0.25">
      <c r="B10" s="26" t="s">
        <v>49</v>
      </c>
      <c r="C10" s="27" t="s">
        <v>14</v>
      </c>
      <c r="D10" s="28" t="s">
        <v>15</v>
      </c>
      <c r="E10" s="30" t="s">
        <v>45</v>
      </c>
      <c r="F10" s="41">
        <v>343703797.92000002</v>
      </c>
      <c r="G10" s="61">
        <f>Tabela1[[#This Row],[Valor de Mercado]]/Tabela1[[#This Row],[Valor Patrimonial]]</f>
        <v>1.0428321092621857</v>
      </c>
      <c r="H10" s="29">
        <v>14031</v>
      </c>
      <c r="I10" s="41">
        <v>10.08</v>
      </c>
      <c r="J10" s="41">
        <v>329586895.98000002</v>
      </c>
      <c r="K10" s="31">
        <f>L10*F10/I10/J10</f>
        <v>1.4286799896891945E-2</v>
      </c>
      <c r="L10" s="41">
        <f>Tabela1[[#This Row],[Cotação]]*Tabela1[[#This Row],[Yield 1 mês]]</f>
        <v>0.138096</v>
      </c>
      <c r="M10" s="31">
        <v>1.37E-2</v>
      </c>
      <c r="N10" s="58">
        <v>9.7199999999999995E-2</v>
      </c>
    </row>
    <row r="11" spans="2:14" x14ac:dyDescent="0.25">
      <c r="B11" s="18" t="s">
        <v>49</v>
      </c>
      <c r="C11" s="19" t="s">
        <v>16</v>
      </c>
      <c r="D11" s="20" t="s">
        <v>17</v>
      </c>
      <c r="E11" s="22" t="s">
        <v>45</v>
      </c>
      <c r="F11" s="40">
        <v>174211067.5</v>
      </c>
      <c r="G11" s="61">
        <f>Tabela1[[#This Row],[Valor de Mercado]]/Tabela1[[#This Row],[Valor Patrimonial]]</f>
        <v>1.0035532632003037</v>
      </c>
      <c r="H11" s="21">
        <v>4854</v>
      </c>
      <c r="I11" s="40">
        <v>99.5</v>
      </c>
      <c r="J11" s="40">
        <v>173594241.47</v>
      </c>
      <c r="K11" s="23">
        <f>L11*F11/I11/J11</f>
        <v>1.1841928505763584E-2</v>
      </c>
      <c r="L11" s="40">
        <f>Tabela1[[#This Row],[Cotação]]*Tabela1[[#This Row],[Yield 1 mês]]</f>
        <v>1.1740999999999999</v>
      </c>
      <c r="M11" s="23">
        <v>1.18E-2</v>
      </c>
      <c r="N11" s="23">
        <v>9.2799999999999994E-2</v>
      </c>
    </row>
    <row r="12" spans="2:14" x14ac:dyDescent="0.25">
      <c r="B12" s="26" t="s">
        <v>49</v>
      </c>
      <c r="C12" s="27" t="s">
        <v>57</v>
      </c>
      <c r="D12" s="28" t="s">
        <v>65</v>
      </c>
      <c r="E12" s="30" t="s">
        <v>68</v>
      </c>
      <c r="F12" s="41">
        <v>25694082</v>
      </c>
      <c r="G12" s="61">
        <f>Tabela1[[#This Row],[Valor de Mercado]]/Tabela1[[#This Row],[Valor Patrimonial]]</f>
        <v>1.0160349086241172</v>
      </c>
      <c r="H12" s="27">
        <v>63</v>
      </c>
      <c r="I12" s="41">
        <v>103.5</v>
      </c>
      <c r="J12" s="41">
        <v>25288581.899999999</v>
      </c>
      <c r="K12" s="31">
        <f>L12*F12/I12/J12</f>
        <v>3.1497082167347627E-3</v>
      </c>
      <c r="L12" s="41">
        <f>Tabela1[[#This Row],[Cotação]]*Tabela1[[#This Row],[Yield 1 mês]]</f>
        <v>0.32084999999999997</v>
      </c>
      <c r="M12" s="31">
        <v>3.0999999999999999E-3</v>
      </c>
      <c r="N12" s="58">
        <v>8.2000000000000007E-3</v>
      </c>
    </row>
    <row r="13" spans="2:14" x14ac:dyDescent="0.25">
      <c r="B13" s="18" t="s">
        <v>49</v>
      </c>
      <c r="C13" s="19" t="s">
        <v>18</v>
      </c>
      <c r="D13" s="20" t="s">
        <v>19</v>
      </c>
      <c r="E13" s="22" t="s">
        <v>45</v>
      </c>
      <c r="F13" s="40">
        <v>81417312</v>
      </c>
      <c r="G13" s="61">
        <f>Tabela1[[#This Row],[Valor de Mercado]]/Tabela1[[#This Row],[Valor Patrimonial]]</f>
        <v>1.0011354647851851</v>
      </c>
      <c r="H13" s="21">
        <v>3220</v>
      </c>
      <c r="I13" s="40">
        <v>96</v>
      </c>
      <c r="J13" s="40">
        <v>81324970.359999999</v>
      </c>
      <c r="K13" s="23">
        <f>L13*F13/I13/J13</f>
        <v>1.2213852670379258E-2</v>
      </c>
      <c r="L13" s="40">
        <f>Tabela1[[#This Row],[Cotação]]*Tabela1[[#This Row],[Yield 1 mês]]</f>
        <v>1.1712</v>
      </c>
      <c r="M13" s="23">
        <v>1.2200000000000001E-2</v>
      </c>
      <c r="N13" s="56">
        <v>0.1038</v>
      </c>
    </row>
    <row r="14" spans="2:14" x14ac:dyDescent="0.25">
      <c r="B14" s="26" t="s">
        <v>50</v>
      </c>
      <c r="C14" s="27" t="s">
        <v>20</v>
      </c>
      <c r="D14" s="28" t="s">
        <v>21</v>
      </c>
      <c r="E14" s="30" t="s">
        <v>45</v>
      </c>
      <c r="F14" s="41">
        <v>851301486.89999998</v>
      </c>
      <c r="G14" s="61">
        <f>Tabela1[[#This Row],[Valor de Mercado]]/Tabela1[[#This Row],[Valor Patrimonial]]</f>
        <v>1.0292355205156547</v>
      </c>
      <c r="H14" s="29">
        <v>11309</v>
      </c>
      <c r="I14" s="41">
        <v>105.1</v>
      </c>
      <c r="J14" s="41">
        <v>827120197.39999998</v>
      </c>
      <c r="K14" s="31">
        <f>L14*F14/I14/J14</f>
        <v>1.3997603079012901E-2</v>
      </c>
      <c r="L14" s="41">
        <f>Tabela1[[#This Row],[Cotação]]*Tabela1[[#This Row],[Yield 1 mês]]</f>
        <v>1.4293599999999997</v>
      </c>
      <c r="M14" s="31">
        <v>1.3599999999999999E-2</v>
      </c>
      <c r="N14" s="58">
        <v>9.6799999999999997E-2</v>
      </c>
    </row>
    <row r="15" spans="2:14" x14ac:dyDescent="0.25">
      <c r="B15" s="18" t="s">
        <v>49</v>
      </c>
      <c r="C15" s="19" t="s">
        <v>22</v>
      </c>
      <c r="D15" s="20" t="s">
        <v>23</v>
      </c>
      <c r="E15" s="22" t="s">
        <v>45</v>
      </c>
      <c r="F15" s="40">
        <v>58889616.5</v>
      </c>
      <c r="G15" s="61">
        <f>Tabela1[[#This Row],[Valor de Mercado]]/Tabela1[[#This Row],[Valor Patrimonial]]</f>
        <v>1.0254247669887089</v>
      </c>
      <c r="H15" s="19">
        <v>75</v>
      </c>
      <c r="I15" s="40">
        <v>104.5</v>
      </c>
      <c r="J15" s="40">
        <v>57429485.219999999</v>
      </c>
      <c r="K15" s="23">
        <f>L15*F15/I15/J15</f>
        <v>1.1997469773767895E-2</v>
      </c>
      <c r="L15" s="40">
        <f>Tabela1[[#This Row],[Cotação]]*Tabela1[[#This Row],[Yield 1 mês]]</f>
        <v>1.22265</v>
      </c>
      <c r="M15" s="23">
        <v>1.17E-2</v>
      </c>
      <c r="N15" s="23">
        <v>5.96E-2</v>
      </c>
    </row>
    <row r="16" spans="2:14" x14ac:dyDescent="0.25">
      <c r="B16" s="26" t="s">
        <v>49</v>
      </c>
      <c r="C16" s="27" t="s">
        <v>24</v>
      </c>
      <c r="D16" s="28" t="s">
        <v>25</v>
      </c>
      <c r="E16" s="30" t="s">
        <v>45</v>
      </c>
      <c r="F16" s="41">
        <v>37161227.5</v>
      </c>
      <c r="G16" s="61">
        <f>Tabela1[[#This Row],[Valor de Mercado]]/Tabela1[[#This Row],[Valor Patrimonial]]</f>
        <v>0.97714433374804655</v>
      </c>
      <c r="H16" s="29">
        <v>1449</v>
      </c>
      <c r="I16" s="41">
        <v>92.5</v>
      </c>
      <c r="J16" s="41">
        <v>38030438.509999998</v>
      </c>
      <c r="K16" s="31">
        <f>L16*F16/I16/J16</f>
        <v>1.3484591805723043E-2</v>
      </c>
      <c r="L16" s="41">
        <f>Tabela1[[#This Row],[Cotação]]*Tabela1[[#This Row],[Yield 1 mês]]</f>
        <v>1.2765</v>
      </c>
      <c r="M16" s="31">
        <v>1.38E-2</v>
      </c>
      <c r="N16" s="58">
        <v>5.45E-2</v>
      </c>
    </row>
    <row r="17" spans="2:14" x14ac:dyDescent="0.25">
      <c r="B17" s="18" t="s">
        <v>51</v>
      </c>
      <c r="C17" s="19" t="s">
        <v>26</v>
      </c>
      <c r="D17" s="20" t="s">
        <v>27</v>
      </c>
      <c r="E17" s="22" t="s">
        <v>45</v>
      </c>
      <c r="F17" s="40">
        <v>39575964.5</v>
      </c>
      <c r="G17" s="61">
        <f>Tabela1[[#This Row],[Valor de Mercado]]/Tabela1[[#This Row],[Valor Patrimonial]]</f>
        <v>0.97436482163643334</v>
      </c>
      <c r="H17" s="19">
        <v>953</v>
      </c>
      <c r="I17" s="40">
        <v>9.5</v>
      </c>
      <c r="J17" s="40">
        <v>40617193.5</v>
      </c>
      <c r="K17" s="23">
        <f>L17*F17/I17/J17</f>
        <v>1.0523140073673481E-2</v>
      </c>
      <c r="L17" s="40">
        <f>Tabela1[[#This Row],[Cotação]]*Tabela1[[#This Row],[Yield 1 mês]]</f>
        <v>0.10260000000000001</v>
      </c>
      <c r="M17" s="23">
        <v>1.0800000000000001E-2</v>
      </c>
      <c r="N17" s="56">
        <v>2.3300000000000001E-2</v>
      </c>
    </row>
    <row r="18" spans="2:14" x14ac:dyDescent="0.25">
      <c r="B18" s="26" t="s">
        <v>64</v>
      </c>
      <c r="C18" s="27" t="s">
        <v>58</v>
      </c>
      <c r="D18" s="28" t="s">
        <v>66</v>
      </c>
      <c r="E18" s="30" t="s">
        <v>45</v>
      </c>
      <c r="F18" s="41">
        <v>54164527.560000002</v>
      </c>
      <c r="G18" s="61">
        <f>Tabela1[[#This Row],[Valor de Mercado]]/Tabela1[[#This Row],[Valor Patrimonial]]</f>
        <v>1.0198896540492577</v>
      </c>
      <c r="H18" s="29">
        <v>1464</v>
      </c>
      <c r="I18" s="41">
        <v>97.24</v>
      </c>
      <c r="J18" s="41">
        <v>53108223.369999997</v>
      </c>
      <c r="K18" s="31">
        <f>L18*F18/I18/J18</f>
        <v>9.1790068864433198E-3</v>
      </c>
      <c r="L18" s="41">
        <f>Tabela1[[#This Row],[Cotação]]*Tabela1[[#This Row],[Yield 1 mês]]</f>
        <v>0.87515999999999994</v>
      </c>
      <c r="M18" s="31">
        <v>8.9999999999999993E-3</v>
      </c>
      <c r="N18" s="58">
        <v>9.2999999999999992E-3</v>
      </c>
    </row>
    <row r="19" spans="2:14" x14ac:dyDescent="0.25">
      <c r="B19" s="18" t="s">
        <v>49</v>
      </c>
      <c r="C19" s="19" t="s">
        <v>28</v>
      </c>
      <c r="D19" s="20" t="s">
        <v>29</v>
      </c>
      <c r="E19" s="22" t="s">
        <v>52</v>
      </c>
      <c r="F19" s="40">
        <v>237132000</v>
      </c>
      <c r="G19" s="61">
        <f>Tabela1[[#This Row],[Valor de Mercado]]/Tabela1[[#This Row],[Valor Patrimonial]]</f>
        <v>0.84210515071542236</v>
      </c>
      <c r="H19" s="21">
        <v>25309</v>
      </c>
      <c r="I19" s="40">
        <v>47.05</v>
      </c>
      <c r="J19" s="40">
        <v>281594287.60000002</v>
      </c>
      <c r="K19" s="23">
        <f>L19*F19/I19/J19</f>
        <v>7.3263148112241733E-3</v>
      </c>
      <c r="L19" s="40">
        <f>Tabela1[[#This Row],[Cotação]]*Tabela1[[#This Row],[Yield 1 mês]]</f>
        <v>0.40933499999999995</v>
      </c>
      <c r="M19" s="23">
        <v>8.6999999999999994E-3</v>
      </c>
      <c r="N19" s="23">
        <v>9.9299999999999999E-2</v>
      </c>
    </row>
    <row r="20" spans="2:14" x14ac:dyDescent="0.25">
      <c r="B20" s="26" t="s">
        <v>50</v>
      </c>
      <c r="C20" s="27" t="s">
        <v>30</v>
      </c>
      <c r="D20" s="28" t="s">
        <v>31</v>
      </c>
      <c r="E20" s="30" t="s">
        <v>45</v>
      </c>
      <c r="F20" s="41">
        <v>614994967.25</v>
      </c>
      <c r="G20" s="61">
        <f>Tabela1[[#This Row],[Valor de Mercado]]/Tabela1[[#This Row],[Valor Patrimonial]]</f>
        <v>1.0264777984942299</v>
      </c>
      <c r="H20" s="29">
        <v>8447</v>
      </c>
      <c r="I20" s="41">
        <v>10.25</v>
      </c>
      <c r="J20" s="41">
        <v>599131289.69000006</v>
      </c>
      <c r="K20" s="31">
        <f>L20*F20/I20/J20</f>
        <v>1.1701846902834222E-2</v>
      </c>
      <c r="L20" s="41">
        <f>Tabela1[[#This Row],[Cotação]]*Tabela1[[#This Row],[Yield 1 mês]]</f>
        <v>0.11685000000000001</v>
      </c>
      <c r="M20" s="31">
        <v>1.14E-2</v>
      </c>
      <c r="N20" s="58">
        <v>5.21E-2</v>
      </c>
    </row>
    <row r="21" spans="2:14" x14ac:dyDescent="0.25">
      <c r="B21" s="18" t="s">
        <v>53</v>
      </c>
      <c r="C21" s="19" t="s">
        <v>32</v>
      </c>
      <c r="D21" s="20" t="s">
        <v>33</v>
      </c>
      <c r="E21" s="22" t="s">
        <v>45</v>
      </c>
      <c r="F21" s="40">
        <v>301620254.60000002</v>
      </c>
      <c r="G21" s="61">
        <f>Tabela1[[#This Row],[Valor de Mercado]]/Tabela1[[#This Row],[Valor Patrimonial]]</f>
        <v>1.042715029145912</v>
      </c>
      <c r="H21" s="21">
        <v>16851</v>
      </c>
      <c r="I21" s="40">
        <v>9.94</v>
      </c>
      <c r="J21" s="40">
        <v>289264320.70999998</v>
      </c>
      <c r="K21" s="23">
        <f>L21*F21/I21/J21</f>
        <v>1.4180924396384402E-2</v>
      </c>
      <c r="L21" s="40">
        <f>Tabela1[[#This Row],[Cotação]]*Tabela1[[#This Row],[Yield 1 mês]]</f>
        <v>0.135184</v>
      </c>
      <c r="M21" s="23">
        <v>1.3599999999999999E-2</v>
      </c>
      <c r="N21" s="56">
        <v>0.1094</v>
      </c>
    </row>
    <row r="22" spans="2:14" x14ac:dyDescent="0.25">
      <c r="B22" s="26" t="s">
        <v>53</v>
      </c>
      <c r="C22" s="27" t="s">
        <v>34</v>
      </c>
      <c r="D22" s="28" t="s">
        <v>35</v>
      </c>
      <c r="E22" s="30" t="s">
        <v>48</v>
      </c>
      <c r="F22" s="41">
        <v>1152639717.9400001</v>
      </c>
      <c r="G22" s="61">
        <f>Tabela1[[#This Row],[Valor de Mercado]]/Tabela1[[#This Row],[Valor Patrimonial]]</f>
        <v>1.066905805267921</v>
      </c>
      <c r="H22" s="29">
        <v>62064</v>
      </c>
      <c r="I22" s="41">
        <v>104.33</v>
      </c>
      <c r="J22" s="41">
        <v>1080357527.5799999</v>
      </c>
      <c r="K22" s="31">
        <f>L22*F22/I22/J22</f>
        <v>1.2589488502161468E-2</v>
      </c>
      <c r="L22" s="41">
        <f>Tabela1[[#This Row],[Cotação]]*Tabela1[[#This Row],[Yield 1 mês]]</f>
        <v>1.2310939999999999</v>
      </c>
      <c r="M22" s="31">
        <v>1.18E-2</v>
      </c>
      <c r="N22" s="58">
        <v>0.13730000000000001</v>
      </c>
    </row>
    <row r="23" spans="2:14" x14ac:dyDescent="0.25">
      <c r="B23" s="18" t="s">
        <v>49</v>
      </c>
      <c r="C23" s="19" t="s">
        <v>59</v>
      </c>
      <c r="D23" s="20" t="s">
        <v>67</v>
      </c>
      <c r="E23" s="22" t="s">
        <v>69</v>
      </c>
      <c r="F23" s="40">
        <v>150675000</v>
      </c>
      <c r="G23" s="61">
        <f>Tabela1[[#This Row],[Valor de Mercado]]/Tabela1[[#This Row],[Valor Patrimonial]]</f>
        <v>1.0003873982688452</v>
      </c>
      <c r="H23" s="21">
        <v>7064</v>
      </c>
      <c r="I23" s="40">
        <v>100.45</v>
      </c>
      <c r="J23" s="40">
        <v>150616651.37</v>
      </c>
      <c r="K23" s="23">
        <f>L23*F23/I23/J23</f>
        <v>0</v>
      </c>
      <c r="L23" s="40">
        <f>Tabela1[[#This Row],[Cotação]]*Tabela1[[#This Row],[Yield 1 mês]]</f>
        <v>0</v>
      </c>
      <c r="M23" s="23">
        <v>0</v>
      </c>
      <c r="N23" s="23">
        <v>0</v>
      </c>
    </row>
    <row r="24" spans="2:14" x14ac:dyDescent="0.25">
      <c r="B24" s="42" t="s">
        <v>49</v>
      </c>
      <c r="C24" s="43" t="s">
        <v>36</v>
      </c>
      <c r="D24" s="44" t="s">
        <v>37</v>
      </c>
      <c r="E24" s="45" t="s">
        <v>45</v>
      </c>
      <c r="F24" s="48">
        <v>210610871.91999999</v>
      </c>
      <c r="G24" s="61">
        <f>Tabela1[[#This Row],[Valor de Mercado]]/Tabela1[[#This Row],[Valor Patrimonial]]</f>
        <v>1.0466180088347286</v>
      </c>
      <c r="H24" s="47">
        <v>1783</v>
      </c>
      <c r="I24" s="48">
        <v>107.23</v>
      </c>
      <c r="J24" s="48">
        <v>201229933.12</v>
      </c>
      <c r="K24" s="49">
        <f>L24*F24/I24/J24</f>
        <v>1.402468131838536E-2</v>
      </c>
      <c r="L24" s="48">
        <f>Tabela1[[#This Row],[Cotação]]*Tabela1[[#This Row],[Yield 1 mês]]</f>
        <v>1.436882</v>
      </c>
      <c r="M24" s="49">
        <v>1.34E-2</v>
      </c>
      <c r="N24" s="57">
        <v>3.6900000000000002E-2</v>
      </c>
    </row>
    <row r="25" spans="2:14" x14ac:dyDescent="0.25">
      <c r="B25" s="18" t="s">
        <v>49</v>
      </c>
      <c r="C25" s="19" t="s">
        <v>38</v>
      </c>
      <c r="D25" s="20" t="s">
        <v>39</v>
      </c>
      <c r="E25" s="22" t="s">
        <v>45</v>
      </c>
      <c r="F25" s="40">
        <v>356958198.18000001</v>
      </c>
      <c r="G25" s="61">
        <f>Tabela1[[#This Row],[Valor de Mercado]]/Tabela1[[#This Row],[Valor Patrimonial]]</f>
        <v>1.057187276691143</v>
      </c>
      <c r="H25" s="21">
        <v>16567</v>
      </c>
      <c r="I25" s="40">
        <v>10.11</v>
      </c>
      <c r="J25" s="40">
        <v>337648972.94</v>
      </c>
      <c r="K25" s="23">
        <f>L25*F25/I25/J25</f>
        <v>1.7443590065403858E-2</v>
      </c>
      <c r="L25" s="40">
        <f>Tabela1[[#This Row],[Cotação]]*Tabela1[[#This Row],[Yield 1 mês]]</f>
        <v>0.16681499999999999</v>
      </c>
      <c r="M25" s="23">
        <v>1.6500000000000001E-2</v>
      </c>
      <c r="N25" s="56">
        <v>0.11550000000000001</v>
      </c>
    </row>
    <row r="26" spans="2:14" x14ac:dyDescent="0.25">
      <c r="B26" s="77" t="s">
        <v>53</v>
      </c>
      <c r="C26" s="78" t="s">
        <v>40</v>
      </c>
      <c r="D26" s="79" t="s">
        <v>41</v>
      </c>
      <c r="E26" s="77" t="s">
        <v>45</v>
      </c>
      <c r="F26" s="80">
        <v>177577329.40000001</v>
      </c>
      <c r="G26" s="61">
        <f>Tabela1[[#This Row],[Valor de Mercado]]/Tabela1[[#This Row],[Valor Patrimonial]]</f>
        <v>1.0564096326664341</v>
      </c>
      <c r="H26" s="81">
        <v>15971</v>
      </c>
      <c r="I26" s="80">
        <v>10.039999999999999</v>
      </c>
      <c r="J26" s="80">
        <v>168095144.06999999</v>
      </c>
      <c r="K26" s="82">
        <f>L26*F26/I26/J26</f>
        <v>1.4050248114463574E-2</v>
      </c>
      <c r="L26" s="80">
        <f>Tabela1[[#This Row],[Cotação]]*Tabela1[[#This Row],[Yield 1 mês]]</f>
        <v>0.13353199999999998</v>
      </c>
      <c r="M26" s="82">
        <v>1.3299999999999999E-2</v>
      </c>
      <c r="N26" s="83">
        <v>0.1084</v>
      </c>
    </row>
    <row r="27" spans="2:14" x14ac:dyDescent="0.25">
      <c r="B27" s="18"/>
      <c r="C27" s="19"/>
      <c r="D27" s="20"/>
      <c r="E27" s="30"/>
      <c r="F27" s="25"/>
      <c r="G27" s="61"/>
      <c r="H27" s="21"/>
      <c r="I27" s="33"/>
      <c r="J27" s="40"/>
      <c r="K27" s="40"/>
      <c r="L27" s="40"/>
      <c r="M27" s="56"/>
      <c r="N27" s="56"/>
    </row>
    <row r="28" spans="2:14" x14ac:dyDescent="0.25">
      <c r="H28" s="3"/>
      <c r="I28" s="10"/>
    </row>
    <row r="29" spans="2:14" x14ac:dyDescent="0.25">
      <c r="G29" s="8">
        <f>F6/J6</f>
        <v>0.83828659225954938</v>
      </c>
      <c r="H29" s="3"/>
      <c r="I29" s="10"/>
      <c r="K29" s="75"/>
    </row>
    <row r="30" spans="2:14" x14ac:dyDescent="0.25">
      <c r="C30" s="1"/>
      <c r="F30" s="8"/>
      <c r="G30" s="3"/>
      <c r="H30" s="10"/>
      <c r="K30" s="76"/>
      <c r="L30" s="1"/>
    </row>
    <row r="31" spans="2:14" x14ac:dyDescent="0.25">
      <c r="F31" s="8"/>
      <c r="G31" s="3"/>
      <c r="H31" s="10"/>
      <c r="L31" s="1"/>
    </row>
    <row r="32" spans="2:14" x14ac:dyDescent="0.25">
      <c r="F32" s="8"/>
      <c r="G32" s="4"/>
      <c r="H32" s="4"/>
      <c r="L32" s="1"/>
    </row>
    <row r="33" spans="6:12" x14ac:dyDescent="0.25">
      <c r="F33" s="8"/>
      <c r="G33" s="3"/>
      <c r="H33" s="10"/>
      <c r="L33" s="1"/>
    </row>
    <row r="34" spans="6:12" x14ac:dyDescent="0.25">
      <c r="F34" s="8"/>
      <c r="G34" s="3"/>
      <c r="H34" s="10"/>
      <c r="L34" s="1"/>
    </row>
    <row r="35" spans="6:12" x14ac:dyDescent="0.25">
      <c r="F35" s="8"/>
      <c r="G35" s="3"/>
      <c r="H35" s="10"/>
      <c r="L35" s="1"/>
    </row>
    <row r="36" spans="6:12" x14ac:dyDescent="0.25">
      <c r="F36" s="8"/>
      <c r="G36" s="3"/>
      <c r="H36" s="10"/>
      <c r="L36" s="1"/>
    </row>
    <row r="37" spans="6:12" x14ac:dyDescent="0.25">
      <c r="F37" s="8"/>
      <c r="G37" s="3"/>
      <c r="H37" s="10"/>
      <c r="L37" s="1"/>
    </row>
    <row r="38" spans="6:12" x14ac:dyDescent="0.25">
      <c r="F38" s="8"/>
      <c r="G38" s="3"/>
      <c r="H38" s="10"/>
      <c r="L38" s="1"/>
    </row>
    <row r="39" spans="6:12" x14ac:dyDescent="0.25">
      <c r="F39" s="8"/>
      <c r="G39" s="3"/>
      <c r="H39" s="10"/>
      <c r="L39" s="1"/>
    </row>
    <row r="40" spans="6:12" x14ac:dyDescent="0.25">
      <c r="F40" s="8"/>
      <c r="G40" s="3"/>
      <c r="H40" s="10"/>
      <c r="L40" s="1"/>
    </row>
    <row r="41" spans="6:12" x14ac:dyDescent="0.25">
      <c r="F41" s="8"/>
      <c r="G41" s="3"/>
      <c r="H41" s="10"/>
      <c r="L41" s="1"/>
    </row>
    <row r="42" spans="6:12" x14ac:dyDescent="0.25">
      <c r="F42" s="8"/>
      <c r="G42" s="3"/>
      <c r="H42" s="10"/>
      <c r="L42" s="1"/>
    </row>
    <row r="43" spans="6:12" x14ac:dyDescent="0.25">
      <c r="F43" s="8"/>
      <c r="G43" s="3"/>
      <c r="H43" s="10"/>
      <c r="L43" s="1"/>
    </row>
    <row r="44" spans="6:12" x14ac:dyDescent="0.25">
      <c r="F44" s="8"/>
      <c r="G44" s="5"/>
      <c r="H44" s="3"/>
      <c r="L44" s="1"/>
    </row>
    <row r="45" spans="6:12" x14ac:dyDescent="0.25">
      <c r="F45" s="8"/>
      <c r="G45" s="4"/>
      <c r="H45" s="4"/>
      <c r="L45" s="1"/>
    </row>
    <row r="46" spans="6:12" x14ac:dyDescent="0.25">
      <c r="F46" s="8"/>
      <c r="G46" s="5"/>
      <c r="H46" s="3"/>
      <c r="L46" s="1"/>
    </row>
    <row r="47" spans="6:12" x14ac:dyDescent="0.25">
      <c r="F47" s="8"/>
      <c r="G47" s="5"/>
      <c r="H47" s="3"/>
      <c r="L47" s="1"/>
    </row>
    <row r="48" spans="6:12" x14ac:dyDescent="0.25">
      <c r="F48" s="8"/>
      <c r="G48" s="5"/>
      <c r="H48" s="3"/>
      <c r="L48" s="1"/>
    </row>
    <row r="49" spans="6:12" x14ac:dyDescent="0.25">
      <c r="F49" s="8"/>
      <c r="G49" s="9"/>
      <c r="H49" s="7"/>
      <c r="L49" s="1"/>
    </row>
    <row r="50" spans="6:12" x14ac:dyDescent="0.25">
      <c r="F50" s="8"/>
      <c r="G50" s="9"/>
      <c r="H50" s="7"/>
      <c r="L50" s="1"/>
    </row>
    <row r="51" spans="6:12" x14ac:dyDescent="0.25">
      <c r="F51" s="8"/>
      <c r="G51" s="9"/>
      <c r="H51" s="7"/>
      <c r="L51" s="1"/>
    </row>
    <row r="52" spans="6:12" x14ac:dyDescent="0.25">
      <c r="F52" s="8"/>
      <c r="G52" s="9"/>
      <c r="H52" s="7"/>
      <c r="L52" s="1"/>
    </row>
    <row r="53" spans="6:12" x14ac:dyDescent="0.25">
      <c r="F53" s="8"/>
      <c r="G53" s="9"/>
      <c r="H53" s="7"/>
      <c r="L53" s="1"/>
    </row>
    <row r="54" spans="6:12" x14ac:dyDescent="0.25">
      <c r="F54" s="8"/>
      <c r="G54" s="9"/>
      <c r="H54" s="7"/>
      <c r="L54" s="1"/>
    </row>
    <row r="55" spans="6:12" x14ac:dyDescent="0.25">
      <c r="F55" s="8"/>
      <c r="G55" s="9"/>
      <c r="H55" s="7"/>
      <c r="L55" s="1"/>
    </row>
    <row r="56" spans="6:12" x14ac:dyDescent="0.25">
      <c r="F56" s="8"/>
      <c r="G56" s="9"/>
      <c r="H56" s="7"/>
      <c r="L56" s="1"/>
    </row>
    <row r="57" spans="6:12" x14ac:dyDescent="0.25">
      <c r="F57" s="8"/>
      <c r="G57" s="9"/>
      <c r="H57" s="7"/>
      <c r="L57" s="1"/>
    </row>
    <row r="58" spans="6:12" x14ac:dyDescent="0.25">
      <c r="F58" s="8"/>
      <c r="G58" s="9"/>
      <c r="H58" s="7"/>
      <c r="L58" s="1"/>
    </row>
    <row r="59" spans="6:12" x14ac:dyDescent="0.25">
      <c r="F59" s="8"/>
      <c r="G59" s="9"/>
      <c r="H59" s="7"/>
      <c r="L59" s="1"/>
    </row>
    <row r="60" spans="6:12" x14ac:dyDescent="0.25">
      <c r="F60" s="8"/>
      <c r="G60" s="9"/>
      <c r="H60" s="7"/>
      <c r="L60" s="1"/>
    </row>
    <row r="61" spans="6:12" x14ac:dyDescent="0.25">
      <c r="F61" s="8"/>
      <c r="G61" s="9"/>
      <c r="H61" s="7"/>
      <c r="L61" s="1"/>
    </row>
    <row r="62" spans="6:12" x14ac:dyDescent="0.25">
      <c r="F62" s="8"/>
      <c r="G62" s="9"/>
      <c r="H62" s="7"/>
      <c r="L62" s="1"/>
    </row>
    <row r="63" spans="6:12" x14ac:dyDescent="0.25">
      <c r="F63" s="8"/>
      <c r="G63" s="9"/>
      <c r="H63" s="7"/>
      <c r="L63" s="1"/>
    </row>
    <row r="64" spans="6:12" x14ac:dyDescent="0.25">
      <c r="F64" s="8"/>
      <c r="G64" s="9"/>
      <c r="H64" s="7"/>
      <c r="L64" s="1"/>
    </row>
    <row r="65" spans="6:12" x14ac:dyDescent="0.25">
      <c r="F65" s="8"/>
      <c r="G65" s="9"/>
      <c r="H65" s="7"/>
      <c r="L65" s="1"/>
    </row>
    <row r="66" spans="6:12" x14ac:dyDescent="0.25">
      <c r="F66" s="8"/>
      <c r="G66" s="9"/>
      <c r="H66" s="7"/>
      <c r="L66" s="1"/>
    </row>
    <row r="67" spans="6:12" x14ac:dyDescent="0.25">
      <c r="F67" s="8"/>
      <c r="G67" s="9"/>
      <c r="H67" s="7"/>
      <c r="L67" s="1"/>
    </row>
    <row r="68" spans="6:12" x14ac:dyDescent="0.25">
      <c r="F68" s="8"/>
      <c r="G68" s="9"/>
      <c r="H68" s="7"/>
      <c r="L68" s="1"/>
    </row>
    <row r="69" spans="6:12" x14ac:dyDescent="0.25">
      <c r="F69" s="8"/>
      <c r="G69" s="9"/>
      <c r="H69" s="7"/>
      <c r="L69" s="1"/>
    </row>
    <row r="70" spans="6:12" x14ac:dyDescent="0.25">
      <c r="F70" s="8"/>
      <c r="G70" s="9"/>
      <c r="H70" s="7"/>
      <c r="L70" s="1"/>
    </row>
  </sheetData>
  <sortState xmlns:xlrd2="http://schemas.microsoft.com/office/spreadsheetml/2017/richdata2" ref="B3:I22">
    <sortCondition descending="1" ref="F3:F2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08A8-AD6F-42F6-A915-390536200A26}">
  <sheetPr codeName="Planilha2"/>
  <dimension ref="B2:I22"/>
  <sheetViews>
    <sheetView showGridLines="0" workbookViewId="0">
      <selection activeCell="F19" sqref="F19"/>
    </sheetView>
  </sheetViews>
  <sheetFormatPr defaultRowHeight="15" x14ac:dyDescent="0.25"/>
  <cols>
    <col min="2" max="2" width="23.42578125" style="6" customWidth="1"/>
    <col min="3" max="3" width="10.42578125" style="2" customWidth="1"/>
    <col min="4" max="4" width="41.140625" style="1" bestFit="1" customWidth="1"/>
    <col min="5" max="5" width="9.85546875" style="3" bestFit="1" customWidth="1"/>
    <col min="6" max="6" width="18.85546875" customWidth="1"/>
    <col min="7" max="7" width="11.85546875" bestFit="1" customWidth="1"/>
    <col min="8" max="8" width="13" bestFit="1" customWidth="1"/>
    <col min="9" max="9" width="13.140625" bestFit="1" customWidth="1"/>
  </cols>
  <sheetData>
    <row r="2" spans="2:9" ht="15.75" x14ac:dyDescent="0.25">
      <c r="B2" s="11" t="s">
        <v>70</v>
      </c>
      <c r="C2" s="12" t="s">
        <v>60</v>
      </c>
      <c r="D2" s="13" t="s">
        <v>0</v>
      </c>
      <c r="E2" s="14" t="s">
        <v>43</v>
      </c>
      <c r="F2" s="14" t="s">
        <v>42</v>
      </c>
      <c r="G2" s="15" t="s">
        <v>1</v>
      </c>
      <c r="H2" s="14" t="s">
        <v>73</v>
      </c>
      <c r="I2" s="16" t="s">
        <v>75</v>
      </c>
    </row>
    <row r="3" spans="2:9" x14ac:dyDescent="0.25">
      <c r="B3" s="52" t="s">
        <v>64</v>
      </c>
      <c r="C3" s="53" t="s">
        <v>56</v>
      </c>
      <c r="D3" s="53" t="s">
        <v>63</v>
      </c>
      <c r="E3" s="24" t="s">
        <v>45</v>
      </c>
      <c r="F3" s="64">
        <f>Fiagros!F3</f>
        <v>48910456.799999997</v>
      </c>
      <c r="G3" s="69">
        <f>Fiagros!G3</f>
        <v>1.015963115591491</v>
      </c>
      <c r="H3" s="72">
        <v>0</v>
      </c>
      <c r="I3" s="21">
        <f>Fiagros!H3</f>
        <v>214</v>
      </c>
    </row>
    <row r="4" spans="2:9" x14ac:dyDescent="0.25">
      <c r="B4" s="54" t="s">
        <v>44</v>
      </c>
      <c r="C4" s="55" t="s">
        <v>2</v>
      </c>
      <c r="D4" s="55" t="s">
        <v>3</v>
      </c>
      <c r="E4" s="32" t="s">
        <v>45</v>
      </c>
      <c r="F4" s="65">
        <f>Fiagros!F4</f>
        <v>344444104</v>
      </c>
      <c r="G4" s="70">
        <f>Fiagros!G4</f>
        <v>0.87387456812805819</v>
      </c>
      <c r="H4" s="73">
        <v>0.74665199999999998</v>
      </c>
      <c r="I4" s="29">
        <f>Fiagros!H4</f>
        <v>5969</v>
      </c>
    </row>
    <row r="5" spans="2:9" x14ac:dyDescent="0.25">
      <c r="B5" s="52" t="s">
        <v>49</v>
      </c>
      <c r="C5" s="53" t="s">
        <v>8</v>
      </c>
      <c r="D5" s="53" t="s">
        <v>9</v>
      </c>
      <c r="E5" s="24" t="s">
        <v>45</v>
      </c>
      <c r="F5" s="64">
        <f>Fiagros!F7</f>
        <v>109844620</v>
      </c>
      <c r="G5" s="69">
        <f>Fiagros!G7</f>
        <v>1.0580253048667649</v>
      </c>
      <c r="H5" s="72">
        <v>1.751663</v>
      </c>
      <c r="I5" s="21">
        <f>Fiagros!H7</f>
        <v>437</v>
      </c>
    </row>
    <row r="6" spans="2:9" x14ac:dyDescent="0.25">
      <c r="B6" s="54" t="s">
        <v>49</v>
      </c>
      <c r="C6" s="55" t="s">
        <v>10</v>
      </c>
      <c r="D6" s="55" t="s">
        <v>11</v>
      </c>
      <c r="E6" s="32" t="s">
        <v>45</v>
      </c>
      <c r="F6" s="65">
        <f>Fiagros!F8</f>
        <v>65636934.700000003</v>
      </c>
      <c r="G6" s="70">
        <f>Fiagros!G8</f>
        <v>1.0174851909097271</v>
      </c>
      <c r="H6" s="73">
        <v>0.13020699999999999</v>
      </c>
      <c r="I6" s="29">
        <f>Fiagros!H8</f>
        <v>5830</v>
      </c>
    </row>
    <row r="7" spans="2:9" x14ac:dyDescent="0.25">
      <c r="B7" s="52" t="s">
        <v>49</v>
      </c>
      <c r="C7" s="53" t="s">
        <v>12</v>
      </c>
      <c r="D7" s="53" t="s">
        <v>13</v>
      </c>
      <c r="E7" s="24" t="s">
        <v>45</v>
      </c>
      <c r="F7" s="64">
        <f>Fiagros!F9</f>
        <v>30945186</v>
      </c>
      <c r="G7" s="69">
        <f>Fiagros!G9</f>
        <v>1.0407277888605813</v>
      </c>
      <c r="H7" s="72">
        <v>1.7628999999999999</v>
      </c>
      <c r="I7" s="21">
        <f>Fiagros!H9</f>
        <v>1446</v>
      </c>
    </row>
    <row r="8" spans="2:9" x14ac:dyDescent="0.25">
      <c r="B8" s="54" t="s">
        <v>49</v>
      </c>
      <c r="C8" s="55" t="s">
        <v>14</v>
      </c>
      <c r="D8" s="55" t="s">
        <v>15</v>
      </c>
      <c r="E8" s="32" t="s">
        <v>45</v>
      </c>
      <c r="F8" s="65">
        <f>Fiagros!F10</f>
        <v>343703797.92000002</v>
      </c>
      <c r="G8" s="70">
        <f>Fiagros!G10</f>
        <v>1.0428321092621857</v>
      </c>
      <c r="H8" s="73">
        <v>0.139603</v>
      </c>
      <c r="I8" s="29">
        <f>Fiagros!H10</f>
        <v>14031</v>
      </c>
    </row>
    <row r="9" spans="2:9" x14ac:dyDescent="0.25">
      <c r="B9" s="52" t="s">
        <v>49</v>
      </c>
      <c r="C9" s="53" t="s">
        <v>16</v>
      </c>
      <c r="D9" s="53" t="s">
        <v>17</v>
      </c>
      <c r="E9" s="24" t="s">
        <v>45</v>
      </c>
      <c r="F9" s="64">
        <f>Fiagros!F11</f>
        <v>174211067.5</v>
      </c>
      <c r="G9" s="69">
        <f>Fiagros!G11</f>
        <v>1.0035532632003037</v>
      </c>
      <c r="H9" s="72">
        <v>1.1954579999999999</v>
      </c>
      <c r="I9" s="21">
        <f>Fiagros!H11</f>
        <v>4854</v>
      </c>
    </row>
    <row r="10" spans="2:9" x14ac:dyDescent="0.25">
      <c r="B10" s="54" t="s">
        <v>49</v>
      </c>
      <c r="C10" s="55" t="s">
        <v>18</v>
      </c>
      <c r="D10" s="55" t="s">
        <v>19</v>
      </c>
      <c r="E10" s="32" t="s">
        <v>45</v>
      </c>
      <c r="F10" s="65">
        <f>Fiagros!F13</f>
        <v>81417312</v>
      </c>
      <c r="G10" s="70">
        <f>Fiagros!G13</f>
        <v>1.0011354647851851</v>
      </c>
      <c r="H10" s="73">
        <v>1.1999920000000002</v>
      </c>
      <c r="I10" s="29">
        <f>Fiagros!H13</f>
        <v>3220</v>
      </c>
    </row>
    <row r="11" spans="2:9" x14ac:dyDescent="0.25">
      <c r="B11" s="52" t="s">
        <v>50</v>
      </c>
      <c r="C11" s="53" t="s">
        <v>20</v>
      </c>
      <c r="D11" s="53" t="s">
        <v>21</v>
      </c>
      <c r="E11" s="24" t="s">
        <v>45</v>
      </c>
      <c r="F11" s="64">
        <f>Fiagros!F14</f>
        <v>851301486.89999998</v>
      </c>
      <c r="G11" s="69">
        <f>Fiagros!G14</f>
        <v>1.0292355205156547</v>
      </c>
      <c r="H11" s="72">
        <v>1.4551999999999998</v>
      </c>
      <c r="I11" s="21">
        <f>Fiagros!H14</f>
        <v>11309</v>
      </c>
    </row>
    <row r="12" spans="2:9" x14ac:dyDescent="0.25">
      <c r="B12" s="54" t="s">
        <v>49</v>
      </c>
      <c r="C12" s="55" t="s">
        <v>22</v>
      </c>
      <c r="D12" s="55" t="s">
        <v>23</v>
      </c>
      <c r="E12" s="32" t="s">
        <v>45</v>
      </c>
      <c r="F12" s="65">
        <f>Fiagros!F15</f>
        <v>58889616.5</v>
      </c>
      <c r="G12" s="70">
        <f>Fiagros!G15</f>
        <v>1.0254247669887089</v>
      </c>
      <c r="H12" s="73">
        <v>1.2284999999999999</v>
      </c>
      <c r="I12" s="29">
        <f>Fiagros!H15</f>
        <v>75</v>
      </c>
    </row>
    <row r="13" spans="2:9" x14ac:dyDescent="0.25">
      <c r="B13" s="52" t="s">
        <v>49</v>
      </c>
      <c r="C13" s="53" t="s">
        <v>24</v>
      </c>
      <c r="D13" s="53" t="s">
        <v>25</v>
      </c>
      <c r="E13" s="24" t="s">
        <v>45</v>
      </c>
      <c r="F13" s="64">
        <f>Fiagros!F16</f>
        <v>37161227.5</v>
      </c>
      <c r="G13" s="69">
        <f>Fiagros!G16</f>
        <v>0.97714433374804655</v>
      </c>
      <c r="H13" s="72">
        <v>1.3133459999999999</v>
      </c>
      <c r="I13" s="21">
        <f>Fiagros!H16</f>
        <v>1449</v>
      </c>
    </row>
    <row r="14" spans="2:9" x14ac:dyDescent="0.25">
      <c r="B14" s="54" t="s">
        <v>51</v>
      </c>
      <c r="C14" s="55" t="s">
        <v>26</v>
      </c>
      <c r="D14" s="55" t="s">
        <v>27</v>
      </c>
      <c r="E14" s="32" t="s">
        <v>45</v>
      </c>
      <c r="F14" s="65">
        <f>Fiagros!F17</f>
        <v>39575964.5</v>
      </c>
      <c r="G14" s="70">
        <f>Fiagros!G17</f>
        <v>0.97436482163643334</v>
      </c>
      <c r="H14" s="73">
        <v>0.11015999999999999</v>
      </c>
      <c r="I14" s="29">
        <f>Fiagros!H17</f>
        <v>953</v>
      </c>
    </row>
    <row r="15" spans="2:9" x14ac:dyDescent="0.25">
      <c r="B15" s="52" t="s">
        <v>64</v>
      </c>
      <c r="C15" s="53" t="s">
        <v>58</v>
      </c>
      <c r="D15" s="53" t="s">
        <v>66</v>
      </c>
      <c r="E15" s="24" t="s">
        <v>45</v>
      </c>
      <c r="F15" s="64">
        <f>Fiagros!F18</f>
        <v>54164527.560000002</v>
      </c>
      <c r="G15" s="69">
        <f>Fiagros!G18</f>
        <v>1.0198896540492577</v>
      </c>
      <c r="H15" s="72">
        <v>0.89981999999999995</v>
      </c>
      <c r="I15" s="21">
        <f>Fiagros!H18</f>
        <v>1464</v>
      </c>
    </row>
    <row r="16" spans="2:9" x14ac:dyDescent="0.25">
      <c r="B16" s="54" t="s">
        <v>50</v>
      </c>
      <c r="C16" s="55" t="s">
        <v>30</v>
      </c>
      <c r="D16" s="55" t="s">
        <v>31</v>
      </c>
      <c r="E16" s="32" t="s">
        <v>45</v>
      </c>
      <c r="F16" s="65">
        <f>Fiagros!F20</f>
        <v>614994967.25</v>
      </c>
      <c r="G16" s="70">
        <f>Fiagros!G20</f>
        <v>1.0264777984942299</v>
      </c>
      <c r="H16" s="73">
        <v>0.120156</v>
      </c>
      <c r="I16" s="29">
        <f>Fiagros!H20</f>
        <v>8447</v>
      </c>
    </row>
    <row r="17" spans="2:9" x14ac:dyDescent="0.25">
      <c r="B17" s="52" t="s">
        <v>53</v>
      </c>
      <c r="C17" s="53" t="s">
        <v>32</v>
      </c>
      <c r="D17" s="53" t="s">
        <v>33</v>
      </c>
      <c r="E17" s="24" t="s">
        <v>45</v>
      </c>
      <c r="F17" s="64">
        <f>Fiagros!F21</f>
        <v>301620254.60000002</v>
      </c>
      <c r="G17" s="69">
        <f>Fiagros!G21</f>
        <v>1.042715029145912</v>
      </c>
      <c r="H17" s="72">
        <v>0.13967199999999999</v>
      </c>
      <c r="I17" s="21">
        <f>Fiagros!H21</f>
        <v>16851</v>
      </c>
    </row>
    <row r="18" spans="2:9" x14ac:dyDescent="0.25">
      <c r="B18" s="66" t="s">
        <v>49</v>
      </c>
      <c r="C18" s="67" t="s">
        <v>36</v>
      </c>
      <c r="D18" s="67" t="s">
        <v>37</v>
      </c>
      <c r="E18" s="50" t="s">
        <v>45</v>
      </c>
      <c r="F18" s="68">
        <f>Fiagros!F24</f>
        <v>210610871.91999999</v>
      </c>
      <c r="G18" s="71">
        <f>Fiagros!G24</f>
        <v>1.0466180088347286</v>
      </c>
      <c r="H18" s="74">
        <v>1.4999960000000001</v>
      </c>
      <c r="I18" s="47">
        <f>Fiagros!H24</f>
        <v>1783</v>
      </c>
    </row>
    <row r="19" spans="2:9" x14ac:dyDescent="0.25">
      <c r="B19" s="52" t="s">
        <v>49</v>
      </c>
      <c r="C19" s="53" t="s">
        <v>38</v>
      </c>
      <c r="D19" s="53" t="s">
        <v>39</v>
      </c>
      <c r="E19" s="24" t="s">
        <v>45</v>
      </c>
      <c r="F19" s="64">
        <f>Fiagros!F25</f>
        <v>356958198.18000001</v>
      </c>
      <c r="G19" s="69">
        <f>Fiagros!G25</f>
        <v>1.057187276691143</v>
      </c>
      <c r="H19" s="72">
        <v>0.17011500000000002</v>
      </c>
      <c r="I19" s="21">
        <f>Fiagros!H25</f>
        <v>16567</v>
      </c>
    </row>
    <row r="20" spans="2:9" x14ac:dyDescent="0.25">
      <c r="B20" s="54" t="s">
        <v>53</v>
      </c>
      <c r="C20" s="55" t="s">
        <v>40</v>
      </c>
      <c r="D20" s="55" t="s">
        <v>41</v>
      </c>
      <c r="E20" s="32" t="s">
        <v>45</v>
      </c>
      <c r="F20" s="65">
        <f>Fiagros!F26</f>
        <v>177577329.40000001</v>
      </c>
      <c r="G20" s="70">
        <f>Fiagros!G26</f>
        <v>1.0564096326664341</v>
      </c>
      <c r="H20" s="73">
        <v>0.140315</v>
      </c>
      <c r="I20" s="29">
        <f>Fiagros!H26</f>
        <v>15971</v>
      </c>
    </row>
    <row r="22" spans="2:9" x14ac:dyDescent="0.25">
      <c r="D22" s="5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9318-E7FD-4110-8CFD-B692029CEB16}">
  <sheetPr codeName="Planilha3"/>
  <dimension ref="B2:I30"/>
  <sheetViews>
    <sheetView showGridLines="0" workbookViewId="0">
      <selection activeCell="C2" sqref="C2"/>
    </sheetView>
  </sheetViews>
  <sheetFormatPr defaultRowHeight="15" x14ac:dyDescent="0.25"/>
  <cols>
    <col min="2" max="2" width="22.42578125" style="6" bestFit="1" customWidth="1"/>
    <col min="3" max="3" width="10.42578125" style="2" customWidth="1"/>
    <col min="4" max="4" width="43.7109375" style="1" bestFit="1" customWidth="1"/>
    <col min="5" max="5" width="19.28515625" style="3" bestFit="1" customWidth="1"/>
    <col min="6" max="6" width="24.5703125" style="4" bestFit="1" customWidth="1"/>
    <col min="7" max="7" width="12.5703125" style="4" bestFit="1" customWidth="1"/>
    <col min="8" max="8" width="17.85546875" style="5" bestFit="1" customWidth="1"/>
    <col min="9" max="9" width="18.140625" style="3" customWidth="1"/>
  </cols>
  <sheetData>
    <row r="2" spans="2:9" ht="15.75" x14ac:dyDescent="0.25">
      <c r="B2" s="11" t="s">
        <v>71</v>
      </c>
      <c r="C2" s="12" t="s">
        <v>60</v>
      </c>
      <c r="D2" s="13" t="s">
        <v>0</v>
      </c>
      <c r="E2" s="14" t="s">
        <v>43</v>
      </c>
      <c r="F2" s="14" t="s">
        <v>42</v>
      </c>
      <c r="G2" s="60" t="s">
        <v>1</v>
      </c>
      <c r="H2" s="15" t="s">
        <v>74</v>
      </c>
      <c r="I2" s="16" t="s">
        <v>75</v>
      </c>
    </row>
    <row r="3" spans="2:9" x14ac:dyDescent="0.25">
      <c r="B3" s="18" t="s">
        <v>49</v>
      </c>
      <c r="C3" s="19" t="s">
        <v>8</v>
      </c>
      <c r="D3" s="20" t="s">
        <v>9</v>
      </c>
      <c r="E3" s="22" t="s">
        <v>45</v>
      </c>
      <c r="F3" s="24">
        <v>109067417.5</v>
      </c>
      <c r="G3" s="61">
        <v>1.05</v>
      </c>
      <c r="H3" s="40">
        <v>1.751663</v>
      </c>
      <c r="I3" s="21">
        <v>158</v>
      </c>
    </row>
    <row r="4" spans="2:9" x14ac:dyDescent="0.25">
      <c r="B4" s="26" t="s">
        <v>49</v>
      </c>
      <c r="C4" s="27" t="s">
        <v>10</v>
      </c>
      <c r="D4" s="28" t="s">
        <v>11</v>
      </c>
      <c r="E4" s="30" t="s">
        <v>45</v>
      </c>
      <c r="F4" s="32">
        <v>65839101.850000001</v>
      </c>
      <c r="G4" s="62">
        <v>1.02</v>
      </c>
      <c r="H4" s="41">
        <v>0.13020699999999999</v>
      </c>
      <c r="I4" s="29">
        <v>5300</v>
      </c>
    </row>
    <row r="5" spans="2:9" x14ac:dyDescent="0.25">
      <c r="B5" s="18" t="s">
        <v>49</v>
      </c>
      <c r="C5" s="19" t="s">
        <v>12</v>
      </c>
      <c r="D5" s="20" t="s">
        <v>13</v>
      </c>
      <c r="E5" s="22" t="s">
        <v>45</v>
      </c>
      <c r="F5" s="24">
        <v>31273940.899999999</v>
      </c>
      <c r="G5" s="61">
        <v>1.08</v>
      </c>
      <c r="H5" s="40">
        <v>1.7628999999999999</v>
      </c>
      <c r="I5" s="21">
        <v>1369</v>
      </c>
    </row>
    <row r="6" spans="2:9" x14ac:dyDescent="0.25">
      <c r="B6" s="26" t="s">
        <v>49</v>
      </c>
      <c r="C6" s="27" t="s">
        <v>14</v>
      </c>
      <c r="D6" s="28" t="s">
        <v>15</v>
      </c>
      <c r="E6" s="30" t="s">
        <v>45</v>
      </c>
      <c r="F6" s="32">
        <v>347454533.81</v>
      </c>
      <c r="G6" s="62">
        <v>1.06</v>
      </c>
      <c r="H6" s="41">
        <v>0.139603</v>
      </c>
      <c r="I6" s="29">
        <v>12875</v>
      </c>
    </row>
    <row r="7" spans="2:9" x14ac:dyDescent="0.25">
      <c r="B7" s="18" t="s">
        <v>49</v>
      </c>
      <c r="C7" s="19" t="s">
        <v>16</v>
      </c>
      <c r="D7" s="20" t="s">
        <v>17</v>
      </c>
      <c r="E7" s="22" t="s">
        <v>45</v>
      </c>
      <c r="F7" s="24">
        <v>160372436.91999999</v>
      </c>
      <c r="G7" s="61">
        <v>1.03</v>
      </c>
      <c r="H7" s="40">
        <v>1.1954579999999999</v>
      </c>
      <c r="I7" s="21">
        <v>4344</v>
      </c>
    </row>
    <row r="8" spans="2:9" x14ac:dyDescent="0.25">
      <c r="B8" s="26" t="s">
        <v>49</v>
      </c>
      <c r="C8" s="27" t="s">
        <v>57</v>
      </c>
      <c r="D8" s="28" t="s">
        <v>65</v>
      </c>
      <c r="E8" s="30" t="s">
        <v>68</v>
      </c>
      <c r="F8" s="32">
        <v>25694082</v>
      </c>
      <c r="G8" s="62">
        <v>1.02</v>
      </c>
      <c r="H8" s="41">
        <v>0.32084999999999997</v>
      </c>
      <c r="I8" s="29">
        <v>8</v>
      </c>
    </row>
    <row r="9" spans="2:9" x14ac:dyDescent="0.25">
      <c r="B9" s="18" t="s">
        <v>49</v>
      </c>
      <c r="C9" s="19" t="s">
        <v>18</v>
      </c>
      <c r="D9" s="20" t="s">
        <v>19</v>
      </c>
      <c r="E9" s="22" t="s">
        <v>45</v>
      </c>
      <c r="F9" s="24">
        <v>83410339.950000003</v>
      </c>
      <c r="G9" s="61">
        <v>1.03</v>
      </c>
      <c r="H9" s="40">
        <v>1.1999920000000002</v>
      </c>
      <c r="I9" s="21">
        <v>3223</v>
      </c>
    </row>
    <row r="10" spans="2:9" x14ac:dyDescent="0.25">
      <c r="B10" s="26" t="s">
        <v>49</v>
      </c>
      <c r="C10" s="27" t="s">
        <v>22</v>
      </c>
      <c r="D10" s="28" t="s">
        <v>23</v>
      </c>
      <c r="E10" s="30" t="s">
        <v>45</v>
      </c>
      <c r="F10" s="32">
        <v>59171385</v>
      </c>
      <c r="G10" s="62">
        <v>1.04</v>
      </c>
      <c r="H10" s="40">
        <v>1.2284999999999999</v>
      </c>
      <c r="I10" s="29">
        <v>75</v>
      </c>
    </row>
    <row r="11" spans="2:9" x14ac:dyDescent="0.25">
      <c r="B11" s="18" t="s">
        <v>49</v>
      </c>
      <c r="C11" s="19" t="s">
        <v>24</v>
      </c>
      <c r="D11" s="20" t="s">
        <v>25</v>
      </c>
      <c r="E11" s="22" t="s">
        <v>45</v>
      </c>
      <c r="F11" s="24">
        <v>38233881.310000002</v>
      </c>
      <c r="G11" s="61">
        <v>1.01</v>
      </c>
      <c r="H11" s="41">
        <v>1.3133459999999999</v>
      </c>
      <c r="I11" s="21">
        <v>1335</v>
      </c>
    </row>
    <row r="12" spans="2:9" x14ac:dyDescent="0.25">
      <c r="B12" s="26" t="s">
        <v>49</v>
      </c>
      <c r="C12" s="27" t="s">
        <v>28</v>
      </c>
      <c r="D12" s="28" t="s">
        <v>29</v>
      </c>
      <c r="E12" s="30" t="s">
        <v>52</v>
      </c>
      <c r="F12" s="32">
        <v>237384000</v>
      </c>
      <c r="G12" s="62">
        <v>0.84</v>
      </c>
      <c r="H12" s="40">
        <v>0.41011799999999998</v>
      </c>
      <c r="I12" s="29">
        <v>25301</v>
      </c>
    </row>
    <row r="13" spans="2:9" x14ac:dyDescent="0.25">
      <c r="B13" s="18" t="s">
        <v>49</v>
      </c>
      <c r="C13" s="19" t="s">
        <v>59</v>
      </c>
      <c r="D13" s="20" t="s">
        <v>67</v>
      </c>
      <c r="E13" s="22" t="s">
        <v>69</v>
      </c>
      <c r="F13" s="24">
        <v>25212500</v>
      </c>
      <c r="G13" s="61">
        <v>1</v>
      </c>
      <c r="H13" s="40">
        <v>0</v>
      </c>
      <c r="I13" s="21">
        <v>1</v>
      </c>
    </row>
    <row r="14" spans="2:9" x14ac:dyDescent="0.25">
      <c r="B14" s="42" t="s">
        <v>49</v>
      </c>
      <c r="C14" s="43" t="s">
        <v>36</v>
      </c>
      <c r="D14" s="44" t="s">
        <v>37</v>
      </c>
      <c r="E14" s="45" t="s">
        <v>45</v>
      </c>
      <c r="F14" s="50">
        <v>219861801.75999999</v>
      </c>
      <c r="G14" s="63">
        <v>1.1000000000000001</v>
      </c>
      <c r="H14" s="48">
        <v>1.4999960000000001</v>
      </c>
      <c r="I14" s="47">
        <v>1764</v>
      </c>
    </row>
    <row r="15" spans="2:9" x14ac:dyDescent="0.25">
      <c r="B15" s="18" t="s">
        <v>49</v>
      </c>
      <c r="C15" s="19" t="s">
        <v>38</v>
      </c>
      <c r="D15" s="20" t="s">
        <v>39</v>
      </c>
      <c r="E15" s="22" t="s">
        <v>45</v>
      </c>
      <c r="F15" s="24">
        <v>364019685.77999997</v>
      </c>
      <c r="G15" s="61">
        <v>1.08</v>
      </c>
      <c r="H15" s="40">
        <v>0.17011500000000002</v>
      </c>
      <c r="I15" s="21">
        <v>13903</v>
      </c>
    </row>
    <row r="16" spans="2:9" x14ac:dyDescent="0.25">
      <c r="B16"/>
      <c r="C16"/>
      <c r="D16"/>
      <c r="E16"/>
      <c r="F16" s="59"/>
      <c r="G16"/>
      <c r="H16"/>
      <c r="I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EB4A-B7A0-4989-8FAC-5B5ADBCABC60}">
  <sheetPr codeName="Planilha4"/>
  <dimension ref="B2:I20"/>
  <sheetViews>
    <sheetView showGridLines="0" workbookViewId="0">
      <selection activeCell="H8" sqref="H8"/>
    </sheetView>
  </sheetViews>
  <sheetFormatPr defaultRowHeight="15" x14ac:dyDescent="0.25"/>
  <cols>
    <col min="2" max="2" width="23.42578125" style="6" customWidth="1"/>
    <col min="3" max="3" width="10.42578125" style="2" customWidth="1"/>
    <col min="4" max="4" width="41.140625" style="1" bestFit="1" customWidth="1"/>
    <col min="5" max="5" width="9.85546875" style="1" bestFit="1" customWidth="1"/>
    <col min="6" max="6" width="22.28515625" style="3" customWidth="1"/>
    <col min="7" max="7" width="20.140625" style="4" customWidth="1"/>
    <col min="8" max="8" width="15" style="5" customWidth="1"/>
    <col min="9" max="9" width="13.140625" style="3" customWidth="1"/>
  </cols>
  <sheetData>
    <row r="2" spans="2:9" ht="15.75" x14ac:dyDescent="0.25">
      <c r="B2" s="11" t="s">
        <v>70</v>
      </c>
      <c r="C2" s="12" t="s">
        <v>60</v>
      </c>
      <c r="D2" s="13" t="s">
        <v>0</v>
      </c>
      <c r="E2" s="14" t="s">
        <v>43</v>
      </c>
      <c r="F2" s="14" t="s">
        <v>73</v>
      </c>
      <c r="G2" s="14" t="s">
        <v>42</v>
      </c>
      <c r="H2" s="15" t="s">
        <v>1</v>
      </c>
      <c r="I2" s="16" t="s">
        <v>75</v>
      </c>
    </row>
    <row r="3" spans="2:9" x14ac:dyDescent="0.25">
      <c r="B3" s="26" t="s">
        <v>49</v>
      </c>
      <c r="C3" s="27" t="s">
        <v>8</v>
      </c>
      <c r="D3" s="28" t="s">
        <v>9</v>
      </c>
      <c r="E3" s="30" t="s">
        <v>45</v>
      </c>
      <c r="F3" s="40">
        <v>1.751663</v>
      </c>
      <c r="G3" s="41">
        <v>109067417.5</v>
      </c>
      <c r="H3" s="27">
        <v>1.05</v>
      </c>
      <c r="I3" s="29">
        <v>158</v>
      </c>
    </row>
    <row r="4" spans="2:9" x14ac:dyDescent="0.25">
      <c r="B4" s="26" t="s">
        <v>49</v>
      </c>
      <c r="C4" s="27" t="s">
        <v>10</v>
      </c>
      <c r="D4" s="28" t="s">
        <v>11</v>
      </c>
      <c r="E4" s="30" t="s">
        <v>45</v>
      </c>
      <c r="F4" s="41">
        <v>0.13020699999999999</v>
      </c>
      <c r="G4" s="41">
        <v>65839101.850000001</v>
      </c>
      <c r="H4" s="27">
        <v>1.02</v>
      </c>
      <c r="I4" s="29">
        <v>5300</v>
      </c>
    </row>
    <row r="5" spans="2:9" x14ac:dyDescent="0.25">
      <c r="B5" s="18" t="s">
        <v>49</v>
      </c>
      <c r="C5" s="19" t="s">
        <v>12</v>
      </c>
      <c r="D5" s="20" t="s">
        <v>13</v>
      </c>
      <c r="E5" s="22" t="s">
        <v>45</v>
      </c>
      <c r="F5" s="40">
        <v>1.7628999999999999</v>
      </c>
      <c r="G5" s="40">
        <v>31273940.899999999</v>
      </c>
      <c r="H5" s="19">
        <v>1.08</v>
      </c>
      <c r="I5" s="21">
        <v>1369</v>
      </c>
    </row>
    <row r="6" spans="2:9" x14ac:dyDescent="0.25">
      <c r="B6" s="18" t="s">
        <v>49</v>
      </c>
      <c r="C6" s="19" t="s">
        <v>14</v>
      </c>
      <c r="D6" s="20" t="s">
        <v>15</v>
      </c>
      <c r="E6" s="22" t="s">
        <v>45</v>
      </c>
      <c r="F6" s="41">
        <v>0.139603</v>
      </c>
      <c r="G6" s="40">
        <v>347454533.81</v>
      </c>
      <c r="H6" s="19">
        <v>1.06</v>
      </c>
      <c r="I6" s="21">
        <v>12875</v>
      </c>
    </row>
    <row r="7" spans="2:9" x14ac:dyDescent="0.25">
      <c r="B7" s="18" t="s">
        <v>49</v>
      </c>
      <c r="C7" s="19" t="s">
        <v>16</v>
      </c>
      <c r="D7" s="20" t="s">
        <v>17</v>
      </c>
      <c r="E7" s="22" t="s">
        <v>45</v>
      </c>
      <c r="F7" s="40">
        <v>1.1954579999999999</v>
      </c>
      <c r="G7" s="40">
        <v>160372436.91999999</v>
      </c>
      <c r="H7" s="19">
        <v>1.03</v>
      </c>
      <c r="I7" s="21">
        <v>4344</v>
      </c>
    </row>
    <row r="8" spans="2:9" x14ac:dyDescent="0.25">
      <c r="B8" s="26" t="s">
        <v>49</v>
      </c>
      <c r="C8" s="27" t="s">
        <v>18</v>
      </c>
      <c r="D8" s="28" t="s">
        <v>19</v>
      </c>
      <c r="E8" s="30" t="s">
        <v>45</v>
      </c>
      <c r="F8" s="40">
        <v>1.1999920000000002</v>
      </c>
      <c r="G8" s="41">
        <v>83410339.950000003</v>
      </c>
      <c r="H8" s="27">
        <v>1.03</v>
      </c>
      <c r="I8" s="29">
        <v>3223</v>
      </c>
    </row>
    <row r="9" spans="2:9" x14ac:dyDescent="0.25">
      <c r="B9" s="18" t="s">
        <v>49</v>
      </c>
      <c r="C9" s="19" t="s">
        <v>22</v>
      </c>
      <c r="D9" s="20" t="s">
        <v>23</v>
      </c>
      <c r="E9" s="22" t="s">
        <v>45</v>
      </c>
      <c r="F9" s="40">
        <v>1.2284999999999999</v>
      </c>
      <c r="G9" s="40">
        <v>59171385</v>
      </c>
      <c r="H9" s="19">
        <v>1.04</v>
      </c>
      <c r="I9" s="21">
        <v>75</v>
      </c>
    </row>
    <row r="10" spans="2:9" x14ac:dyDescent="0.25">
      <c r="B10" s="26" t="s">
        <v>49</v>
      </c>
      <c r="C10" s="27" t="s">
        <v>24</v>
      </c>
      <c r="D10" s="28" t="s">
        <v>25</v>
      </c>
      <c r="E10" s="30" t="s">
        <v>45</v>
      </c>
      <c r="F10" s="41">
        <v>1.3133459999999999</v>
      </c>
      <c r="G10" s="41">
        <v>38233881.310000002</v>
      </c>
      <c r="H10" s="27">
        <v>1.01</v>
      </c>
      <c r="I10" s="29">
        <v>1335</v>
      </c>
    </row>
    <row r="11" spans="2:9" x14ac:dyDescent="0.25">
      <c r="B11" s="42" t="s">
        <v>49</v>
      </c>
      <c r="C11" s="43" t="s">
        <v>36</v>
      </c>
      <c r="D11" s="44" t="s">
        <v>37</v>
      </c>
      <c r="E11" s="45" t="s">
        <v>45</v>
      </c>
      <c r="F11" s="48">
        <v>1.4999960000000001</v>
      </c>
      <c r="G11" s="46">
        <v>219861801.75999999</v>
      </c>
      <c r="H11" s="63">
        <v>1.1000000000000001</v>
      </c>
      <c r="I11" s="47">
        <v>1764</v>
      </c>
    </row>
    <row r="12" spans="2:9" x14ac:dyDescent="0.25">
      <c r="B12" s="26" t="s">
        <v>49</v>
      </c>
      <c r="C12" s="27" t="s">
        <v>38</v>
      </c>
      <c r="D12" s="28" t="s">
        <v>39</v>
      </c>
      <c r="E12" s="30" t="s">
        <v>45</v>
      </c>
      <c r="F12" s="40">
        <v>0.17011500000000002</v>
      </c>
      <c r="G12" s="41">
        <v>364019685.77999997</v>
      </c>
      <c r="H12" s="27">
        <v>1.08</v>
      </c>
      <c r="I12" s="29">
        <v>13903</v>
      </c>
    </row>
    <row r="19" spans="3:9" x14ac:dyDescent="0.25">
      <c r="C19"/>
      <c r="D19"/>
      <c r="E19"/>
      <c r="F19"/>
      <c r="G19"/>
      <c r="H19"/>
      <c r="I19"/>
    </row>
    <row r="20" spans="3:9" x14ac:dyDescent="0.25">
      <c r="C20"/>
      <c r="D20"/>
      <c r="E20"/>
      <c r="F20"/>
      <c r="G20"/>
      <c r="H20"/>
      <c r="I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F20F-7DF2-4B3C-9071-37552BE137A5}">
  <sheetPr codeName="Planilha5"/>
  <dimension ref="A1:Z309"/>
  <sheetViews>
    <sheetView topLeftCell="A85" workbookViewId="0"/>
  </sheetViews>
  <sheetFormatPr defaultRowHeight="15" x14ac:dyDescent="0.25"/>
  <cols>
    <col min="1" max="1" width="18" bestFit="1" customWidth="1"/>
    <col min="2" max="2" width="17.5703125" bestFit="1" customWidth="1"/>
    <col min="3" max="3" width="13.42578125" bestFit="1" customWidth="1"/>
    <col min="4" max="4" width="16.42578125" bestFit="1" customWidth="1"/>
    <col min="5" max="5" width="12.42578125" bestFit="1" customWidth="1"/>
    <col min="6" max="6" width="16.42578125" bestFit="1" customWidth="1"/>
    <col min="7" max="8" width="21.140625" bestFit="1" customWidth="1"/>
    <col min="9" max="9" width="22.140625" bestFit="1" customWidth="1"/>
    <col min="10" max="11" width="16.7109375" bestFit="1" customWidth="1"/>
    <col min="12" max="12" width="17.7109375" bestFit="1" customWidth="1"/>
    <col min="13" max="13" width="9.7109375" bestFit="1" customWidth="1"/>
    <col min="14" max="14" width="16.42578125" bestFit="1" customWidth="1"/>
    <col min="15" max="15" width="17.7109375" bestFit="1" customWidth="1"/>
    <col min="16" max="16" width="20.7109375" bestFit="1" customWidth="1"/>
    <col min="17" max="17" width="16.85546875" bestFit="1" customWidth="1"/>
    <col min="18" max="19" width="9" bestFit="1" customWidth="1"/>
    <col min="20" max="20" width="16.5703125" bestFit="1" customWidth="1"/>
    <col min="21" max="21" width="21.85546875" bestFit="1" customWidth="1"/>
    <col min="22" max="22" width="25.28515625" bestFit="1" customWidth="1"/>
    <col min="23" max="23" width="25.42578125" bestFit="1" customWidth="1"/>
    <col min="24" max="24" width="16.42578125" bestFit="1" customWidth="1"/>
    <col min="25" max="25" width="20.85546875" bestFit="1" customWidth="1"/>
    <col min="26" max="26" width="20" bestFit="1" customWidth="1"/>
  </cols>
  <sheetData>
    <row r="1" spans="1:26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1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</row>
    <row r="2" spans="1:26" x14ac:dyDescent="0.25">
      <c r="A2" s="96" t="s">
        <v>102</v>
      </c>
      <c r="B2" s="96" t="s">
        <v>103</v>
      </c>
      <c r="C2" s="96" t="s">
        <v>104</v>
      </c>
      <c r="D2" s="96" t="s">
        <v>105</v>
      </c>
      <c r="E2">
        <v>0</v>
      </c>
      <c r="F2" s="96" t="s">
        <v>106</v>
      </c>
      <c r="G2" s="96" t="s">
        <v>106</v>
      </c>
      <c r="H2" s="96" t="s">
        <v>106</v>
      </c>
      <c r="I2" s="96" t="s">
        <v>106</v>
      </c>
      <c r="J2" s="96" t="s">
        <v>106</v>
      </c>
      <c r="K2" s="96" t="s">
        <v>106</v>
      </c>
      <c r="L2" s="96" t="s">
        <v>106</v>
      </c>
      <c r="M2" s="96" t="s">
        <v>107</v>
      </c>
      <c r="N2" s="96" t="s">
        <v>106</v>
      </c>
      <c r="O2" s="96" t="s">
        <v>106</v>
      </c>
      <c r="P2" s="96" t="s">
        <v>106</v>
      </c>
      <c r="Q2">
        <v>65491905.420000002</v>
      </c>
      <c r="R2">
        <v>6.96</v>
      </c>
      <c r="S2" s="96" t="s">
        <v>108</v>
      </c>
      <c r="T2" s="96" t="s">
        <v>107</v>
      </c>
      <c r="U2" s="96" t="s">
        <v>107</v>
      </c>
      <c r="V2" s="96" t="s">
        <v>107</v>
      </c>
      <c r="W2" s="96" t="s">
        <v>107</v>
      </c>
      <c r="X2" s="96" t="s">
        <v>109</v>
      </c>
      <c r="Y2" s="96" t="s">
        <v>107</v>
      </c>
      <c r="Z2">
        <v>1</v>
      </c>
    </row>
    <row r="3" spans="1:26" x14ac:dyDescent="0.25">
      <c r="A3" s="96" t="s">
        <v>110</v>
      </c>
      <c r="B3" s="96" t="s">
        <v>111</v>
      </c>
      <c r="C3" s="96" t="s">
        <v>112</v>
      </c>
      <c r="D3" s="96" t="s">
        <v>113</v>
      </c>
      <c r="E3">
        <v>0</v>
      </c>
      <c r="F3" s="96" t="s">
        <v>106</v>
      </c>
      <c r="G3" s="96" t="s">
        <v>106</v>
      </c>
      <c r="H3" s="96" t="s">
        <v>106</v>
      </c>
      <c r="I3" s="96" t="s">
        <v>106</v>
      </c>
      <c r="J3" s="96" t="s">
        <v>106</v>
      </c>
      <c r="K3" s="96" t="s">
        <v>106</v>
      </c>
      <c r="L3" s="96" t="s">
        <v>106</v>
      </c>
      <c r="M3" s="96" t="s">
        <v>106</v>
      </c>
      <c r="N3" s="96" t="s">
        <v>114</v>
      </c>
      <c r="O3" s="96" t="s">
        <v>114</v>
      </c>
      <c r="P3" s="96" t="s">
        <v>115</v>
      </c>
      <c r="Q3">
        <v>440205505.75999999</v>
      </c>
      <c r="R3">
        <v>10.78</v>
      </c>
      <c r="S3" s="96" t="s">
        <v>116</v>
      </c>
      <c r="T3" s="96" t="s">
        <v>107</v>
      </c>
      <c r="U3" s="96" t="s">
        <v>107</v>
      </c>
      <c r="V3" s="96" t="s">
        <v>107</v>
      </c>
      <c r="W3" s="96" t="s">
        <v>107</v>
      </c>
      <c r="X3" s="96" t="s">
        <v>107</v>
      </c>
      <c r="Y3" s="96" t="s">
        <v>107</v>
      </c>
      <c r="Z3">
        <v>0</v>
      </c>
    </row>
    <row r="4" spans="1:26" x14ac:dyDescent="0.25">
      <c r="A4" s="96" t="s">
        <v>117</v>
      </c>
      <c r="B4" s="96" t="s">
        <v>118</v>
      </c>
      <c r="C4" s="96" t="s">
        <v>119</v>
      </c>
      <c r="D4" s="96" t="s">
        <v>120</v>
      </c>
      <c r="E4">
        <v>0</v>
      </c>
      <c r="F4" s="96" t="s">
        <v>106</v>
      </c>
      <c r="G4" s="96" t="s">
        <v>106</v>
      </c>
      <c r="H4" s="96" t="s">
        <v>106</v>
      </c>
      <c r="I4" s="96" t="s">
        <v>106</v>
      </c>
      <c r="J4" s="96" t="s">
        <v>106</v>
      </c>
      <c r="K4" s="96" t="s">
        <v>106</v>
      </c>
      <c r="L4" s="96" t="s">
        <v>106</v>
      </c>
      <c r="M4" s="96" t="s">
        <v>106</v>
      </c>
      <c r="N4" s="96" t="s">
        <v>121</v>
      </c>
      <c r="O4" s="96" t="s">
        <v>121</v>
      </c>
      <c r="P4" s="96" t="s">
        <v>122</v>
      </c>
      <c r="Q4">
        <v>27085416.91</v>
      </c>
      <c r="R4">
        <v>13.78</v>
      </c>
      <c r="S4" s="96" t="s">
        <v>123</v>
      </c>
      <c r="T4" s="96" t="s">
        <v>107</v>
      </c>
      <c r="U4" s="96" t="s">
        <v>107</v>
      </c>
      <c r="V4" s="96" t="s">
        <v>107</v>
      </c>
      <c r="W4" s="96" t="s">
        <v>107</v>
      </c>
      <c r="X4" s="96" t="s">
        <v>106</v>
      </c>
      <c r="Y4" s="96" t="s">
        <v>124</v>
      </c>
      <c r="Z4">
        <v>1</v>
      </c>
    </row>
    <row r="5" spans="1:26" x14ac:dyDescent="0.25">
      <c r="A5" s="96" t="s">
        <v>125</v>
      </c>
      <c r="B5" s="96" t="s">
        <v>118</v>
      </c>
      <c r="C5" s="96" t="s">
        <v>126</v>
      </c>
      <c r="D5" s="96" t="s">
        <v>127</v>
      </c>
      <c r="E5">
        <v>0</v>
      </c>
      <c r="F5" s="96" t="s">
        <v>106</v>
      </c>
      <c r="G5" s="96" t="s">
        <v>106</v>
      </c>
      <c r="H5" s="96" t="s">
        <v>106</v>
      </c>
      <c r="I5" s="96" t="s">
        <v>106</v>
      </c>
      <c r="J5" s="96" t="s">
        <v>106</v>
      </c>
      <c r="K5" s="96" t="s">
        <v>106</v>
      </c>
      <c r="L5" s="96" t="s">
        <v>106</v>
      </c>
      <c r="M5" s="96" t="s">
        <v>106</v>
      </c>
      <c r="N5" s="96" t="s">
        <v>128</v>
      </c>
      <c r="O5" s="96" t="s">
        <v>128</v>
      </c>
      <c r="P5" s="96" t="s">
        <v>129</v>
      </c>
      <c r="Q5">
        <v>250158727.47999999</v>
      </c>
      <c r="R5">
        <v>2250.09</v>
      </c>
      <c r="S5" s="96" t="s">
        <v>130</v>
      </c>
      <c r="T5" s="96" t="s">
        <v>107</v>
      </c>
      <c r="U5" s="96" t="s">
        <v>107</v>
      </c>
      <c r="V5" s="96" t="s">
        <v>107</v>
      </c>
      <c r="W5" s="96" t="s">
        <v>107</v>
      </c>
      <c r="X5" s="96" t="s">
        <v>131</v>
      </c>
      <c r="Y5" s="96" t="s">
        <v>107</v>
      </c>
      <c r="Z5">
        <v>1</v>
      </c>
    </row>
    <row r="6" spans="1:26" x14ac:dyDescent="0.25">
      <c r="A6" s="96" t="s">
        <v>132</v>
      </c>
      <c r="B6" s="96" t="s">
        <v>133</v>
      </c>
      <c r="C6" s="96" t="s">
        <v>134</v>
      </c>
      <c r="D6" s="96" t="s">
        <v>135</v>
      </c>
      <c r="E6">
        <v>0</v>
      </c>
      <c r="F6" s="96" t="s">
        <v>106</v>
      </c>
      <c r="G6" s="96" t="s">
        <v>106</v>
      </c>
      <c r="H6" s="96" t="s">
        <v>106</v>
      </c>
      <c r="I6" s="96" t="s">
        <v>106</v>
      </c>
      <c r="J6" s="96" t="s">
        <v>106</v>
      </c>
      <c r="K6" s="96" t="s">
        <v>106</v>
      </c>
      <c r="L6" s="96" t="s">
        <v>106</v>
      </c>
      <c r="M6" s="96" t="s">
        <v>106</v>
      </c>
      <c r="N6" s="96" t="s">
        <v>136</v>
      </c>
      <c r="O6" s="96" t="s">
        <v>136</v>
      </c>
      <c r="P6" s="96" t="s">
        <v>137</v>
      </c>
      <c r="Q6">
        <v>-11316865.810000001</v>
      </c>
      <c r="R6">
        <v>-14.92</v>
      </c>
      <c r="S6" s="96" t="s">
        <v>138</v>
      </c>
      <c r="T6" s="96" t="s">
        <v>107</v>
      </c>
      <c r="U6" s="96" t="s">
        <v>107</v>
      </c>
      <c r="V6" s="96" t="s">
        <v>107</v>
      </c>
      <c r="W6" s="96" t="s">
        <v>107</v>
      </c>
      <c r="X6" s="96" t="s">
        <v>107</v>
      </c>
      <c r="Y6" s="96" t="s">
        <v>107</v>
      </c>
      <c r="Z6">
        <v>1</v>
      </c>
    </row>
    <row r="7" spans="1:26" x14ac:dyDescent="0.25">
      <c r="A7" s="96" t="s">
        <v>139</v>
      </c>
      <c r="B7" s="96" t="s">
        <v>111</v>
      </c>
      <c r="C7" s="96" t="s">
        <v>140</v>
      </c>
      <c r="D7" s="96" t="s">
        <v>141</v>
      </c>
      <c r="E7">
        <v>1.38</v>
      </c>
      <c r="F7" s="96" t="s">
        <v>107</v>
      </c>
      <c r="G7" s="96" t="s">
        <v>107</v>
      </c>
      <c r="H7" s="96" t="s">
        <v>107</v>
      </c>
      <c r="I7" s="96" t="s">
        <v>107</v>
      </c>
      <c r="J7" s="96" t="s">
        <v>107</v>
      </c>
      <c r="K7" s="96" t="s">
        <v>107</v>
      </c>
      <c r="L7" s="96" t="s">
        <v>107</v>
      </c>
      <c r="M7" s="96" t="s">
        <v>107</v>
      </c>
      <c r="N7" s="96" t="s">
        <v>107</v>
      </c>
      <c r="O7" s="96" t="s">
        <v>107</v>
      </c>
      <c r="P7" s="96" t="s">
        <v>107</v>
      </c>
      <c r="Q7">
        <v>43238325.609999999</v>
      </c>
      <c r="R7">
        <v>149.1</v>
      </c>
      <c r="S7" s="96" t="s">
        <v>142</v>
      </c>
      <c r="T7" s="96" t="s">
        <v>107</v>
      </c>
      <c r="U7" s="96" t="s">
        <v>107</v>
      </c>
      <c r="V7" s="96" t="s">
        <v>107</v>
      </c>
      <c r="W7" s="96" t="s">
        <v>107</v>
      </c>
      <c r="X7" s="96" t="s">
        <v>107</v>
      </c>
      <c r="Y7" s="96" t="s">
        <v>107</v>
      </c>
      <c r="Z7">
        <v>0</v>
      </c>
    </row>
    <row r="8" spans="1:26" x14ac:dyDescent="0.25">
      <c r="A8" s="96" t="s">
        <v>143</v>
      </c>
      <c r="B8" s="96" t="s">
        <v>118</v>
      </c>
      <c r="C8" s="96" t="s">
        <v>144</v>
      </c>
      <c r="D8" s="96" t="s">
        <v>145</v>
      </c>
      <c r="E8">
        <v>0.22</v>
      </c>
      <c r="F8" s="96" t="s">
        <v>106</v>
      </c>
      <c r="G8" s="96" t="s">
        <v>106</v>
      </c>
      <c r="H8" s="96" t="s">
        <v>106</v>
      </c>
      <c r="I8" s="96" t="s">
        <v>106</v>
      </c>
      <c r="J8" s="96" t="s">
        <v>106</v>
      </c>
      <c r="K8" s="96" t="s">
        <v>106</v>
      </c>
      <c r="L8" s="96" t="s">
        <v>106</v>
      </c>
      <c r="M8" s="96" t="s">
        <v>107</v>
      </c>
      <c r="N8" s="96" t="s">
        <v>106</v>
      </c>
      <c r="O8" s="96" t="s">
        <v>106</v>
      </c>
      <c r="P8" s="96" t="s">
        <v>106</v>
      </c>
      <c r="Q8">
        <v>196478286.31</v>
      </c>
      <c r="R8">
        <v>115.58</v>
      </c>
      <c r="S8" s="96" t="s">
        <v>146</v>
      </c>
      <c r="T8" s="96" t="s">
        <v>107</v>
      </c>
      <c r="U8" s="96" t="s">
        <v>107</v>
      </c>
      <c r="V8" s="96" t="s">
        <v>107</v>
      </c>
      <c r="W8" s="96" t="s">
        <v>107</v>
      </c>
      <c r="X8" s="96" t="s">
        <v>107</v>
      </c>
      <c r="Y8" s="96" t="s">
        <v>107</v>
      </c>
      <c r="Z8">
        <v>0</v>
      </c>
    </row>
    <row r="9" spans="1:26" x14ac:dyDescent="0.25">
      <c r="A9" s="96" t="s">
        <v>147</v>
      </c>
      <c r="B9" s="96" t="s">
        <v>103</v>
      </c>
      <c r="C9" s="96" t="s">
        <v>148</v>
      </c>
      <c r="D9" s="96" t="s">
        <v>149</v>
      </c>
      <c r="E9">
        <v>0</v>
      </c>
      <c r="F9" s="96" t="s">
        <v>150</v>
      </c>
      <c r="G9" s="96" t="s">
        <v>150</v>
      </c>
      <c r="H9" s="96" t="s">
        <v>150</v>
      </c>
      <c r="I9" s="96" t="s">
        <v>150</v>
      </c>
      <c r="J9" s="96" t="s">
        <v>151</v>
      </c>
      <c r="K9" s="96" t="s">
        <v>106</v>
      </c>
      <c r="L9" s="96" t="s">
        <v>106</v>
      </c>
      <c r="M9" s="96" t="s">
        <v>150</v>
      </c>
      <c r="N9" s="96" t="s">
        <v>106</v>
      </c>
      <c r="O9" s="96" t="s">
        <v>150</v>
      </c>
      <c r="P9" s="96" t="s">
        <v>150</v>
      </c>
      <c r="Q9">
        <v>1008886224.64</v>
      </c>
      <c r="R9">
        <v>13.42</v>
      </c>
      <c r="S9" s="96" t="s">
        <v>152</v>
      </c>
      <c r="T9" s="96" t="s">
        <v>107</v>
      </c>
      <c r="U9" s="96" t="s">
        <v>107</v>
      </c>
      <c r="V9" s="96" t="s">
        <v>107</v>
      </c>
      <c r="W9" s="96" t="s">
        <v>107</v>
      </c>
      <c r="X9" s="96" t="s">
        <v>153</v>
      </c>
      <c r="Y9" s="96" t="s">
        <v>107</v>
      </c>
      <c r="Z9">
        <v>10</v>
      </c>
    </row>
    <row r="10" spans="1:26" x14ac:dyDescent="0.25">
      <c r="A10" s="96" t="s">
        <v>154</v>
      </c>
      <c r="B10" s="96" t="s">
        <v>118</v>
      </c>
      <c r="C10" s="96" t="s">
        <v>155</v>
      </c>
      <c r="D10" s="96" t="s">
        <v>156</v>
      </c>
      <c r="E10">
        <v>0</v>
      </c>
      <c r="F10" s="96" t="s">
        <v>106</v>
      </c>
      <c r="G10" s="96" t="s">
        <v>106</v>
      </c>
      <c r="H10" s="96" t="s">
        <v>157</v>
      </c>
      <c r="I10" s="96" t="s">
        <v>158</v>
      </c>
      <c r="J10" s="96" t="s">
        <v>106</v>
      </c>
      <c r="K10" s="96" t="s">
        <v>159</v>
      </c>
      <c r="L10" s="96" t="s">
        <v>160</v>
      </c>
      <c r="M10" s="96" t="s">
        <v>161</v>
      </c>
      <c r="N10" s="96" t="s">
        <v>162</v>
      </c>
      <c r="O10" s="96" t="s">
        <v>162</v>
      </c>
      <c r="P10" s="96" t="s">
        <v>137</v>
      </c>
      <c r="Q10">
        <v>48123818.780000001</v>
      </c>
      <c r="R10">
        <v>64.86</v>
      </c>
      <c r="S10" s="96" t="s">
        <v>163</v>
      </c>
      <c r="T10" s="96" t="s">
        <v>107</v>
      </c>
      <c r="U10" s="96" t="s">
        <v>107</v>
      </c>
      <c r="V10" s="96" t="s">
        <v>107</v>
      </c>
      <c r="W10" s="96" t="s">
        <v>107</v>
      </c>
      <c r="X10" s="96" t="s">
        <v>164</v>
      </c>
      <c r="Y10" s="96" t="s">
        <v>107</v>
      </c>
      <c r="Z10">
        <v>3</v>
      </c>
    </row>
    <row r="11" spans="1:26" x14ac:dyDescent="0.25">
      <c r="A11" s="96" t="s">
        <v>165</v>
      </c>
      <c r="B11" s="96" t="s">
        <v>118</v>
      </c>
      <c r="C11" s="96" t="s">
        <v>166</v>
      </c>
      <c r="D11" s="96" t="s">
        <v>167</v>
      </c>
      <c r="E11">
        <v>1.62</v>
      </c>
      <c r="F11" s="96" t="s">
        <v>168</v>
      </c>
      <c r="G11" s="96" t="s">
        <v>169</v>
      </c>
      <c r="H11" s="96" t="s">
        <v>170</v>
      </c>
      <c r="I11" s="96" t="s">
        <v>171</v>
      </c>
      <c r="J11" s="96" t="s">
        <v>172</v>
      </c>
      <c r="K11" s="96" t="s">
        <v>173</v>
      </c>
      <c r="L11" s="96" t="s">
        <v>174</v>
      </c>
      <c r="M11" s="96" t="s">
        <v>175</v>
      </c>
      <c r="N11" s="96" t="s">
        <v>176</v>
      </c>
      <c r="O11" s="96" t="s">
        <v>177</v>
      </c>
      <c r="P11" s="96" t="s">
        <v>178</v>
      </c>
      <c r="Q11">
        <v>47622008.57</v>
      </c>
      <c r="R11">
        <v>244.22</v>
      </c>
      <c r="S11" s="96" t="s">
        <v>179</v>
      </c>
      <c r="T11" s="96" t="s">
        <v>107</v>
      </c>
      <c r="U11" s="96" t="s">
        <v>107</v>
      </c>
      <c r="V11" s="96" t="s">
        <v>107</v>
      </c>
      <c r="W11" s="96" t="s">
        <v>107</v>
      </c>
      <c r="X11" s="96" t="s">
        <v>180</v>
      </c>
      <c r="Y11" s="96" t="s">
        <v>107</v>
      </c>
      <c r="Z11">
        <v>2</v>
      </c>
    </row>
    <row r="12" spans="1:26" x14ac:dyDescent="0.25">
      <c r="A12" s="96" t="s">
        <v>181</v>
      </c>
      <c r="B12" s="96" t="s">
        <v>118</v>
      </c>
      <c r="C12" s="96" t="s">
        <v>182</v>
      </c>
      <c r="D12" s="96" t="s">
        <v>183</v>
      </c>
      <c r="E12">
        <v>9.16</v>
      </c>
      <c r="F12" s="96" t="s">
        <v>157</v>
      </c>
      <c r="G12" s="96" t="s">
        <v>184</v>
      </c>
      <c r="H12" s="96" t="s">
        <v>185</v>
      </c>
      <c r="I12" s="96" t="s">
        <v>186</v>
      </c>
      <c r="J12" s="96" t="s">
        <v>187</v>
      </c>
      <c r="K12" s="96" t="s">
        <v>188</v>
      </c>
      <c r="L12" s="96" t="s">
        <v>189</v>
      </c>
      <c r="M12" s="96" t="s">
        <v>190</v>
      </c>
      <c r="N12" s="96" t="s">
        <v>191</v>
      </c>
      <c r="O12" s="96" t="s">
        <v>192</v>
      </c>
      <c r="P12" s="96" t="s">
        <v>191</v>
      </c>
      <c r="Q12">
        <v>320093073.43000001</v>
      </c>
      <c r="R12">
        <v>3054.32</v>
      </c>
      <c r="S12" s="96" t="s">
        <v>193</v>
      </c>
      <c r="T12" s="96" t="s">
        <v>107</v>
      </c>
      <c r="U12" s="96" t="s">
        <v>107</v>
      </c>
      <c r="V12" s="96" t="s">
        <v>107</v>
      </c>
      <c r="W12" s="96" t="s">
        <v>107</v>
      </c>
      <c r="X12" s="96" t="s">
        <v>124</v>
      </c>
      <c r="Y12" s="96" t="s">
        <v>107</v>
      </c>
      <c r="Z12">
        <v>1</v>
      </c>
    </row>
    <row r="13" spans="1:26" x14ac:dyDescent="0.25">
      <c r="A13" s="96" t="s">
        <v>194</v>
      </c>
      <c r="B13" s="96" t="s">
        <v>118</v>
      </c>
      <c r="C13" s="96" t="s">
        <v>195</v>
      </c>
      <c r="D13" s="96" t="s">
        <v>196</v>
      </c>
      <c r="E13">
        <v>0.64</v>
      </c>
      <c r="F13" s="96" t="s">
        <v>107</v>
      </c>
      <c r="G13" s="96" t="s">
        <v>107</v>
      </c>
      <c r="H13" s="96" t="s">
        <v>107</v>
      </c>
      <c r="I13" s="96" t="s">
        <v>107</v>
      </c>
      <c r="J13" s="96" t="s">
        <v>107</v>
      </c>
      <c r="K13" s="96" t="s">
        <v>107</v>
      </c>
      <c r="L13" s="96" t="s">
        <v>107</v>
      </c>
      <c r="M13" s="96" t="s">
        <v>107</v>
      </c>
      <c r="N13" s="96" t="s">
        <v>107</v>
      </c>
      <c r="O13" s="96" t="s">
        <v>107</v>
      </c>
      <c r="P13" s="96" t="s">
        <v>107</v>
      </c>
      <c r="Q13">
        <v>62339721.969999999</v>
      </c>
      <c r="R13">
        <v>122.71</v>
      </c>
      <c r="S13" s="96" t="s">
        <v>197</v>
      </c>
      <c r="T13" s="96" t="s">
        <v>107</v>
      </c>
      <c r="U13" s="96" t="s">
        <v>107</v>
      </c>
      <c r="V13" s="96" t="s">
        <v>107</v>
      </c>
      <c r="W13" s="96" t="s">
        <v>107</v>
      </c>
      <c r="X13" s="96" t="s">
        <v>198</v>
      </c>
      <c r="Y13" s="96" t="s">
        <v>107</v>
      </c>
      <c r="Z13">
        <v>1</v>
      </c>
    </row>
    <row r="14" spans="1:26" x14ac:dyDescent="0.25">
      <c r="A14" s="96" t="s">
        <v>199</v>
      </c>
      <c r="B14" s="96" t="s">
        <v>200</v>
      </c>
      <c r="C14" s="96" t="s">
        <v>107</v>
      </c>
      <c r="D14" s="96" t="s">
        <v>107</v>
      </c>
      <c r="E14">
        <v>0</v>
      </c>
      <c r="F14" s="96" t="s">
        <v>106</v>
      </c>
      <c r="G14" s="96" t="s">
        <v>106</v>
      </c>
      <c r="H14" s="96" t="s">
        <v>106</v>
      </c>
      <c r="I14" s="96" t="s">
        <v>106</v>
      </c>
      <c r="J14" s="96" t="s">
        <v>106</v>
      </c>
      <c r="K14" s="96" t="s">
        <v>106</v>
      </c>
      <c r="L14" s="96" t="s">
        <v>106</v>
      </c>
      <c r="M14" s="96" t="s">
        <v>107</v>
      </c>
      <c r="N14" s="96" t="s">
        <v>106</v>
      </c>
      <c r="O14" s="96" t="s">
        <v>106</v>
      </c>
      <c r="P14" s="96" t="s">
        <v>106</v>
      </c>
      <c r="Q14">
        <v>151283672.81999999</v>
      </c>
      <c r="R14">
        <v>101.33</v>
      </c>
      <c r="S14" s="96" t="s">
        <v>107</v>
      </c>
      <c r="T14" s="96" t="s">
        <v>107</v>
      </c>
      <c r="U14" s="96" t="s">
        <v>107</v>
      </c>
      <c r="V14" s="96" t="s">
        <v>107</v>
      </c>
      <c r="W14" s="96" t="s">
        <v>107</v>
      </c>
      <c r="X14" s="96" t="s">
        <v>107</v>
      </c>
      <c r="Y14" s="96" t="s">
        <v>107</v>
      </c>
      <c r="Z14">
        <v>0</v>
      </c>
    </row>
    <row r="15" spans="1:26" x14ac:dyDescent="0.25">
      <c r="A15" s="96" t="s">
        <v>201</v>
      </c>
      <c r="B15" s="96" t="s">
        <v>200</v>
      </c>
      <c r="C15" s="96" t="s">
        <v>202</v>
      </c>
      <c r="D15" s="96" t="s">
        <v>203</v>
      </c>
      <c r="E15">
        <v>0</v>
      </c>
      <c r="F15" s="96" t="s">
        <v>106</v>
      </c>
      <c r="G15" s="96" t="s">
        <v>106</v>
      </c>
      <c r="H15" s="96" t="s">
        <v>106</v>
      </c>
      <c r="I15" s="96" t="s">
        <v>106</v>
      </c>
      <c r="J15" s="96" t="s">
        <v>106</v>
      </c>
      <c r="K15" s="96" t="s">
        <v>106</v>
      </c>
      <c r="L15" s="96" t="s">
        <v>106</v>
      </c>
      <c r="M15" s="96" t="s">
        <v>106</v>
      </c>
      <c r="N15" s="96" t="s">
        <v>106</v>
      </c>
      <c r="O15" s="96" t="s">
        <v>106</v>
      </c>
      <c r="P15" s="96" t="s">
        <v>106</v>
      </c>
      <c r="Q15">
        <v>21412067.510000002</v>
      </c>
      <c r="R15">
        <v>1.1499999999999999</v>
      </c>
      <c r="S15" s="96" t="s">
        <v>204</v>
      </c>
      <c r="T15" s="96" t="s">
        <v>107</v>
      </c>
      <c r="U15" s="96" t="s">
        <v>107</v>
      </c>
      <c r="V15" s="96" t="s">
        <v>107</v>
      </c>
      <c r="W15" s="96" t="s">
        <v>107</v>
      </c>
      <c r="X15" s="96" t="s">
        <v>107</v>
      </c>
      <c r="Y15" s="96" t="s">
        <v>107</v>
      </c>
      <c r="Z15">
        <v>0</v>
      </c>
    </row>
    <row r="16" spans="1:26" x14ac:dyDescent="0.25">
      <c r="A16" s="96" t="s">
        <v>205</v>
      </c>
      <c r="B16" s="96" t="s">
        <v>200</v>
      </c>
      <c r="C16" s="96" t="s">
        <v>206</v>
      </c>
      <c r="D16" s="96" t="s">
        <v>207</v>
      </c>
      <c r="E16">
        <v>0</v>
      </c>
      <c r="F16" s="96" t="s">
        <v>106</v>
      </c>
      <c r="G16" s="96" t="s">
        <v>106</v>
      </c>
      <c r="H16" s="96" t="s">
        <v>106</v>
      </c>
      <c r="I16" s="96" t="s">
        <v>106</v>
      </c>
      <c r="J16" s="96" t="s">
        <v>106</v>
      </c>
      <c r="K16" s="96" t="s">
        <v>106</v>
      </c>
      <c r="L16" s="96" t="s">
        <v>106</v>
      </c>
      <c r="M16" s="96" t="s">
        <v>106</v>
      </c>
      <c r="N16" s="96" t="s">
        <v>106</v>
      </c>
      <c r="O16" s="96" t="s">
        <v>106</v>
      </c>
      <c r="P16" s="96" t="s">
        <v>106</v>
      </c>
      <c r="Q16">
        <v>2605642.65</v>
      </c>
      <c r="R16">
        <v>20.59</v>
      </c>
      <c r="S16" s="96" t="s">
        <v>208</v>
      </c>
      <c r="T16" s="96" t="s">
        <v>107</v>
      </c>
      <c r="U16" s="96" t="s">
        <v>107</v>
      </c>
      <c r="V16" s="96" t="s">
        <v>107</v>
      </c>
      <c r="W16" s="96" t="s">
        <v>107</v>
      </c>
      <c r="X16" s="96" t="s">
        <v>107</v>
      </c>
      <c r="Y16" s="96" t="s">
        <v>107</v>
      </c>
      <c r="Z16">
        <v>0</v>
      </c>
    </row>
    <row r="17" spans="1:26" x14ac:dyDescent="0.25">
      <c r="A17" s="96" t="s">
        <v>209</v>
      </c>
      <c r="B17" s="96" t="s">
        <v>133</v>
      </c>
      <c r="C17" s="96" t="s">
        <v>210</v>
      </c>
      <c r="D17" s="96" t="s">
        <v>211</v>
      </c>
      <c r="E17">
        <v>0.32</v>
      </c>
      <c r="F17" s="96" t="s">
        <v>212</v>
      </c>
      <c r="G17" s="96" t="s">
        <v>213</v>
      </c>
      <c r="H17" s="96" t="s">
        <v>214</v>
      </c>
      <c r="I17" s="96" t="s">
        <v>215</v>
      </c>
      <c r="J17" s="96" t="s">
        <v>216</v>
      </c>
      <c r="K17" s="96" t="s">
        <v>217</v>
      </c>
      <c r="L17" s="96" t="s">
        <v>218</v>
      </c>
      <c r="M17" s="96" t="s">
        <v>212</v>
      </c>
      <c r="N17" s="96" t="s">
        <v>106</v>
      </c>
      <c r="O17" s="96" t="s">
        <v>212</v>
      </c>
      <c r="P17" s="96" t="s">
        <v>212</v>
      </c>
      <c r="Q17">
        <v>82488951.359999999</v>
      </c>
      <c r="R17">
        <v>83.11</v>
      </c>
      <c r="S17" s="96" t="s">
        <v>108</v>
      </c>
      <c r="T17" s="96" t="s">
        <v>107</v>
      </c>
      <c r="U17" s="96" t="s">
        <v>107</v>
      </c>
      <c r="V17" s="96" t="s">
        <v>107</v>
      </c>
      <c r="W17" s="96" t="s">
        <v>107</v>
      </c>
      <c r="X17" s="96" t="s">
        <v>107</v>
      </c>
      <c r="Y17" s="96" t="s">
        <v>107</v>
      </c>
      <c r="Z17">
        <v>0</v>
      </c>
    </row>
    <row r="18" spans="1:26" x14ac:dyDescent="0.25">
      <c r="A18" s="96" t="s">
        <v>219</v>
      </c>
      <c r="B18" s="96" t="s">
        <v>220</v>
      </c>
      <c r="C18" s="96" t="s">
        <v>221</v>
      </c>
      <c r="D18" s="96" t="s">
        <v>222</v>
      </c>
      <c r="E18">
        <v>0.17</v>
      </c>
      <c r="F18" s="96" t="s">
        <v>223</v>
      </c>
      <c r="G18" s="96" t="s">
        <v>115</v>
      </c>
      <c r="H18" s="96" t="s">
        <v>224</v>
      </c>
      <c r="I18" s="96" t="s">
        <v>225</v>
      </c>
      <c r="J18" s="96" t="s">
        <v>223</v>
      </c>
      <c r="K18" s="96" t="s">
        <v>218</v>
      </c>
      <c r="L18" s="96" t="s">
        <v>226</v>
      </c>
      <c r="M18" s="96" t="s">
        <v>227</v>
      </c>
      <c r="N18" s="96" t="s">
        <v>228</v>
      </c>
      <c r="O18" s="96" t="s">
        <v>229</v>
      </c>
      <c r="P18" s="96" t="s">
        <v>230</v>
      </c>
      <c r="Q18">
        <v>180805973.24000001</v>
      </c>
      <c r="R18">
        <v>72.87</v>
      </c>
      <c r="S18" s="96" t="s">
        <v>231</v>
      </c>
      <c r="T18" s="96" t="s">
        <v>107</v>
      </c>
      <c r="U18" s="96" t="s">
        <v>107</v>
      </c>
      <c r="V18" s="96" t="s">
        <v>107</v>
      </c>
      <c r="W18" s="96" t="s">
        <v>107</v>
      </c>
      <c r="X18" s="96" t="s">
        <v>106</v>
      </c>
      <c r="Y18" s="96" t="s">
        <v>107</v>
      </c>
      <c r="Z18">
        <v>2</v>
      </c>
    </row>
    <row r="19" spans="1:26" x14ac:dyDescent="0.25">
      <c r="A19" s="96" t="s">
        <v>232</v>
      </c>
      <c r="B19" s="96" t="s">
        <v>220</v>
      </c>
      <c r="C19" s="96" t="s">
        <v>233</v>
      </c>
      <c r="D19" s="96" t="s">
        <v>234</v>
      </c>
      <c r="E19">
        <v>10.76</v>
      </c>
      <c r="F19" s="96" t="s">
        <v>107</v>
      </c>
      <c r="G19" s="96" t="s">
        <v>107</v>
      </c>
      <c r="H19" s="96" t="s">
        <v>107</v>
      </c>
      <c r="I19" s="96" t="s">
        <v>107</v>
      </c>
      <c r="J19" s="96" t="s">
        <v>107</v>
      </c>
      <c r="K19" s="96" t="s">
        <v>107</v>
      </c>
      <c r="L19" s="96" t="s">
        <v>107</v>
      </c>
      <c r="M19" s="96" t="s">
        <v>107</v>
      </c>
      <c r="N19" s="96" t="s">
        <v>107</v>
      </c>
      <c r="O19" s="96" t="s">
        <v>107</v>
      </c>
      <c r="P19" s="96" t="s">
        <v>107</v>
      </c>
      <c r="Q19">
        <v>231483050.84999999</v>
      </c>
      <c r="R19">
        <v>876.17</v>
      </c>
      <c r="S19" s="96" t="s">
        <v>235</v>
      </c>
      <c r="T19" s="96" t="s">
        <v>107</v>
      </c>
      <c r="U19" s="96" t="s">
        <v>107</v>
      </c>
      <c r="V19" s="96" t="s">
        <v>107</v>
      </c>
      <c r="W19" s="96" t="s">
        <v>107</v>
      </c>
      <c r="X19" s="96" t="s">
        <v>107</v>
      </c>
      <c r="Y19" s="96" t="s">
        <v>107</v>
      </c>
      <c r="Z19">
        <v>0</v>
      </c>
    </row>
    <row r="20" spans="1:26" x14ac:dyDescent="0.25">
      <c r="A20" s="96" t="s">
        <v>236</v>
      </c>
      <c r="B20" s="96" t="s">
        <v>111</v>
      </c>
      <c r="C20" s="96" t="s">
        <v>237</v>
      </c>
      <c r="D20" s="96" t="s">
        <v>238</v>
      </c>
      <c r="E20">
        <v>5.4</v>
      </c>
      <c r="F20" s="96" t="s">
        <v>106</v>
      </c>
      <c r="G20" s="96" t="s">
        <v>106</v>
      </c>
      <c r="H20" s="96" t="s">
        <v>106</v>
      </c>
      <c r="I20" s="96" t="s">
        <v>106</v>
      </c>
      <c r="J20" s="96" t="s">
        <v>106</v>
      </c>
      <c r="K20" s="96" t="s">
        <v>106</v>
      </c>
      <c r="L20" s="96" t="s">
        <v>106</v>
      </c>
      <c r="M20" s="96" t="s">
        <v>107</v>
      </c>
      <c r="N20" s="96" t="s">
        <v>106</v>
      </c>
      <c r="O20" s="96" t="s">
        <v>106</v>
      </c>
      <c r="P20" s="96" t="s">
        <v>106</v>
      </c>
      <c r="Q20">
        <v>20682601.390000001</v>
      </c>
      <c r="R20">
        <v>981.57</v>
      </c>
      <c r="S20" s="96" t="s">
        <v>239</v>
      </c>
      <c r="T20" s="96" t="s">
        <v>240</v>
      </c>
      <c r="U20" s="96" t="s">
        <v>241</v>
      </c>
      <c r="V20" s="96" t="s">
        <v>242</v>
      </c>
      <c r="W20" s="96" t="s">
        <v>243</v>
      </c>
      <c r="X20" s="96" t="s">
        <v>107</v>
      </c>
      <c r="Y20" s="96" t="s">
        <v>107</v>
      </c>
      <c r="Z20">
        <v>0</v>
      </c>
    </row>
    <row r="21" spans="1:26" x14ac:dyDescent="0.25">
      <c r="A21" s="96" t="s">
        <v>244</v>
      </c>
      <c r="B21" s="96" t="s">
        <v>133</v>
      </c>
      <c r="C21" s="96" t="s">
        <v>245</v>
      </c>
      <c r="D21" s="96" t="s">
        <v>246</v>
      </c>
      <c r="E21">
        <v>6.8</v>
      </c>
      <c r="F21" s="96" t="s">
        <v>107</v>
      </c>
      <c r="G21" s="96" t="s">
        <v>107</v>
      </c>
      <c r="H21" s="96" t="s">
        <v>107</v>
      </c>
      <c r="I21" s="96" t="s">
        <v>107</v>
      </c>
      <c r="J21" s="96" t="s">
        <v>107</v>
      </c>
      <c r="K21" s="96" t="s">
        <v>107</v>
      </c>
      <c r="L21" s="96" t="s">
        <v>107</v>
      </c>
      <c r="M21" s="96" t="s">
        <v>107</v>
      </c>
      <c r="N21" s="96" t="s">
        <v>107</v>
      </c>
      <c r="O21" s="96" t="s">
        <v>107</v>
      </c>
      <c r="P21" s="96" t="s">
        <v>107</v>
      </c>
      <c r="Q21">
        <v>8722671.4199999999</v>
      </c>
      <c r="R21">
        <v>1.1499999999999999</v>
      </c>
      <c r="S21" s="96" t="s">
        <v>247</v>
      </c>
      <c r="T21" s="96" t="s">
        <v>107</v>
      </c>
      <c r="U21" s="96" t="s">
        <v>107</v>
      </c>
      <c r="V21" s="96" t="s">
        <v>107</v>
      </c>
      <c r="W21" s="96" t="s">
        <v>107</v>
      </c>
      <c r="X21" s="96" t="s">
        <v>107</v>
      </c>
      <c r="Y21" s="96" t="s">
        <v>107</v>
      </c>
      <c r="Z21">
        <v>0</v>
      </c>
    </row>
    <row r="22" spans="1:26" x14ac:dyDescent="0.25">
      <c r="A22" s="96" t="s">
        <v>248</v>
      </c>
      <c r="B22" s="96" t="s">
        <v>118</v>
      </c>
      <c r="C22" s="96" t="s">
        <v>249</v>
      </c>
      <c r="D22" s="96" t="s">
        <v>250</v>
      </c>
      <c r="E22">
        <v>0</v>
      </c>
      <c r="F22" s="96" t="s">
        <v>107</v>
      </c>
      <c r="G22" s="96" t="s">
        <v>107</v>
      </c>
      <c r="H22" s="96" t="s">
        <v>107</v>
      </c>
      <c r="I22" s="96" t="s">
        <v>107</v>
      </c>
      <c r="J22" s="96" t="s">
        <v>107</v>
      </c>
      <c r="K22" s="96" t="s">
        <v>107</v>
      </c>
      <c r="L22" s="96" t="s">
        <v>107</v>
      </c>
      <c r="M22" s="96" t="s">
        <v>107</v>
      </c>
      <c r="N22" s="96" t="s">
        <v>107</v>
      </c>
      <c r="O22" s="96" t="s">
        <v>107</v>
      </c>
      <c r="P22" s="96" t="s">
        <v>107</v>
      </c>
      <c r="Q22">
        <v>231360831.28</v>
      </c>
      <c r="R22">
        <v>80.61</v>
      </c>
      <c r="S22" s="96" t="s">
        <v>251</v>
      </c>
      <c r="T22" s="96" t="s">
        <v>107</v>
      </c>
      <c r="U22" s="96" t="s">
        <v>107</v>
      </c>
      <c r="V22" s="96" t="s">
        <v>107</v>
      </c>
      <c r="W22" s="96" t="s">
        <v>107</v>
      </c>
      <c r="X22" s="96" t="s">
        <v>252</v>
      </c>
      <c r="Y22" s="96" t="s">
        <v>107</v>
      </c>
      <c r="Z22">
        <v>1</v>
      </c>
    </row>
    <row r="23" spans="1:26" x14ac:dyDescent="0.25">
      <c r="A23" s="96" t="s">
        <v>253</v>
      </c>
      <c r="B23" s="96" t="s">
        <v>200</v>
      </c>
      <c r="C23" s="96" t="s">
        <v>254</v>
      </c>
      <c r="D23" s="96" t="s">
        <v>255</v>
      </c>
      <c r="E23">
        <v>0.75</v>
      </c>
      <c r="F23" s="96" t="s">
        <v>107</v>
      </c>
      <c r="G23" s="96" t="s">
        <v>107</v>
      </c>
      <c r="H23" s="96" t="s">
        <v>107</v>
      </c>
      <c r="I23" s="96" t="s">
        <v>107</v>
      </c>
      <c r="J23" s="96" t="s">
        <v>107</v>
      </c>
      <c r="K23" s="96" t="s">
        <v>107</v>
      </c>
      <c r="L23" s="96" t="s">
        <v>107</v>
      </c>
      <c r="M23" s="96" t="s">
        <v>107</v>
      </c>
      <c r="N23" s="96" t="s">
        <v>107</v>
      </c>
      <c r="O23" s="96" t="s">
        <v>107</v>
      </c>
      <c r="P23" s="96" t="s">
        <v>107</v>
      </c>
      <c r="Q23">
        <v>394603196.49000001</v>
      </c>
      <c r="R23">
        <v>53.29</v>
      </c>
      <c r="S23" s="96" t="s">
        <v>256</v>
      </c>
      <c r="T23" s="96" t="s">
        <v>107</v>
      </c>
      <c r="U23" s="96" t="s">
        <v>107</v>
      </c>
      <c r="V23" s="96" t="s">
        <v>107</v>
      </c>
      <c r="W23" s="96" t="s">
        <v>107</v>
      </c>
      <c r="X23" s="96" t="s">
        <v>107</v>
      </c>
      <c r="Y23" s="96" t="s">
        <v>107</v>
      </c>
      <c r="Z23">
        <v>0</v>
      </c>
    </row>
    <row r="24" spans="1:26" x14ac:dyDescent="0.25">
      <c r="A24" s="96" t="s">
        <v>257</v>
      </c>
      <c r="B24" s="96" t="s">
        <v>258</v>
      </c>
      <c r="C24" s="96" t="s">
        <v>259</v>
      </c>
      <c r="D24" s="96" t="s">
        <v>260</v>
      </c>
      <c r="E24">
        <v>2.4900000000000002</v>
      </c>
      <c r="F24" s="96" t="s">
        <v>261</v>
      </c>
      <c r="G24" s="96" t="s">
        <v>262</v>
      </c>
      <c r="H24" s="96" t="s">
        <v>263</v>
      </c>
      <c r="I24" s="96" t="s">
        <v>264</v>
      </c>
      <c r="J24" s="96" t="s">
        <v>265</v>
      </c>
      <c r="K24" s="96" t="s">
        <v>188</v>
      </c>
      <c r="L24" s="96" t="s">
        <v>217</v>
      </c>
      <c r="M24" s="96" t="s">
        <v>266</v>
      </c>
      <c r="N24" s="96" t="s">
        <v>267</v>
      </c>
      <c r="O24" s="96" t="s">
        <v>268</v>
      </c>
      <c r="P24" s="96" t="s">
        <v>269</v>
      </c>
      <c r="Q24">
        <v>59962597.07</v>
      </c>
      <c r="R24">
        <v>299.81</v>
      </c>
      <c r="S24" s="96" t="s">
        <v>270</v>
      </c>
      <c r="T24" s="96" t="s">
        <v>107</v>
      </c>
      <c r="U24" s="96" t="s">
        <v>107</v>
      </c>
      <c r="V24" s="96" t="s">
        <v>107</v>
      </c>
      <c r="W24" s="96" t="s">
        <v>107</v>
      </c>
      <c r="X24" s="96" t="s">
        <v>106</v>
      </c>
      <c r="Y24" s="96" t="s">
        <v>107</v>
      </c>
      <c r="Z24">
        <v>1</v>
      </c>
    </row>
    <row r="25" spans="1:26" x14ac:dyDescent="0.25">
      <c r="A25" s="96" t="s">
        <v>271</v>
      </c>
      <c r="B25" s="96" t="s">
        <v>118</v>
      </c>
      <c r="C25" s="96" t="s">
        <v>272</v>
      </c>
      <c r="D25" s="96" t="s">
        <v>273</v>
      </c>
      <c r="E25">
        <v>0.09</v>
      </c>
      <c r="F25" s="96" t="s">
        <v>274</v>
      </c>
      <c r="G25" s="96" t="s">
        <v>217</v>
      </c>
      <c r="H25" s="96" t="s">
        <v>275</v>
      </c>
      <c r="I25" s="96" t="s">
        <v>276</v>
      </c>
      <c r="J25" s="96" t="s">
        <v>277</v>
      </c>
      <c r="K25" s="96" t="s">
        <v>278</v>
      </c>
      <c r="L25" s="96" t="s">
        <v>279</v>
      </c>
      <c r="M25" s="96" t="s">
        <v>275</v>
      </c>
      <c r="N25" s="96" t="s">
        <v>280</v>
      </c>
      <c r="O25" s="96" t="s">
        <v>281</v>
      </c>
      <c r="P25" s="96" t="s">
        <v>282</v>
      </c>
      <c r="Q25">
        <v>115306542.84</v>
      </c>
      <c r="R25">
        <v>39.72</v>
      </c>
      <c r="S25" s="96" t="s">
        <v>283</v>
      </c>
      <c r="T25" s="96" t="s">
        <v>107</v>
      </c>
      <c r="U25" s="96" t="s">
        <v>107</v>
      </c>
      <c r="V25" s="96" t="s">
        <v>107</v>
      </c>
      <c r="W25" s="96" t="s">
        <v>107</v>
      </c>
      <c r="X25" s="96" t="s">
        <v>284</v>
      </c>
      <c r="Y25" s="96" t="s">
        <v>107</v>
      </c>
      <c r="Z25">
        <v>1</v>
      </c>
    </row>
    <row r="26" spans="1:26" x14ac:dyDescent="0.25">
      <c r="A26" s="96" t="s">
        <v>285</v>
      </c>
      <c r="B26" s="96" t="s">
        <v>220</v>
      </c>
      <c r="C26" s="96" t="s">
        <v>286</v>
      </c>
      <c r="D26" s="96" t="s">
        <v>246</v>
      </c>
      <c r="E26">
        <v>12.6</v>
      </c>
      <c r="F26" s="96" t="s">
        <v>106</v>
      </c>
      <c r="G26" s="96" t="s">
        <v>106</v>
      </c>
      <c r="H26" s="96" t="s">
        <v>106</v>
      </c>
      <c r="I26" s="96" t="s">
        <v>106</v>
      </c>
      <c r="J26" s="96" t="s">
        <v>106</v>
      </c>
      <c r="K26" s="96" t="s">
        <v>106</v>
      </c>
      <c r="L26" s="96" t="s">
        <v>106</v>
      </c>
      <c r="M26" s="96" t="s">
        <v>107</v>
      </c>
      <c r="N26" s="96" t="s">
        <v>106</v>
      </c>
      <c r="O26" s="96" t="s">
        <v>106</v>
      </c>
      <c r="P26" s="96" t="s">
        <v>106</v>
      </c>
      <c r="Q26">
        <v>86540717.019999996</v>
      </c>
      <c r="R26">
        <v>1664.24</v>
      </c>
      <c r="S26" s="96" t="s">
        <v>287</v>
      </c>
      <c r="T26" s="96" t="s">
        <v>107</v>
      </c>
      <c r="U26" s="96" t="s">
        <v>107</v>
      </c>
      <c r="V26" s="96" t="s">
        <v>107</v>
      </c>
      <c r="W26" s="96" t="s">
        <v>107</v>
      </c>
      <c r="X26" s="96" t="s">
        <v>107</v>
      </c>
      <c r="Y26" s="96" t="s">
        <v>107</v>
      </c>
      <c r="Z26">
        <v>0</v>
      </c>
    </row>
    <row r="27" spans="1:26" x14ac:dyDescent="0.25">
      <c r="A27" s="96" t="s">
        <v>288</v>
      </c>
      <c r="B27" s="96" t="s">
        <v>111</v>
      </c>
      <c r="C27" s="96" t="s">
        <v>289</v>
      </c>
      <c r="D27" s="96" t="s">
        <v>196</v>
      </c>
      <c r="E27">
        <v>0.1</v>
      </c>
      <c r="F27" s="96" t="s">
        <v>290</v>
      </c>
      <c r="G27" s="96" t="s">
        <v>106</v>
      </c>
      <c r="H27" s="96" t="s">
        <v>106</v>
      </c>
      <c r="I27" s="96" t="s">
        <v>106</v>
      </c>
      <c r="J27" s="96" t="s">
        <v>106</v>
      </c>
      <c r="K27" s="96" t="s">
        <v>106</v>
      </c>
      <c r="L27" s="96" t="s">
        <v>106</v>
      </c>
      <c r="M27" s="96" t="s">
        <v>290</v>
      </c>
      <c r="N27" s="96" t="s">
        <v>106</v>
      </c>
      <c r="O27" s="96" t="s">
        <v>290</v>
      </c>
      <c r="P27" s="96" t="s">
        <v>290</v>
      </c>
      <c r="Q27">
        <v>71653252.730000004</v>
      </c>
      <c r="R27">
        <v>0.74</v>
      </c>
      <c r="S27" s="96" t="s">
        <v>291</v>
      </c>
      <c r="T27" s="96" t="s">
        <v>107</v>
      </c>
      <c r="U27" s="96" t="s">
        <v>107</v>
      </c>
      <c r="V27" s="96" t="s">
        <v>107</v>
      </c>
      <c r="W27" s="96" t="s">
        <v>107</v>
      </c>
      <c r="X27" s="96" t="s">
        <v>107</v>
      </c>
      <c r="Y27" s="96" t="s">
        <v>107</v>
      </c>
      <c r="Z27">
        <v>0</v>
      </c>
    </row>
    <row r="28" spans="1:26" x14ac:dyDescent="0.25">
      <c r="A28" s="96" t="s">
        <v>292</v>
      </c>
      <c r="B28" s="96" t="s">
        <v>200</v>
      </c>
      <c r="C28" s="96" t="s">
        <v>293</v>
      </c>
      <c r="D28" s="96" t="s">
        <v>294</v>
      </c>
      <c r="E28">
        <v>0</v>
      </c>
      <c r="F28" s="96" t="s">
        <v>106</v>
      </c>
      <c r="G28" s="96" t="s">
        <v>106</v>
      </c>
      <c r="H28" s="96" t="s">
        <v>106</v>
      </c>
      <c r="I28" s="96" t="s">
        <v>106</v>
      </c>
      <c r="J28" s="96" t="s">
        <v>106</v>
      </c>
      <c r="K28" s="96" t="s">
        <v>106</v>
      </c>
      <c r="L28" s="96" t="s">
        <v>106</v>
      </c>
      <c r="M28" s="96" t="s">
        <v>106</v>
      </c>
      <c r="N28" s="96" t="s">
        <v>106</v>
      </c>
      <c r="O28" s="96" t="s">
        <v>106</v>
      </c>
      <c r="P28" s="96" t="s">
        <v>106</v>
      </c>
      <c r="Q28">
        <v>146773544.09999999</v>
      </c>
      <c r="R28">
        <v>96.02</v>
      </c>
      <c r="S28" s="96" t="s">
        <v>295</v>
      </c>
      <c r="T28" s="96" t="s">
        <v>107</v>
      </c>
      <c r="U28" s="96" t="s">
        <v>107</v>
      </c>
      <c r="V28" s="96" t="s">
        <v>107</v>
      </c>
      <c r="W28" s="96" t="s">
        <v>107</v>
      </c>
      <c r="X28" s="96" t="s">
        <v>107</v>
      </c>
      <c r="Y28" s="96" t="s">
        <v>107</v>
      </c>
      <c r="Z28">
        <v>0</v>
      </c>
    </row>
    <row r="29" spans="1:26" x14ac:dyDescent="0.25">
      <c r="A29" s="96" t="s">
        <v>296</v>
      </c>
      <c r="B29" s="96" t="s">
        <v>133</v>
      </c>
      <c r="C29" s="96" t="s">
        <v>297</v>
      </c>
      <c r="D29" s="96" t="s">
        <v>298</v>
      </c>
      <c r="E29">
        <v>0</v>
      </c>
      <c r="F29" s="96" t="s">
        <v>278</v>
      </c>
      <c r="G29" s="96" t="s">
        <v>299</v>
      </c>
      <c r="H29" s="96" t="s">
        <v>275</v>
      </c>
      <c r="I29" s="96" t="s">
        <v>300</v>
      </c>
      <c r="J29" s="96" t="s">
        <v>301</v>
      </c>
      <c r="K29" s="96" t="s">
        <v>278</v>
      </c>
      <c r="L29" s="96" t="s">
        <v>302</v>
      </c>
      <c r="M29" s="96" t="s">
        <v>275</v>
      </c>
      <c r="N29" s="96" t="s">
        <v>303</v>
      </c>
      <c r="O29" s="96" t="s">
        <v>304</v>
      </c>
      <c r="P29" s="96" t="s">
        <v>305</v>
      </c>
      <c r="Q29">
        <v>292218917.16000003</v>
      </c>
      <c r="R29">
        <v>8.17</v>
      </c>
      <c r="S29" s="96" t="s">
        <v>306</v>
      </c>
      <c r="T29" s="96" t="s">
        <v>107</v>
      </c>
      <c r="U29" s="96" t="s">
        <v>107</v>
      </c>
      <c r="V29" s="96" t="s">
        <v>107</v>
      </c>
      <c r="W29" s="96" t="s">
        <v>107</v>
      </c>
      <c r="X29" s="96" t="s">
        <v>107</v>
      </c>
      <c r="Y29" s="96" t="s">
        <v>107</v>
      </c>
      <c r="Z29">
        <v>0</v>
      </c>
    </row>
    <row r="30" spans="1:26" x14ac:dyDescent="0.25">
      <c r="A30" s="96" t="s">
        <v>307</v>
      </c>
      <c r="B30" s="96" t="s">
        <v>133</v>
      </c>
      <c r="C30" s="96" t="s">
        <v>107</v>
      </c>
      <c r="D30" s="96" t="s">
        <v>107</v>
      </c>
      <c r="E30">
        <v>0.86</v>
      </c>
      <c r="F30" s="96" t="s">
        <v>106</v>
      </c>
      <c r="G30" s="96" t="s">
        <v>106</v>
      </c>
      <c r="H30" s="96" t="s">
        <v>106</v>
      </c>
      <c r="I30" s="96" t="s">
        <v>106</v>
      </c>
      <c r="J30" s="96" t="s">
        <v>106</v>
      </c>
      <c r="K30" s="96" t="s">
        <v>106</v>
      </c>
      <c r="L30" s="96" t="s">
        <v>106</v>
      </c>
      <c r="M30" s="96" t="s">
        <v>107</v>
      </c>
      <c r="N30" s="96" t="s">
        <v>106</v>
      </c>
      <c r="O30" s="96" t="s">
        <v>106</v>
      </c>
      <c r="P30" s="96" t="s">
        <v>106</v>
      </c>
      <c r="Q30">
        <v>647259253.61000001</v>
      </c>
      <c r="R30">
        <v>132.74</v>
      </c>
      <c r="S30" s="96" t="s">
        <v>107</v>
      </c>
      <c r="T30" s="96" t="s">
        <v>107</v>
      </c>
      <c r="U30" s="96" t="s">
        <v>107</v>
      </c>
      <c r="V30" s="96" t="s">
        <v>107</v>
      </c>
      <c r="W30" s="96" t="s">
        <v>107</v>
      </c>
      <c r="X30" s="96" t="s">
        <v>107</v>
      </c>
      <c r="Y30" s="96" t="s">
        <v>107</v>
      </c>
      <c r="Z30">
        <v>0</v>
      </c>
    </row>
    <row r="31" spans="1:26" x14ac:dyDescent="0.25">
      <c r="A31" s="96" t="s">
        <v>308</v>
      </c>
      <c r="B31" s="96" t="s">
        <v>103</v>
      </c>
      <c r="C31" s="96" t="s">
        <v>309</v>
      </c>
      <c r="D31" s="96" t="s">
        <v>310</v>
      </c>
      <c r="E31">
        <v>0.18</v>
      </c>
      <c r="F31" s="96" t="s">
        <v>311</v>
      </c>
      <c r="G31" s="96" t="s">
        <v>312</v>
      </c>
      <c r="H31" s="96" t="s">
        <v>313</v>
      </c>
      <c r="I31" s="96" t="s">
        <v>314</v>
      </c>
      <c r="J31" s="96" t="s">
        <v>315</v>
      </c>
      <c r="K31" s="96" t="s">
        <v>279</v>
      </c>
      <c r="L31" s="96" t="s">
        <v>316</v>
      </c>
      <c r="M31" s="96" t="s">
        <v>314</v>
      </c>
      <c r="N31" s="96" t="s">
        <v>317</v>
      </c>
      <c r="O31" s="96" t="s">
        <v>318</v>
      </c>
      <c r="P31" s="96" t="s">
        <v>319</v>
      </c>
      <c r="Q31">
        <v>97865283.709999993</v>
      </c>
      <c r="R31">
        <v>90.78</v>
      </c>
      <c r="S31" s="96" t="s">
        <v>320</v>
      </c>
      <c r="T31" s="96" t="s">
        <v>321</v>
      </c>
      <c r="U31" s="96" t="s">
        <v>106</v>
      </c>
      <c r="V31" s="96" t="s">
        <v>321</v>
      </c>
      <c r="W31" s="96" t="s">
        <v>322</v>
      </c>
      <c r="X31" s="96" t="s">
        <v>323</v>
      </c>
      <c r="Y31" s="96" t="s">
        <v>107</v>
      </c>
      <c r="Z31">
        <v>1</v>
      </c>
    </row>
    <row r="32" spans="1:26" x14ac:dyDescent="0.25">
      <c r="A32" s="96" t="s">
        <v>324</v>
      </c>
      <c r="B32" s="96" t="s">
        <v>103</v>
      </c>
      <c r="C32" s="96" t="s">
        <v>325</v>
      </c>
      <c r="D32" s="96" t="s">
        <v>326</v>
      </c>
      <c r="E32">
        <v>0.15</v>
      </c>
      <c r="F32" s="96" t="s">
        <v>278</v>
      </c>
      <c r="G32" s="96" t="s">
        <v>327</v>
      </c>
      <c r="H32" s="96" t="s">
        <v>328</v>
      </c>
      <c r="I32" s="96" t="s">
        <v>106</v>
      </c>
      <c r="J32" s="96" t="s">
        <v>329</v>
      </c>
      <c r="K32" s="96" t="s">
        <v>316</v>
      </c>
      <c r="L32" s="96" t="s">
        <v>106</v>
      </c>
      <c r="M32" s="96" t="s">
        <v>330</v>
      </c>
      <c r="N32" s="96" t="s">
        <v>331</v>
      </c>
      <c r="O32" s="96" t="s">
        <v>332</v>
      </c>
      <c r="P32" s="96" t="s">
        <v>333</v>
      </c>
      <c r="Q32">
        <v>536943743.35000002</v>
      </c>
      <c r="R32">
        <v>124.72</v>
      </c>
      <c r="S32" s="96" t="s">
        <v>197</v>
      </c>
      <c r="T32" s="96" t="s">
        <v>334</v>
      </c>
      <c r="U32" s="96" t="s">
        <v>335</v>
      </c>
      <c r="V32" s="96" t="s">
        <v>336</v>
      </c>
      <c r="W32" s="96" t="s">
        <v>337</v>
      </c>
      <c r="X32" s="96" t="s">
        <v>338</v>
      </c>
      <c r="Y32" s="96" t="s">
        <v>107</v>
      </c>
      <c r="Z32">
        <v>7</v>
      </c>
    </row>
    <row r="33" spans="1:26" x14ac:dyDescent="0.25">
      <c r="A33" s="96" t="s">
        <v>339</v>
      </c>
      <c r="B33" s="96" t="s">
        <v>111</v>
      </c>
      <c r="C33" s="96" t="s">
        <v>293</v>
      </c>
      <c r="D33" s="96" t="s">
        <v>340</v>
      </c>
      <c r="E33">
        <v>0.3</v>
      </c>
      <c r="F33" s="96" t="s">
        <v>341</v>
      </c>
      <c r="G33" s="96" t="s">
        <v>342</v>
      </c>
      <c r="H33" s="96" t="s">
        <v>343</v>
      </c>
      <c r="I33" s="96" t="s">
        <v>344</v>
      </c>
      <c r="J33" s="96" t="s">
        <v>226</v>
      </c>
      <c r="K33" s="96" t="s">
        <v>212</v>
      </c>
      <c r="L33" s="96" t="s">
        <v>265</v>
      </c>
      <c r="M33" s="96" t="s">
        <v>345</v>
      </c>
      <c r="N33" s="96" t="s">
        <v>346</v>
      </c>
      <c r="O33" s="96" t="s">
        <v>347</v>
      </c>
      <c r="P33" s="96" t="s">
        <v>348</v>
      </c>
      <c r="Q33">
        <v>48361846.890000001</v>
      </c>
      <c r="R33">
        <v>72.540000000000006</v>
      </c>
      <c r="S33" s="96" t="s">
        <v>349</v>
      </c>
      <c r="T33" s="96" t="s">
        <v>350</v>
      </c>
      <c r="U33" s="96" t="s">
        <v>351</v>
      </c>
      <c r="V33" s="96" t="s">
        <v>352</v>
      </c>
      <c r="W33" s="96" t="s">
        <v>353</v>
      </c>
      <c r="X33" s="96" t="s">
        <v>107</v>
      </c>
      <c r="Y33" s="96" t="s">
        <v>107</v>
      </c>
      <c r="Z33">
        <v>0</v>
      </c>
    </row>
    <row r="34" spans="1:26" x14ac:dyDescent="0.25">
      <c r="A34" s="96" t="s">
        <v>354</v>
      </c>
      <c r="B34" s="96" t="s">
        <v>200</v>
      </c>
      <c r="C34" s="96" t="s">
        <v>107</v>
      </c>
      <c r="D34" s="96" t="s">
        <v>107</v>
      </c>
      <c r="E34">
        <v>0.63</v>
      </c>
      <c r="F34" s="96" t="s">
        <v>106</v>
      </c>
      <c r="G34" s="96" t="s">
        <v>106</v>
      </c>
      <c r="H34" s="96" t="s">
        <v>106</v>
      </c>
      <c r="I34" s="96" t="s">
        <v>106</v>
      </c>
      <c r="J34" s="96" t="s">
        <v>106</v>
      </c>
      <c r="K34" s="96" t="s">
        <v>106</v>
      </c>
      <c r="L34" s="96" t="s">
        <v>106</v>
      </c>
      <c r="M34" s="96" t="s">
        <v>107</v>
      </c>
      <c r="N34" s="96" t="s">
        <v>106</v>
      </c>
      <c r="O34" s="96" t="s">
        <v>106</v>
      </c>
      <c r="P34" s="96" t="s">
        <v>106</v>
      </c>
      <c r="Q34">
        <v>41701052.979999997</v>
      </c>
      <c r="R34">
        <v>105.53</v>
      </c>
      <c r="S34" s="96" t="s">
        <v>107</v>
      </c>
      <c r="T34" s="96" t="s">
        <v>355</v>
      </c>
      <c r="U34" s="96" t="s">
        <v>356</v>
      </c>
      <c r="V34" s="96" t="s">
        <v>357</v>
      </c>
      <c r="W34" s="96" t="s">
        <v>358</v>
      </c>
      <c r="X34" s="96" t="s">
        <v>107</v>
      </c>
      <c r="Y34" s="96" t="s">
        <v>107</v>
      </c>
      <c r="Z34">
        <v>0</v>
      </c>
    </row>
    <row r="35" spans="1:26" x14ac:dyDescent="0.25">
      <c r="A35" s="96" t="s">
        <v>359</v>
      </c>
      <c r="B35" s="96" t="s">
        <v>111</v>
      </c>
      <c r="C35" s="96" t="s">
        <v>360</v>
      </c>
      <c r="D35" s="96" t="s">
        <v>361</v>
      </c>
      <c r="E35">
        <v>1.35</v>
      </c>
      <c r="F35" s="96" t="s">
        <v>362</v>
      </c>
      <c r="G35" s="96" t="s">
        <v>363</v>
      </c>
      <c r="H35" s="96" t="s">
        <v>364</v>
      </c>
      <c r="I35" s="96" t="s">
        <v>365</v>
      </c>
      <c r="J35" s="96" t="s">
        <v>366</v>
      </c>
      <c r="K35" s="96" t="s">
        <v>367</v>
      </c>
      <c r="L35" s="96" t="s">
        <v>368</v>
      </c>
      <c r="M35" s="96" t="s">
        <v>369</v>
      </c>
      <c r="N35" s="96" t="s">
        <v>370</v>
      </c>
      <c r="O35" s="96" t="s">
        <v>371</v>
      </c>
      <c r="P35" s="96" t="s">
        <v>372</v>
      </c>
      <c r="Q35">
        <v>129620889.28</v>
      </c>
      <c r="R35">
        <v>91.13</v>
      </c>
      <c r="S35" s="96" t="s">
        <v>373</v>
      </c>
      <c r="T35" s="96" t="s">
        <v>107</v>
      </c>
      <c r="U35" s="96" t="s">
        <v>107</v>
      </c>
      <c r="V35" s="96" t="s">
        <v>107</v>
      </c>
      <c r="W35" s="96" t="s">
        <v>107</v>
      </c>
      <c r="X35" s="96" t="s">
        <v>107</v>
      </c>
      <c r="Y35" s="96" t="s">
        <v>107</v>
      </c>
      <c r="Z35">
        <v>0</v>
      </c>
    </row>
    <row r="36" spans="1:26" x14ac:dyDescent="0.25">
      <c r="A36" s="96" t="s">
        <v>374</v>
      </c>
      <c r="B36" s="96" t="s">
        <v>111</v>
      </c>
      <c r="C36" s="96" t="s">
        <v>375</v>
      </c>
      <c r="D36" s="96" t="s">
        <v>376</v>
      </c>
      <c r="E36">
        <v>0.85</v>
      </c>
      <c r="F36" s="96" t="s">
        <v>377</v>
      </c>
      <c r="G36" s="96" t="s">
        <v>378</v>
      </c>
      <c r="H36" s="96" t="s">
        <v>372</v>
      </c>
      <c r="I36" s="96" t="s">
        <v>379</v>
      </c>
      <c r="J36" s="96" t="s">
        <v>322</v>
      </c>
      <c r="K36" s="96" t="s">
        <v>115</v>
      </c>
      <c r="L36" s="96" t="s">
        <v>380</v>
      </c>
      <c r="M36" s="96" t="s">
        <v>381</v>
      </c>
      <c r="N36" s="96" t="s">
        <v>382</v>
      </c>
      <c r="O36" s="96" t="s">
        <v>383</v>
      </c>
      <c r="P36" s="96" t="s">
        <v>384</v>
      </c>
      <c r="Q36">
        <v>97716626.709999993</v>
      </c>
      <c r="R36">
        <v>92.67</v>
      </c>
      <c r="S36" s="96" t="s">
        <v>385</v>
      </c>
      <c r="T36" s="96" t="s">
        <v>107</v>
      </c>
      <c r="U36" s="96" t="s">
        <v>107</v>
      </c>
      <c r="V36" s="96" t="s">
        <v>107</v>
      </c>
      <c r="W36" s="96" t="s">
        <v>107</v>
      </c>
      <c r="X36" s="96" t="s">
        <v>107</v>
      </c>
      <c r="Y36" s="96" t="s">
        <v>107</v>
      </c>
      <c r="Z36">
        <v>0</v>
      </c>
    </row>
    <row r="37" spans="1:26" x14ac:dyDescent="0.25">
      <c r="A37" s="96" t="s">
        <v>386</v>
      </c>
      <c r="B37" s="96" t="s">
        <v>133</v>
      </c>
      <c r="C37" s="96" t="s">
        <v>387</v>
      </c>
      <c r="D37" s="96" t="s">
        <v>388</v>
      </c>
      <c r="E37">
        <v>0.77</v>
      </c>
      <c r="F37" s="96" t="s">
        <v>389</v>
      </c>
      <c r="G37" s="96" t="s">
        <v>390</v>
      </c>
      <c r="H37" s="96" t="s">
        <v>391</v>
      </c>
      <c r="I37" s="96" t="s">
        <v>392</v>
      </c>
      <c r="J37" s="96" t="s">
        <v>393</v>
      </c>
      <c r="K37" s="96" t="s">
        <v>394</v>
      </c>
      <c r="L37" s="96" t="s">
        <v>327</v>
      </c>
      <c r="M37" s="96" t="s">
        <v>395</v>
      </c>
      <c r="N37" s="96" t="s">
        <v>396</v>
      </c>
      <c r="O37" s="96" t="s">
        <v>397</v>
      </c>
      <c r="P37" s="96" t="s">
        <v>398</v>
      </c>
      <c r="Q37">
        <v>92123992.719999999</v>
      </c>
      <c r="R37">
        <v>90.56</v>
      </c>
      <c r="S37" s="96" t="s">
        <v>385</v>
      </c>
      <c r="T37" s="96" t="s">
        <v>394</v>
      </c>
      <c r="U37" s="96" t="s">
        <v>399</v>
      </c>
      <c r="V37" s="96" t="s">
        <v>400</v>
      </c>
      <c r="W37" s="96" t="s">
        <v>401</v>
      </c>
      <c r="X37" s="96" t="s">
        <v>107</v>
      </c>
      <c r="Y37" s="96" t="s">
        <v>107</v>
      </c>
      <c r="Z37">
        <v>0</v>
      </c>
    </row>
    <row r="38" spans="1:26" x14ac:dyDescent="0.25">
      <c r="A38" s="96" t="s">
        <v>402</v>
      </c>
      <c r="B38" s="96" t="s">
        <v>111</v>
      </c>
      <c r="C38" s="96" t="s">
        <v>403</v>
      </c>
      <c r="D38" s="96" t="s">
        <v>404</v>
      </c>
      <c r="E38">
        <v>1.5</v>
      </c>
      <c r="F38" s="96" t="s">
        <v>405</v>
      </c>
      <c r="G38" s="96" t="s">
        <v>406</v>
      </c>
      <c r="H38" s="96" t="s">
        <v>407</v>
      </c>
      <c r="I38" s="96" t="s">
        <v>408</v>
      </c>
      <c r="J38" s="96" t="s">
        <v>409</v>
      </c>
      <c r="K38" s="96" t="s">
        <v>410</v>
      </c>
      <c r="L38" s="96" t="s">
        <v>411</v>
      </c>
      <c r="M38" s="96" t="s">
        <v>412</v>
      </c>
      <c r="N38" s="96" t="s">
        <v>278</v>
      </c>
      <c r="O38" s="96" t="s">
        <v>413</v>
      </c>
      <c r="P38" s="96" t="s">
        <v>414</v>
      </c>
      <c r="Q38">
        <v>323459849.33999997</v>
      </c>
      <c r="R38">
        <v>95.05</v>
      </c>
      <c r="S38" s="96" t="s">
        <v>415</v>
      </c>
      <c r="T38" s="96" t="s">
        <v>107</v>
      </c>
      <c r="U38" s="96" t="s">
        <v>107</v>
      </c>
      <c r="V38" s="96" t="s">
        <v>107</v>
      </c>
      <c r="W38" s="96" t="s">
        <v>107</v>
      </c>
      <c r="X38" s="96" t="s">
        <v>107</v>
      </c>
      <c r="Y38" s="96" t="s">
        <v>107</v>
      </c>
      <c r="Z38">
        <v>0</v>
      </c>
    </row>
    <row r="39" spans="1:26" x14ac:dyDescent="0.25">
      <c r="A39" s="96" t="s">
        <v>416</v>
      </c>
      <c r="B39" s="96" t="s">
        <v>220</v>
      </c>
      <c r="C39" s="96" t="s">
        <v>417</v>
      </c>
      <c r="D39" s="96" t="s">
        <v>418</v>
      </c>
      <c r="E39">
        <v>1.17</v>
      </c>
      <c r="F39" s="96" t="s">
        <v>419</v>
      </c>
      <c r="G39" s="96" t="s">
        <v>420</v>
      </c>
      <c r="H39" s="96" t="s">
        <v>421</v>
      </c>
      <c r="I39" s="96" t="s">
        <v>422</v>
      </c>
      <c r="J39" s="96" t="s">
        <v>367</v>
      </c>
      <c r="K39" s="96" t="s">
        <v>423</v>
      </c>
      <c r="L39" s="96" t="s">
        <v>424</v>
      </c>
      <c r="M39" s="96" t="s">
        <v>425</v>
      </c>
      <c r="N39" s="96" t="s">
        <v>426</v>
      </c>
      <c r="O39" s="96" t="s">
        <v>427</v>
      </c>
      <c r="P39" s="96" t="s">
        <v>428</v>
      </c>
      <c r="Q39">
        <v>39132486.170000002</v>
      </c>
      <c r="R39">
        <v>97.95</v>
      </c>
      <c r="S39" s="96" t="s">
        <v>385</v>
      </c>
      <c r="T39" s="96" t="s">
        <v>107</v>
      </c>
      <c r="U39" s="96" t="s">
        <v>107</v>
      </c>
      <c r="V39" s="96" t="s">
        <v>107</v>
      </c>
      <c r="W39" s="96" t="s">
        <v>107</v>
      </c>
      <c r="X39" s="96" t="s">
        <v>107</v>
      </c>
      <c r="Y39" s="96" t="s">
        <v>107</v>
      </c>
      <c r="Z39">
        <v>0</v>
      </c>
    </row>
    <row r="40" spans="1:26" x14ac:dyDescent="0.25">
      <c r="A40" s="96" t="s">
        <v>429</v>
      </c>
      <c r="B40" s="96" t="s">
        <v>111</v>
      </c>
      <c r="C40" s="96" t="s">
        <v>430</v>
      </c>
      <c r="D40" s="96" t="s">
        <v>431</v>
      </c>
      <c r="E40">
        <v>1.1000000000000001</v>
      </c>
      <c r="F40" s="96" t="s">
        <v>432</v>
      </c>
      <c r="G40" s="96" t="s">
        <v>433</v>
      </c>
      <c r="H40" s="96" t="s">
        <v>434</v>
      </c>
      <c r="I40" s="96" t="s">
        <v>106</v>
      </c>
      <c r="J40" s="96" t="s">
        <v>435</v>
      </c>
      <c r="K40" s="96" t="s">
        <v>436</v>
      </c>
      <c r="L40" s="96" t="s">
        <v>106</v>
      </c>
      <c r="M40" s="96" t="s">
        <v>437</v>
      </c>
      <c r="N40" s="96" t="s">
        <v>438</v>
      </c>
      <c r="O40" s="96" t="s">
        <v>439</v>
      </c>
      <c r="P40" s="96" t="s">
        <v>440</v>
      </c>
      <c r="Q40">
        <v>33257502.100000001</v>
      </c>
      <c r="R40">
        <v>95.77</v>
      </c>
      <c r="S40" s="96" t="s">
        <v>441</v>
      </c>
      <c r="T40" s="96" t="s">
        <v>275</v>
      </c>
      <c r="U40" s="96" t="s">
        <v>442</v>
      </c>
      <c r="V40" s="96" t="s">
        <v>443</v>
      </c>
      <c r="W40" s="96" t="s">
        <v>315</v>
      </c>
      <c r="X40" s="96" t="s">
        <v>107</v>
      </c>
      <c r="Y40" s="96" t="s">
        <v>107</v>
      </c>
      <c r="Z40">
        <v>0</v>
      </c>
    </row>
    <row r="41" spans="1:26" x14ac:dyDescent="0.25">
      <c r="A41" s="96" t="s">
        <v>444</v>
      </c>
      <c r="B41" s="96" t="s">
        <v>445</v>
      </c>
      <c r="C41" s="96" t="s">
        <v>446</v>
      </c>
      <c r="D41" s="96" t="s">
        <v>447</v>
      </c>
      <c r="E41">
        <v>0.74</v>
      </c>
      <c r="F41" s="96" t="s">
        <v>448</v>
      </c>
      <c r="G41" s="96" t="s">
        <v>128</v>
      </c>
      <c r="H41" s="96" t="s">
        <v>449</v>
      </c>
      <c r="I41" s="96" t="s">
        <v>450</v>
      </c>
      <c r="J41" s="96" t="s">
        <v>212</v>
      </c>
      <c r="K41" s="96" t="s">
        <v>448</v>
      </c>
      <c r="L41" s="96" t="s">
        <v>451</v>
      </c>
      <c r="M41" s="96" t="s">
        <v>452</v>
      </c>
      <c r="N41" s="96" t="s">
        <v>453</v>
      </c>
      <c r="O41" s="96" t="s">
        <v>454</v>
      </c>
      <c r="P41" s="96" t="s">
        <v>455</v>
      </c>
      <c r="Q41">
        <v>1504876179.1600001</v>
      </c>
      <c r="R41">
        <v>98.82</v>
      </c>
      <c r="S41" s="96" t="s">
        <v>456</v>
      </c>
      <c r="T41" s="96" t="s">
        <v>448</v>
      </c>
      <c r="U41" s="96" t="s">
        <v>457</v>
      </c>
      <c r="V41" s="96" t="s">
        <v>172</v>
      </c>
      <c r="W41" s="96" t="s">
        <v>458</v>
      </c>
      <c r="X41" s="96" t="s">
        <v>107</v>
      </c>
      <c r="Y41" s="96" t="s">
        <v>459</v>
      </c>
      <c r="Z41">
        <v>16</v>
      </c>
    </row>
    <row r="42" spans="1:26" x14ac:dyDescent="0.25">
      <c r="A42" s="96" t="s">
        <v>460</v>
      </c>
      <c r="B42" s="96" t="s">
        <v>133</v>
      </c>
      <c r="C42" s="96" t="s">
        <v>461</v>
      </c>
      <c r="D42" s="96" t="s">
        <v>376</v>
      </c>
      <c r="E42">
        <v>783.96</v>
      </c>
      <c r="F42" s="96" t="s">
        <v>106</v>
      </c>
      <c r="G42" s="96" t="s">
        <v>106</v>
      </c>
      <c r="H42" s="96" t="s">
        <v>106</v>
      </c>
      <c r="I42" s="96" t="s">
        <v>106</v>
      </c>
      <c r="J42" s="96" t="s">
        <v>106</v>
      </c>
      <c r="K42" s="96" t="s">
        <v>106</v>
      </c>
      <c r="L42" s="96" t="s">
        <v>106</v>
      </c>
      <c r="M42" s="96" t="s">
        <v>107</v>
      </c>
      <c r="N42" s="96" t="s">
        <v>106</v>
      </c>
      <c r="O42" s="96" t="s">
        <v>106</v>
      </c>
      <c r="P42" s="96" t="s">
        <v>106</v>
      </c>
      <c r="Q42">
        <v>165915282.63999999</v>
      </c>
      <c r="R42">
        <v>69829.66</v>
      </c>
      <c r="S42" s="96" t="s">
        <v>462</v>
      </c>
      <c r="T42" s="96" t="s">
        <v>463</v>
      </c>
      <c r="U42" s="96" t="s">
        <v>464</v>
      </c>
      <c r="V42" s="96" t="s">
        <v>465</v>
      </c>
      <c r="W42" s="96" t="s">
        <v>466</v>
      </c>
      <c r="X42" s="96" t="s">
        <v>107</v>
      </c>
      <c r="Y42" s="96" t="s">
        <v>107</v>
      </c>
      <c r="Z42">
        <v>0</v>
      </c>
    </row>
    <row r="43" spans="1:26" x14ac:dyDescent="0.25">
      <c r="A43" s="96" t="s">
        <v>460</v>
      </c>
      <c r="B43" s="96" t="s">
        <v>133</v>
      </c>
      <c r="C43" s="96" t="s">
        <v>467</v>
      </c>
      <c r="D43" s="96" t="s">
        <v>468</v>
      </c>
      <c r="E43">
        <v>783.96</v>
      </c>
      <c r="F43" s="96" t="s">
        <v>106</v>
      </c>
      <c r="G43" s="96" t="s">
        <v>106</v>
      </c>
      <c r="H43" s="96" t="s">
        <v>106</v>
      </c>
      <c r="I43" s="96" t="s">
        <v>106</v>
      </c>
      <c r="J43" s="96" t="s">
        <v>106</v>
      </c>
      <c r="K43" s="96" t="s">
        <v>106</v>
      </c>
      <c r="L43" s="96" t="s">
        <v>106</v>
      </c>
      <c r="M43" s="96" t="s">
        <v>107</v>
      </c>
      <c r="N43" s="96" t="s">
        <v>106</v>
      </c>
      <c r="O43" s="96" t="s">
        <v>106</v>
      </c>
      <c r="P43" s="96" t="s">
        <v>106</v>
      </c>
      <c r="Q43">
        <v>165915282.63999999</v>
      </c>
      <c r="R43">
        <v>69829.66</v>
      </c>
      <c r="S43" s="96" t="s">
        <v>462</v>
      </c>
      <c r="T43" s="96" t="s">
        <v>463</v>
      </c>
      <c r="U43" s="96" t="s">
        <v>464</v>
      </c>
      <c r="V43" s="96" t="s">
        <v>465</v>
      </c>
      <c r="W43" s="96" t="s">
        <v>466</v>
      </c>
      <c r="X43" s="96" t="s">
        <v>107</v>
      </c>
      <c r="Y43" s="96" t="s">
        <v>107</v>
      </c>
      <c r="Z43">
        <v>0</v>
      </c>
    </row>
    <row r="44" spans="1:26" x14ac:dyDescent="0.25">
      <c r="A44" s="96" t="s">
        <v>460</v>
      </c>
      <c r="B44" s="96" t="s">
        <v>133</v>
      </c>
      <c r="C44" s="96" t="s">
        <v>469</v>
      </c>
      <c r="D44" s="96" t="s">
        <v>470</v>
      </c>
      <c r="E44">
        <v>783.96</v>
      </c>
      <c r="F44" s="96" t="s">
        <v>106</v>
      </c>
      <c r="G44" s="96" t="s">
        <v>106</v>
      </c>
      <c r="H44" s="96" t="s">
        <v>106</v>
      </c>
      <c r="I44" s="96" t="s">
        <v>106</v>
      </c>
      <c r="J44" s="96" t="s">
        <v>106</v>
      </c>
      <c r="K44" s="96" t="s">
        <v>106</v>
      </c>
      <c r="L44" s="96" t="s">
        <v>106</v>
      </c>
      <c r="M44" s="96" t="s">
        <v>107</v>
      </c>
      <c r="N44" s="96" t="s">
        <v>106</v>
      </c>
      <c r="O44" s="96" t="s">
        <v>106</v>
      </c>
      <c r="P44" s="96" t="s">
        <v>106</v>
      </c>
      <c r="Q44">
        <v>165915282.63999999</v>
      </c>
      <c r="R44">
        <v>69829.66</v>
      </c>
      <c r="S44" s="96" t="s">
        <v>462</v>
      </c>
      <c r="T44" s="96" t="s">
        <v>463</v>
      </c>
      <c r="U44" s="96" t="s">
        <v>464</v>
      </c>
      <c r="V44" s="96" t="s">
        <v>465</v>
      </c>
      <c r="W44" s="96" t="s">
        <v>466</v>
      </c>
      <c r="X44" s="96" t="s">
        <v>107</v>
      </c>
      <c r="Y44" s="96" t="s">
        <v>107</v>
      </c>
      <c r="Z44">
        <v>0</v>
      </c>
    </row>
    <row r="45" spans="1:26" x14ac:dyDescent="0.25">
      <c r="A45" s="96" t="s">
        <v>460</v>
      </c>
      <c r="B45" s="96" t="s">
        <v>133</v>
      </c>
      <c r="C45" s="96" t="s">
        <v>471</v>
      </c>
      <c r="D45" s="96" t="s">
        <v>472</v>
      </c>
      <c r="E45">
        <v>783.96</v>
      </c>
      <c r="F45" s="96" t="s">
        <v>106</v>
      </c>
      <c r="G45" s="96" t="s">
        <v>106</v>
      </c>
      <c r="H45" s="96" t="s">
        <v>106</v>
      </c>
      <c r="I45" s="96" t="s">
        <v>106</v>
      </c>
      <c r="J45" s="96" t="s">
        <v>106</v>
      </c>
      <c r="K45" s="96" t="s">
        <v>106</v>
      </c>
      <c r="L45" s="96" t="s">
        <v>106</v>
      </c>
      <c r="M45" s="96" t="s">
        <v>107</v>
      </c>
      <c r="N45" s="96" t="s">
        <v>106</v>
      </c>
      <c r="O45" s="96" t="s">
        <v>106</v>
      </c>
      <c r="P45" s="96" t="s">
        <v>106</v>
      </c>
      <c r="Q45">
        <v>165915282.63999999</v>
      </c>
      <c r="R45">
        <v>69829.66</v>
      </c>
      <c r="S45" s="96" t="s">
        <v>462</v>
      </c>
      <c r="T45" s="96" t="s">
        <v>463</v>
      </c>
      <c r="U45" s="96" t="s">
        <v>464</v>
      </c>
      <c r="V45" s="96" t="s">
        <v>465</v>
      </c>
      <c r="W45" s="96" t="s">
        <v>466</v>
      </c>
      <c r="X45" s="96" t="s">
        <v>107</v>
      </c>
      <c r="Y45" s="96" t="s">
        <v>107</v>
      </c>
      <c r="Z45">
        <v>0</v>
      </c>
    </row>
    <row r="46" spans="1:26" x14ac:dyDescent="0.25">
      <c r="A46" s="96" t="s">
        <v>460</v>
      </c>
      <c r="B46" s="96" t="s">
        <v>133</v>
      </c>
      <c r="C46" s="96" t="s">
        <v>473</v>
      </c>
      <c r="D46" s="96" t="s">
        <v>474</v>
      </c>
      <c r="E46">
        <v>783.96</v>
      </c>
      <c r="F46" s="96" t="s">
        <v>106</v>
      </c>
      <c r="G46" s="96" t="s">
        <v>106</v>
      </c>
      <c r="H46" s="96" t="s">
        <v>106</v>
      </c>
      <c r="I46" s="96" t="s">
        <v>106</v>
      </c>
      <c r="J46" s="96" t="s">
        <v>106</v>
      </c>
      <c r="K46" s="96" t="s">
        <v>106</v>
      </c>
      <c r="L46" s="96" t="s">
        <v>106</v>
      </c>
      <c r="M46" s="96" t="s">
        <v>107</v>
      </c>
      <c r="N46" s="96" t="s">
        <v>106</v>
      </c>
      <c r="O46" s="96" t="s">
        <v>106</v>
      </c>
      <c r="P46" s="96" t="s">
        <v>106</v>
      </c>
      <c r="Q46">
        <v>165915282.63999999</v>
      </c>
      <c r="R46">
        <v>69829.66</v>
      </c>
      <c r="S46" s="96" t="s">
        <v>462</v>
      </c>
      <c r="T46" s="96" t="s">
        <v>463</v>
      </c>
      <c r="U46" s="96" t="s">
        <v>464</v>
      </c>
      <c r="V46" s="96" t="s">
        <v>465</v>
      </c>
      <c r="W46" s="96" t="s">
        <v>466</v>
      </c>
      <c r="X46" s="96" t="s">
        <v>107</v>
      </c>
      <c r="Y46" s="96" t="s">
        <v>107</v>
      </c>
      <c r="Z46">
        <v>0</v>
      </c>
    </row>
    <row r="47" spans="1:26" x14ac:dyDescent="0.25">
      <c r="A47" s="96" t="s">
        <v>460</v>
      </c>
      <c r="B47" s="96" t="s">
        <v>133</v>
      </c>
      <c r="C47" s="96" t="s">
        <v>475</v>
      </c>
      <c r="D47" s="96" t="s">
        <v>476</v>
      </c>
      <c r="E47">
        <v>783.96</v>
      </c>
      <c r="F47" s="96" t="s">
        <v>106</v>
      </c>
      <c r="G47" s="96" t="s">
        <v>106</v>
      </c>
      <c r="H47" s="96" t="s">
        <v>106</v>
      </c>
      <c r="I47" s="96" t="s">
        <v>106</v>
      </c>
      <c r="J47" s="96" t="s">
        <v>106</v>
      </c>
      <c r="K47" s="96" t="s">
        <v>106</v>
      </c>
      <c r="L47" s="96" t="s">
        <v>106</v>
      </c>
      <c r="M47" s="96" t="s">
        <v>107</v>
      </c>
      <c r="N47" s="96" t="s">
        <v>106</v>
      </c>
      <c r="O47" s="96" t="s">
        <v>106</v>
      </c>
      <c r="P47" s="96" t="s">
        <v>106</v>
      </c>
      <c r="Q47">
        <v>165915282.63999999</v>
      </c>
      <c r="R47">
        <v>69829.66</v>
      </c>
      <c r="S47" s="96" t="s">
        <v>462</v>
      </c>
      <c r="T47" s="96" t="s">
        <v>463</v>
      </c>
      <c r="U47" s="96" t="s">
        <v>464</v>
      </c>
      <c r="V47" s="96" t="s">
        <v>465</v>
      </c>
      <c r="W47" s="96" t="s">
        <v>466</v>
      </c>
      <c r="X47" s="96" t="s">
        <v>107</v>
      </c>
      <c r="Y47" s="96" t="s">
        <v>107</v>
      </c>
      <c r="Z47">
        <v>0</v>
      </c>
    </row>
    <row r="48" spans="1:26" x14ac:dyDescent="0.25">
      <c r="A48" s="96" t="s">
        <v>460</v>
      </c>
      <c r="B48" s="96" t="s">
        <v>133</v>
      </c>
      <c r="C48" s="96" t="s">
        <v>477</v>
      </c>
      <c r="D48" s="96" t="s">
        <v>478</v>
      </c>
      <c r="E48">
        <v>783.96</v>
      </c>
      <c r="F48" s="96" t="s">
        <v>106</v>
      </c>
      <c r="G48" s="96" t="s">
        <v>106</v>
      </c>
      <c r="H48" s="96" t="s">
        <v>106</v>
      </c>
      <c r="I48" s="96" t="s">
        <v>106</v>
      </c>
      <c r="J48" s="96" t="s">
        <v>106</v>
      </c>
      <c r="K48" s="96" t="s">
        <v>106</v>
      </c>
      <c r="L48" s="96" t="s">
        <v>106</v>
      </c>
      <c r="M48" s="96" t="s">
        <v>107</v>
      </c>
      <c r="N48" s="96" t="s">
        <v>106</v>
      </c>
      <c r="O48" s="96" t="s">
        <v>106</v>
      </c>
      <c r="P48" s="96" t="s">
        <v>106</v>
      </c>
      <c r="Q48">
        <v>165915282.63999999</v>
      </c>
      <c r="R48">
        <v>69829.66</v>
      </c>
      <c r="S48" s="96" t="s">
        <v>462</v>
      </c>
      <c r="T48" s="96" t="s">
        <v>463</v>
      </c>
      <c r="U48" s="96" t="s">
        <v>464</v>
      </c>
      <c r="V48" s="96" t="s">
        <v>465</v>
      </c>
      <c r="W48" s="96" t="s">
        <v>466</v>
      </c>
      <c r="X48" s="96" t="s">
        <v>107</v>
      </c>
      <c r="Y48" s="96" t="s">
        <v>107</v>
      </c>
      <c r="Z48">
        <v>0</v>
      </c>
    </row>
    <row r="49" spans="1:26" x14ac:dyDescent="0.25">
      <c r="A49" s="96" t="s">
        <v>460</v>
      </c>
      <c r="B49" s="96" t="s">
        <v>133</v>
      </c>
      <c r="C49" s="96" t="s">
        <v>479</v>
      </c>
      <c r="D49" s="96" t="s">
        <v>480</v>
      </c>
      <c r="E49">
        <v>783.96</v>
      </c>
      <c r="F49" s="96" t="s">
        <v>106</v>
      </c>
      <c r="G49" s="96" t="s">
        <v>106</v>
      </c>
      <c r="H49" s="96" t="s">
        <v>106</v>
      </c>
      <c r="I49" s="96" t="s">
        <v>106</v>
      </c>
      <c r="J49" s="96" t="s">
        <v>106</v>
      </c>
      <c r="K49" s="96" t="s">
        <v>106</v>
      </c>
      <c r="L49" s="96" t="s">
        <v>106</v>
      </c>
      <c r="M49" s="96" t="s">
        <v>107</v>
      </c>
      <c r="N49" s="96" t="s">
        <v>106</v>
      </c>
      <c r="O49" s="96" t="s">
        <v>106</v>
      </c>
      <c r="P49" s="96" t="s">
        <v>106</v>
      </c>
      <c r="Q49">
        <v>165915282.63999999</v>
      </c>
      <c r="R49">
        <v>69829.66</v>
      </c>
      <c r="S49" s="96" t="s">
        <v>462</v>
      </c>
      <c r="T49" s="96" t="s">
        <v>463</v>
      </c>
      <c r="U49" s="96" t="s">
        <v>464</v>
      </c>
      <c r="V49" s="96" t="s">
        <v>465</v>
      </c>
      <c r="W49" s="96" t="s">
        <v>466</v>
      </c>
      <c r="X49" s="96" t="s">
        <v>107</v>
      </c>
      <c r="Y49" s="96" t="s">
        <v>107</v>
      </c>
      <c r="Z49">
        <v>0</v>
      </c>
    </row>
    <row r="50" spans="1:26" x14ac:dyDescent="0.25">
      <c r="A50" s="96" t="s">
        <v>481</v>
      </c>
      <c r="B50" s="96" t="s">
        <v>103</v>
      </c>
      <c r="C50" s="96" t="s">
        <v>482</v>
      </c>
      <c r="D50" s="96" t="s">
        <v>483</v>
      </c>
      <c r="E50">
        <v>10</v>
      </c>
      <c r="F50" s="96" t="s">
        <v>484</v>
      </c>
      <c r="G50" s="96" t="s">
        <v>485</v>
      </c>
      <c r="H50" s="96" t="s">
        <v>486</v>
      </c>
      <c r="I50" s="96" t="s">
        <v>487</v>
      </c>
      <c r="J50" s="96" t="s">
        <v>217</v>
      </c>
      <c r="K50" s="96" t="s">
        <v>217</v>
      </c>
      <c r="L50" s="96" t="s">
        <v>226</v>
      </c>
      <c r="M50" s="96" t="s">
        <v>488</v>
      </c>
      <c r="N50" s="96" t="s">
        <v>489</v>
      </c>
      <c r="O50" s="96" t="s">
        <v>490</v>
      </c>
      <c r="P50" s="96" t="s">
        <v>491</v>
      </c>
      <c r="Q50">
        <v>112693577.59999999</v>
      </c>
      <c r="R50">
        <v>1727.58</v>
      </c>
      <c r="S50" s="96" t="s">
        <v>492</v>
      </c>
      <c r="T50" s="96" t="s">
        <v>493</v>
      </c>
      <c r="U50" s="96" t="s">
        <v>173</v>
      </c>
      <c r="V50" s="96" t="s">
        <v>494</v>
      </c>
      <c r="W50" s="96" t="s">
        <v>495</v>
      </c>
      <c r="X50" s="96" t="s">
        <v>342</v>
      </c>
      <c r="Y50" s="96" t="s">
        <v>107</v>
      </c>
      <c r="Z50">
        <v>1</v>
      </c>
    </row>
    <row r="51" spans="1:26" x14ac:dyDescent="0.25">
      <c r="A51" s="96" t="s">
        <v>6</v>
      </c>
      <c r="B51" s="96" t="s">
        <v>220</v>
      </c>
      <c r="C51" s="96" t="s">
        <v>496</v>
      </c>
      <c r="D51" s="96" t="s">
        <v>497</v>
      </c>
      <c r="E51">
        <v>0.7</v>
      </c>
      <c r="F51" s="96" t="s">
        <v>498</v>
      </c>
      <c r="G51" s="96" t="s">
        <v>499</v>
      </c>
      <c r="H51" s="96" t="s">
        <v>500</v>
      </c>
      <c r="I51" s="96" t="s">
        <v>501</v>
      </c>
      <c r="J51" s="96" t="s">
        <v>502</v>
      </c>
      <c r="K51" s="96" t="s">
        <v>189</v>
      </c>
      <c r="L51" s="96" t="s">
        <v>503</v>
      </c>
      <c r="M51" s="96" t="s">
        <v>504</v>
      </c>
      <c r="N51" s="96" t="s">
        <v>505</v>
      </c>
      <c r="O51" s="96" t="s">
        <v>506</v>
      </c>
      <c r="P51" s="96" t="s">
        <v>507</v>
      </c>
      <c r="Q51">
        <v>350107569.75</v>
      </c>
      <c r="R51">
        <v>104.06</v>
      </c>
      <c r="S51" s="96" t="s">
        <v>385</v>
      </c>
      <c r="T51" s="96" t="s">
        <v>107</v>
      </c>
      <c r="U51" s="96" t="s">
        <v>107</v>
      </c>
      <c r="V51" s="96" t="s">
        <v>107</v>
      </c>
      <c r="W51" s="96" t="s">
        <v>107</v>
      </c>
      <c r="X51" s="96" t="s">
        <v>107</v>
      </c>
      <c r="Y51" s="96" t="s">
        <v>107</v>
      </c>
      <c r="Z51">
        <v>0</v>
      </c>
    </row>
    <row r="52" spans="1:26" x14ac:dyDescent="0.25">
      <c r="A52" s="96" t="s">
        <v>508</v>
      </c>
      <c r="B52" s="96" t="s">
        <v>133</v>
      </c>
      <c r="C52" s="96" t="s">
        <v>509</v>
      </c>
      <c r="D52" s="96" t="s">
        <v>510</v>
      </c>
      <c r="E52">
        <v>0.75</v>
      </c>
      <c r="F52" s="96" t="s">
        <v>212</v>
      </c>
      <c r="G52" s="96" t="s">
        <v>511</v>
      </c>
      <c r="H52" s="96" t="s">
        <v>454</v>
      </c>
      <c r="I52" s="96" t="s">
        <v>512</v>
      </c>
      <c r="J52" s="96" t="s">
        <v>212</v>
      </c>
      <c r="K52" s="96" t="s">
        <v>513</v>
      </c>
      <c r="L52" s="96" t="s">
        <v>513</v>
      </c>
      <c r="M52" s="96" t="s">
        <v>514</v>
      </c>
      <c r="N52" s="96" t="s">
        <v>515</v>
      </c>
      <c r="O52" s="96" t="s">
        <v>371</v>
      </c>
      <c r="P52" s="96" t="s">
        <v>516</v>
      </c>
      <c r="Q52">
        <v>139909108.47</v>
      </c>
      <c r="R52">
        <v>100.09</v>
      </c>
      <c r="S52" s="96" t="s">
        <v>517</v>
      </c>
      <c r="T52" s="96" t="s">
        <v>107</v>
      </c>
      <c r="U52" s="96" t="s">
        <v>107</v>
      </c>
      <c r="V52" s="96" t="s">
        <v>107</v>
      </c>
      <c r="W52" s="96" t="s">
        <v>107</v>
      </c>
      <c r="X52" s="96" t="s">
        <v>106</v>
      </c>
      <c r="Y52" s="96" t="s">
        <v>107</v>
      </c>
      <c r="Z52">
        <v>4</v>
      </c>
    </row>
    <row r="53" spans="1:26" x14ac:dyDescent="0.25">
      <c r="A53" s="96" t="s">
        <v>518</v>
      </c>
      <c r="B53" s="96" t="s">
        <v>133</v>
      </c>
      <c r="C53" s="96" t="s">
        <v>519</v>
      </c>
      <c r="D53" s="96" t="s">
        <v>520</v>
      </c>
      <c r="E53">
        <v>0.73</v>
      </c>
      <c r="F53" s="96" t="s">
        <v>448</v>
      </c>
      <c r="G53" s="96" t="s">
        <v>521</v>
      </c>
      <c r="H53" s="96" t="s">
        <v>522</v>
      </c>
      <c r="I53" s="96" t="s">
        <v>523</v>
      </c>
      <c r="J53" s="96" t="s">
        <v>188</v>
      </c>
      <c r="K53" s="96" t="s">
        <v>524</v>
      </c>
      <c r="L53" s="96" t="s">
        <v>188</v>
      </c>
      <c r="M53" s="96" t="s">
        <v>525</v>
      </c>
      <c r="N53" s="96" t="s">
        <v>526</v>
      </c>
      <c r="O53" s="96" t="s">
        <v>423</v>
      </c>
      <c r="P53" s="96" t="s">
        <v>527</v>
      </c>
      <c r="Q53">
        <v>238445073.75999999</v>
      </c>
      <c r="R53">
        <v>103.41</v>
      </c>
      <c r="S53" s="96" t="s">
        <v>441</v>
      </c>
      <c r="T53" s="96" t="s">
        <v>498</v>
      </c>
      <c r="U53" s="96" t="s">
        <v>528</v>
      </c>
      <c r="V53" s="96" t="s">
        <v>212</v>
      </c>
      <c r="W53" s="96" t="s">
        <v>169</v>
      </c>
      <c r="X53" s="96" t="s">
        <v>106</v>
      </c>
      <c r="Y53" s="96" t="s">
        <v>107</v>
      </c>
      <c r="Z53">
        <v>6</v>
      </c>
    </row>
    <row r="54" spans="1:26" x14ac:dyDescent="0.25">
      <c r="A54" s="96" t="s">
        <v>529</v>
      </c>
      <c r="B54" s="96" t="s">
        <v>111</v>
      </c>
      <c r="C54" s="96" t="s">
        <v>530</v>
      </c>
      <c r="D54" s="96" t="s">
        <v>531</v>
      </c>
      <c r="E54">
        <v>1.05</v>
      </c>
      <c r="F54" s="96" t="s">
        <v>494</v>
      </c>
      <c r="G54" s="96" t="s">
        <v>532</v>
      </c>
      <c r="H54" s="96" t="s">
        <v>533</v>
      </c>
      <c r="I54" s="96" t="s">
        <v>534</v>
      </c>
      <c r="J54" s="96" t="s">
        <v>535</v>
      </c>
      <c r="K54" s="96" t="s">
        <v>536</v>
      </c>
      <c r="L54" s="96" t="s">
        <v>537</v>
      </c>
      <c r="M54" s="96" t="s">
        <v>538</v>
      </c>
      <c r="N54" s="96" t="s">
        <v>539</v>
      </c>
      <c r="O54" s="96" t="s">
        <v>540</v>
      </c>
      <c r="P54" s="96" t="s">
        <v>541</v>
      </c>
      <c r="Q54">
        <v>471938000.88</v>
      </c>
      <c r="R54">
        <v>101.84</v>
      </c>
      <c r="S54" s="96" t="s">
        <v>542</v>
      </c>
      <c r="T54" s="96" t="s">
        <v>543</v>
      </c>
      <c r="U54" s="96" t="s">
        <v>544</v>
      </c>
      <c r="V54" s="96" t="s">
        <v>498</v>
      </c>
      <c r="W54" s="96" t="s">
        <v>545</v>
      </c>
      <c r="X54" s="96" t="s">
        <v>107</v>
      </c>
      <c r="Y54" s="96" t="s">
        <v>107</v>
      </c>
      <c r="Z54">
        <v>0</v>
      </c>
    </row>
    <row r="55" spans="1:26" x14ac:dyDescent="0.25">
      <c r="A55" s="96" t="s">
        <v>546</v>
      </c>
      <c r="B55" s="96" t="s">
        <v>111</v>
      </c>
      <c r="C55" s="96" t="s">
        <v>547</v>
      </c>
      <c r="D55" s="96" t="s">
        <v>548</v>
      </c>
      <c r="E55">
        <v>0.7</v>
      </c>
      <c r="F55" s="96" t="s">
        <v>502</v>
      </c>
      <c r="G55" s="96" t="s">
        <v>549</v>
      </c>
      <c r="H55" s="96" t="s">
        <v>550</v>
      </c>
      <c r="I55" s="96" t="s">
        <v>551</v>
      </c>
      <c r="J55" s="96" t="s">
        <v>552</v>
      </c>
      <c r="K55" s="96" t="s">
        <v>432</v>
      </c>
      <c r="L55" s="96" t="s">
        <v>537</v>
      </c>
      <c r="M55" s="96" t="s">
        <v>553</v>
      </c>
      <c r="N55" s="96" t="s">
        <v>554</v>
      </c>
      <c r="O55" s="96" t="s">
        <v>555</v>
      </c>
      <c r="P55" s="96" t="s">
        <v>556</v>
      </c>
      <c r="Q55">
        <v>1178257357.98</v>
      </c>
      <c r="R55">
        <v>88.75</v>
      </c>
      <c r="S55" s="96" t="s">
        <v>247</v>
      </c>
      <c r="T55" s="96" t="s">
        <v>265</v>
      </c>
      <c r="U55" s="96" t="s">
        <v>557</v>
      </c>
      <c r="V55" s="96" t="s">
        <v>367</v>
      </c>
      <c r="W55" s="96" t="s">
        <v>347</v>
      </c>
      <c r="X55" s="96" t="s">
        <v>107</v>
      </c>
      <c r="Y55" s="96" t="s">
        <v>107</v>
      </c>
      <c r="Z55">
        <v>0</v>
      </c>
    </row>
    <row r="56" spans="1:26" x14ac:dyDescent="0.25">
      <c r="A56" s="96" t="s">
        <v>20</v>
      </c>
      <c r="B56" s="96" t="s">
        <v>111</v>
      </c>
      <c r="C56" s="96" t="s">
        <v>558</v>
      </c>
      <c r="D56" s="96" t="s">
        <v>559</v>
      </c>
      <c r="E56">
        <v>1.46</v>
      </c>
      <c r="F56" s="96" t="s">
        <v>275</v>
      </c>
      <c r="G56" s="96" t="s">
        <v>560</v>
      </c>
      <c r="H56" s="96" t="s">
        <v>561</v>
      </c>
      <c r="I56" s="96" t="s">
        <v>106</v>
      </c>
      <c r="J56" s="96" t="s">
        <v>562</v>
      </c>
      <c r="K56" s="96" t="s">
        <v>563</v>
      </c>
      <c r="L56" s="96" t="s">
        <v>106</v>
      </c>
      <c r="M56" s="96" t="s">
        <v>564</v>
      </c>
      <c r="N56" s="96" t="s">
        <v>565</v>
      </c>
      <c r="O56" s="96" t="s">
        <v>566</v>
      </c>
      <c r="P56" s="96" t="s">
        <v>567</v>
      </c>
      <c r="Q56">
        <v>827120197.39999998</v>
      </c>
      <c r="R56">
        <v>102.11</v>
      </c>
      <c r="S56" s="96" t="s">
        <v>456</v>
      </c>
      <c r="T56" s="96" t="s">
        <v>568</v>
      </c>
      <c r="U56" s="96" t="s">
        <v>368</v>
      </c>
      <c r="V56" s="96" t="s">
        <v>569</v>
      </c>
      <c r="W56" s="96" t="s">
        <v>570</v>
      </c>
      <c r="X56" s="96" t="s">
        <v>107</v>
      </c>
      <c r="Y56" s="96" t="s">
        <v>107</v>
      </c>
      <c r="Z56">
        <v>0</v>
      </c>
    </row>
    <row r="57" spans="1:26" x14ac:dyDescent="0.25">
      <c r="A57" s="96" t="s">
        <v>571</v>
      </c>
      <c r="B57" s="96" t="s">
        <v>133</v>
      </c>
      <c r="C57" s="96" t="s">
        <v>572</v>
      </c>
      <c r="D57" s="96" t="s">
        <v>573</v>
      </c>
      <c r="E57">
        <v>0.49</v>
      </c>
      <c r="F57" s="96" t="s">
        <v>157</v>
      </c>
      <c r="G57" s="96" t="s">
        <v>574</v>
      </c>
      <c r="H57" s="96" t="s">
        <v>575</v>
      </c>
      <c r="I57" s="96" t="s">
        <v>576</v>
      </c>
      <c r="J57" s="96" t="s">
        <v>311</v>
      </c>
      <c r="K57" s="96" t="s">
        <v>484</v>
      </c>
      <c r="L57" s="96" t="s">
        <v>299</v>
      </c>
      <c r="M57" s="96" t="s">
        <v>577</v>
      </c>
      <c r="N57" s="96" t="s">
        <v>578</v>
      </c>
      <c r="O57" s="96" t="s">
        <v>579</v>
      </c>
      <c r="P57" s="96" t="s">
        <v>580</v>
      </c>
      <c r="Q57">
        <v>2359678921.3699999</v>
      </c>
      <c r="R57">
        <v>113.62</v>
      </c>
      <c r="S57" s="96" t="s">
        <v>581</v>
      </c>
      <c r="T57" s="96" t="s">
        <v>316</v>
      </c>
      <c r="U57" s="96" t="s">
        <v>582</v>
      </c>
      <c r="V57" s="96" t="s">
        <v>583</v>
      </c>
      <c r="W57" s="96" t="s">
        <v>584</v>
      </c>
      <c r="X57" s="96" t="s">
        <v>585</v>
      </c>
      <c r="Y57" s="96" t="s">
        <v>586</v>
      </c>
      <c r="Z57">
        <v>5</v>
      </c>
    </row>
    <row r="58" spans="1:26" x14ac:dyDescent="0.25">
      <c r="A58" s="96" t="s">
        <v>587</v>
      </c>
      <c r="B58" s="96" t="s">
        <v>220</v>
      </c>
      <c r="C58" s="96" t="s">
        <v>588</v>
      </c>
      <c r="D58" s="96" t="s">
        <v>589</v>
      </c>
      <c r="E58">
        <v>0.96</v>
      </c>
      <c r="F58" s="96" t="s">
        <v>290</v>
      </c>
      <c r="G58" s="96" t="s">
        <v>590</v>
      </c>
      <c r="H58" s="96" t="s">
        <v>591</v>
      </c>
      <c r="I58" s="96" t="s">
        <v>592</v>
      </c>
      <c r="J58" s="96" t="s">
        <v>593</v>
      </c>
      <c r="K58" s="96" t="s">
        <v>377</v>
      </c>
      <c r="L58" s="96" t="s">
        <v>121</v>
      </c>
      <c r="M58" s="96" t="s">
        <v>594</v>
      </c>
      <c r="N58" s="96" t="s">
        <v>595</v>
      </c>
      <c r="O58" s="96" t="s">
        <v>596</v>
      </c>
      <c r="P58" s="96" t="s">
        <v>597</v>
      </c>
      <c r="Q58">
        <v>853537598.37</v>
      </c>
      <c r="R58">
        <v>98.09</v>
      </c>
      <c r="S58" s="96" t="s">
        <v>385</v>
      </c>
      <c r="T58" s="96" t="s">
        <v>598</v>
      </c>
      <c r="U58" s="96" t="s">
        <v>599</v>
      </c>
      <c r="V58" s="96" t="s">
        <v>600</v>
      </c>
      <c r="W58" s="96" t="s">
        <v>601</v>
      </c>
      <c r="X58" s="96" t="s">
        <v>107</v>
      </c>
      <c r="Y58" s="96" t="s">
        <v>107</v>
      </c>
      <c r="Z58">
        <v>0</v>
      </c>
    </row>
    <row r="59" spans="1:26" x14ac:dyDescent="0.25">
      <c r="A59" s="96" t="s">
        <v>602</v>
      </c>
      <c r="B59" s="96" t="s">
        <v>103</v>
      </c>
      <c r="C59" s="96" t="s">
        <v>603</v>
      </c>
      <c r="D59" s="96" t="s">
        <v>604</v>
      </c>
      <c r="E59">
        <v>0.52</v>
      </c>
      <c r="F59" s="96" t="s">
        <v>341</v>
      </c>
      <c r="G59" s="96" t="s">
        <v>605</v>
      </c>
      <c r="H59" s="96" t="s">
        <v>606</v>
      </c>
      <c r="I59" s="96" t="s">
        <v>561</v>
      </c>
      <c r="J59" s="96" t="s">
        <v>218</v>
      </c>
      <c r="K59" s="96" t="s">
        <v>161</v>
      </c>
      <c r="L59" s="96" t="s">
        <v>355</v>
      </c>
      <c r="M59" s="96" t="s">
        <v>607</v>
      </c>
      <c r="N59" s="96" t="s">
        <v>608</v>
      </c>
      <c r="O59" s="96" t="s">
        <v>609</v>
      </c>
      <c r="P59" s="96" t="s">
        <v>610</v>
      </c>
      <c r="Q59">
        <v>555549403.82000005</v>
      </c>
      <c r="R59">
        <v>198.4</v>
      </c>
      <c r="S59" s="96" t="s">
        <v>611</v>
      </c>
      <c r="T59" s="96" t="s">
        <v>277</v>
      </c>
      <c r="U59" s="96" t="s">
        <v>612</v>
      </c>
      <c r="V59" s="96" t="s">
        <v>356</v>
      </c>
      <c r="W59" s="96" t="s">
        <v>613</v>
      </c>
      <c r="X59" s="96" t="s">
        <v>614</v>
      </c>
      <c r="Y59" s="96" t="s">
        <v>107</v>
      </c>
      <c r="Z59">
        <v>1</v>
      </c>
    </row>
    <row r="60" spans="1:26" x14ac:dyDescent="0.25">
      <c r="A60" s="96" t="s">
        <v>615</v>
      </c>
      <c r="B60" s="96" t="s">
        <v>133</v>
      </c>
      <c r="C60" s="96" t="s">
        <v>616</v>
      </c>
      <c r="D60" s="96" t="s">
        <v>617</v>
      </c>
      <c r="E60">
        <v>0.44</v>
      </c>
      <c r="F60" s="96" t="s">
        <v>618</v>
      </c>
      <c r="G60" s="96" t="s">
        <v>619</v>
      </c>
      <c r="H60" s="96" t="s">
        <v>466</v>
      </c>
      <c r="I60" s="96" t="s">
        <v>620</v>
      </c>
      <c r="J60" s="96" t="s">
        <v>355</v>
      </c>
      <c r="K60" s="96" t="s">
        <v>583</v>
      </c>
      <c r="L60" s="96" t="s">
        <v>357</v>
      </c>
      <c r="M60" s="96" t="s">
        <v>621</v>
      </c>
      <c r="N60" s="96" t="s">
        <v>622</v>
      </c>
      <c r="O60" s="96" t="s">
        <v>623</v>
      </c>
      <c r="P60" s="96" t="s">
        <v>624</v>
      </c>
      <c r="Q60">
        <v>53096192.590000004</v>
      </c>
      <c r="R60">
        <v>92.59</v>
      </c>
      <c r="S60" s="96" t="s">
        <v>625</v>
      </c>
      <c r="T60" s="96" t="s">
        <v>173</v>
      </c>
      <c r="U60" s="96" t="s">
        <v>370</v>
      </c>
      <c r="V60" s="96" t="s">
        <v>217</v>
      </c>
      <c r="W60" s="96" t="s">
        <v>590</v>
      </c>
      <c r="X60" s="96" t="s">
        <v>107</v>
      </c>
      <c r="Y60" s="96" t="s">
        <v>107</v>
      </c>
      <c r="Z60">
        <v>2</v>
      </c>
    </row>
    <row r="61" spans="1:26" x14ac:dyDescent="0.25">
      <c r="A61" s="96" t="s">
        <v>626</v>
      </c>
      <c r="B61" s="96" t="s">
        <v>111</v>
      </c>
      <c r="C61" s="96" t="s">
        <v>627</v>
      </c>
      <c r="D61" s="96" t="s">
        <v>628</v>
      </c>
      <c r="E61">
        <v>0.8</v>
      </c>
      <c r="F61" s="96" t="s">
        <v>502</v>
      </c>
      <c r="G61" s="96" t="s">
        <v>629</v>
      </c>
      <c r="H61" s="96" t="s">
        <v>630</v>
      </c>
      <c r="I61" s="96" t="s">
        <v>631</v>
      </c>
      <c r="J61" s="96" t="s">
        <v>432</v>
      </c>
      <c r="K61" s="96" t="s">
        <v>463</v>
      </c>
      <c r="L61" s="96" t="s">
        <v>465</v>
      </c>
      <c r="M61" s="96" t="s">
        <v>632</v>
      </c>
      <c r="N61" s="96" t="s">
        <v>633</v>
      </c>
      <c r="O61" s="96" t="s">
        <v>161</v>
      </c>
      <c r="P61" s="96" t="s">
        <v>634</v>
      </c>
      <c r="Q61">
        <v>424464609.38999999</v>
      </c>
      <c r="R61">
        <v>91.15</v>
      </c>
      <c r="S61" s="96" t="s">
        <v>517</v>
      </c>
      <c r="T61" s="96" t="s">
        <v>261</v>
      </c>
      <c r="U61" s="96" t="s">
        <v>493</v>
      </c>
      <c r="V61" s="96" t="s">
        <v>635</v>
      </c>
      <c r="W61" s="96" t="s">
        <v>636</v>
      </c>
      <c r="X61" s="96" t="s">
        <v>107</v>
      </c>
      <c r="Y61" s="96" t="s">
        <v>107</v>
      </c>
      <c r="Z61">
        <v>0</v>
      </c>
    </row>
    <row r="62" spans="1:26" x14ac:dyDescent="0.25">
      <c r="A62" s="96" t="s">
        <v>637</v>
      </c>
      <c r="B62" s="96" t="s">
        <v>445</v>
      </c>
      <c r="C62" s="96" t="s">
        <v>638</v>
      </c>
      <c r="D62" s="96" t="s">
        <v>639</v>
      </c>
      <c r="E62">
        <v>0.42</v>
      </c>
      <c r="F62" s="96" t="s">
        <v>498</v>
      </c>
      <c r="G62" s="96" t="s">
        <v>640</v>
      </c>
      <c r="H62" s="96" t="s">
        <v>641</v>
      </c>
      <c r="I62" s="96" t="s">
        <v>642</v>
      </c>
      <c r="J62" s="96" t="s">
        <v>448</v>
      </c>
      <c r="K62" s="96" t="s">
        <v>451</v>
      </c>
      <c r="L62" s="96" t="s">
        <v>114</v>
      </c>
      <c r="M62" s="96" t="s">
        <v>643</v>
      </c>
      <c r="N62" s="96" t="s">
        <v>582</v>
      </c>
      <c r="O62" s="96" t="s">
        <v>644</v>
      </c>
      <c r="P62" s="96" t="s">
        <v>645</v>
      </c>
      <c r="Q62">
        <v>801775734.16999996</v>
      </c>
      <c r="R62">
        <v>57.3</v>
      </c>
      <c r="S62" s="96" t="s">
        <v>646</v>
      </c>
      <c r="T62" s="96" t="s">
        <v>448</v>
      </c>
      <c r="U62" s="96" t="s">
        <v>106</v>
      </c>
      <c r="V62" s="96" t="s">
        <v>448</v>
      </c>
      <c r="W62" s="96" t="s">
        <v>647</v>
      </c>
      <c r="X62" s="96" t="s">
        <v>106</v>
      </c>
      <c r="Y62" s="96" t="s">
        <v>107</v>
      </c>
      <c r="Z62">
        <v>1</v>
      </c>
    </row>
    <row r="63" spans="1:26" x14ac:dyDescent="0.25">
      <c r="A63" s="96" t="s">
        <v>648</v>
      </c>
      <c r="B63" s="96" t="s">
        <v>111</v>
      </c>
      <c r="C63" s="96" t="s">
        <v>649</v>
      </c>
      <c r="D63" s="96" t="s">
        <v>650</v>
      </c>
      <c r="E63">
        <v>0.94</v>
      </c>
      <c r="F63" s="96" t="s">
        <v>377</v>
      </c>
      <c r="G63" s="96" t="s">
        <v>651</v>
      </c>
      <c r="H63" s="96" t="s">
        <v>652</v>
      </c>
      <c r="I63" s="96" t="s">
        <v>653</v>
      </c>
      <c r="J63" s="96" t="s">
        <v>654</v>
      </c>
      <c r="K63" s="96" t="s">
        <v>537</v>
      </c>
      <c r="L63" s="96" t="s">
        <v>322</v>
      </c>
      <c r="M63" s="96" t="s">
        <v>655</v>
      </c>
      <c r="N63" s="96" t="s">
        <v>275</v>
      </c>
      <c r="O63" s="96" t="s">
        <v>656</v>
      </c>
      <c r="P63" s="96" t="s">
        <v>657</v>
      </c>
      <c r="Q63">
        <v>62448443.979999997</v>
      </c>
      <c r="R63">
        <v>83.47</v>
      </c>
      <c r="S63" s="96" t="s">
        <v>373</v>
      </c>
      <c r="T63" s="96" t="s">
        <v>107</v>
      </c>
      <c r="U63" s="96" t="s">
        <v>107</v>
      </c>
      <c r="V63" s="96" t="s">
        <v>107</v>
      </c>
      <c r="W63" s="96" t="s">
        <v>107</v>
      </c>
      <c r="X63" s="96" t="s">
        <v>107</v>
      </c>
      <c r="Y63" s="96" t="s">
        <v>107</v>
      </c>
      <c r="Z63">
        <v>0</v>
      </c>
    </row>
    <row r="64" spans="1:26" x14ac:dyDescent="0.25">
      <c r="A64" s="96" t="s">
        <v>658</v>
      </c>
      <c r="B64" s="96" t="s">
        <v>111</v>
      </c>
      <c r="C64" s="96" t="s">
        <v>659</v>
      </c>
      <c r="D64" s="96" t="s">
        <v>660</v>
      </c>
      <c r="E64">
        <v>0.62</v>
      </c>
      <c r="F64" s="96" t="s">
        <v>524</v>
      </c>
      <c r="G64" s="96" t="s">
        <v>661</v>
      </c>
      <c r="H64" s="96" t="s">
        <v>662</v>
      </c>
      <c r="I64" s="96" t="s">
        <v>663</v>
      </c>
      <c r="J64" s="96" t="s">
        <v>503</v>
      </c>
      <c r="K64" s="96" t="s">
        <v>664</v>
      </c>
      <c r="L64" s="96" t="s">
        <v>265</v>
      </c>
      <c r="M64" s="96" t="s">
        <v>665</v>
      </c>
      <c r="N64" s="96" t="s">
        <v>666</v>
      </c>
      <c r="O64" s="96" t="s">
        <v>667</v>
      </c>
      <c r="P64" s="96" t="s">
        <v>668</v>
      </c>
      <c r="Q64">
        <v>1999474919.6199999</v>
      </c>
      <c r="R64">
        <v>86.93</v>
      </c>
      <c r="S64" s="96" t="s">
        <v>287</v>
      </c>
      <c r="T64" s="96" t="s">
        <v>451</v>
      </c>
      <c r="U64" s="96" t="s">
        <v>669</v>
      </c>
      <c r="V64" s="96" t="s">
        <v>670</v>
      </c>
      <c r="W64" s="96" t="s">
        <v>671</v>
      </c>
      <c r="X64" s="96" t="s">
        <v>107</v>
      </c>
      <c r="Y64" s="96" t="s">
        <v>107</v>
      </c>
      <c r="Z64">
        <v>0</v>
      </c>
    </row>
    <row r="65" spans="1:26" x14ac:dyDescent="0.25">
      <c r="A65" s="96" t="s">
        <v>672</v>
      </c>
      <c r="B65" s="96" t="s">
        <v>103</v>
      </c>
      <c r="C65" s="96" t="s">
        <v>673</v>
      </c>
      <c r="D65" s="96" t="s">
        <v>674</v>
      </c>
      <c r="E65">
        <v>0.37</v>
      </c>
      <c r="F65" s="96" t="s">
        <v>484</v>
      </c>
      <c r="G65" s="96" t="s">
        <v>675</v>
      </c>
      <c r="H65" s="96" t="s">
        <v>363</v>
      </c>
      <c r="I65" s="96" t="s">
        <v>487</v>
      </c>
      <c r="J65" s="96" t="s">
        <v>498</v>
      </c>
      <c r="K65" s="96" t="s">
        <v>187</v>
      </c>
      <c r="L65" s="96" t="s">
        <v>226</v>
      </c>
      <c r="M65" s="96" t="s">
        <v>676</v>
      </c>
      <c r="N65" s="96" t="s">
        <v>677</v>
      </c>
      <c r="O65" s="96" t="s">
        <v>678</v>
      </c>
      <c r="P65" s="96" t="s">
        <v>679</v>
      </c>
      <c r="Q65">
        <v>283838691.75999999</v>
      </c>
      <c r="R65">
        <v>99.59</v>
      </c>
      <c r="S65" s="96" t="s">
        <v>680</v>
      </c>
      <c r="T65" s="96" t="s">
        <v>681</v>
      </c>
      <c r="U65" s="96" t="s">
        <v>682</v>
      </c>
      <c r="V65" s="96" t="s">
        <v>565</v>
      </c>
      <c r="W65" s="96" t="s">
        <v>683</v>
      </c>
      <c r="X65" s="96" t="s">
        <v>684</v>
      </c>
      <c r="Y65" s="96" t="s">
        <v>107</v>
      </c>
      <c r="Z65">
        <v>2</v>
      </c>
    </row>
    <row r="66" spans="1:26" x14ac:dyDescent="0.25">
      <c r="A66" s="96" t="s">
        <v>685</v>
      </c>
      <c r="B66" s="96" t="s">
        <v>103</v>
      </c>
      <c r="C66" s="96" t="s">
        <v>686</v>
      </c>
      <c r="D66" s="96" t="s">
        <v>687</v>
      </c>
      <c r="E66">
        <v>0.5</v>
      </c>
      <c r="F66" s="96" t="s">
        <v>299</v>
      </c>
      <c r="G66" s="96" t="s">
        <v>371</v>
      </c>
      <c r="H66" s="96" t="s">
        <v>688</v>
      </c>
      <c r="I66" s="96" t="s">
        <v>689</v>
      </c>
      <c r="J66" s="96" t="s">
        <v>484</v>
      </c>
      <c r="K66" s="96" t="s">
        <v>526</v>
      </c>
      <c r="L66" s="96" t="s">
        <v>279</v>
      </c>
      <c r="M66" s="96" t="s">
        <v>690</v>
      </c>
      <c r="N66" s="96" t="s">
        <v>691</v>
      </c>
      <c r="O66" s="96" t="s">
        <v>692</v>
      </c>
      <c r="P66" s="96" t="s">
        <v>693</v>
      </c>
      <c r="Q66">
        <v>105035692.81999999</v>
      </c>
      <c r="R66">
        <v>102.9</v>
      </c>
      <c r="S66" s="96" t="s">
        <v>694</v>
      </c>
      <c r="T66" s="96" t="s">
        <v>695</v>
      </c>
      <c r="U66" s="96" t="s">
        <v>150</v>
      </c>
      <c r="V66" s="96" t="s">
        <v>526</v>
      </c>
      <c r="W66" s="96" t="s">
        <v>549</v>
      </c>
      <c r="X66" s="96" t="s">
        <v>696</v>
      </c>
      <c r="Y66" s="96" t="s">
        <v>107</v>
      </c>
      <c r="Z66">
        <v>1</v>
      </c>
    </row>
    <row r="67" spans="1:26" x14ac:dyDescent="0.25">
      <c r="A67" s="96" t="s">
        <v>18</v>
      </c>
      <c r="B67" s="96" t="s">
        <v>133</v>
      </c>
      <c r="C67" s="96" t="s">
        <v>697</v>
      </c>
      <c r="D67" s="96" t="s">
        <v>698</v>
      </c>
      <c r="E67">
        <v>1.2</v>
      </c>
      <c r="F67" s="96" t="s">
        <v>562</v>
      </c>
      <c r="G67" s="96" t="s">
        <v>699</v>
      </c>
      <c r="H67" s="96" t="s">
        <v>700</v>
      </c>
      <c r="I67" s="96" t="s">
        <v>106</v>
      </c>
      <c r="J67" s="96" t="s">
        <v>432</v>
      </c>
      <c r="K67" s="96" t="s">
        <v>701</v>
      </c>
      <c r="L67" s="96" t="s">
        <v>106</v>
      </c>
      <c r="M67" s="96" t="s">
        <v>702</v>
      </c>
      <c r="N67" s="96" t="s">
        <v>703</v>
      </c>
      <c r="O67" s="96" t="s">
        <v>327</v>
      </c>
      <c r="P67" s="96" t="s">
        <v>704</v>
      </c>
      <c r="Q67">
        <v>81324970.359999999</v>
      </c>
      <c r="R67">
        <v>95.89</v>
      </c>
      <c r="S67" s="96" t="s">
        <v>705</v>
      </c>
      <c r="T67" s="96" t="s">
        <v>423</v>
      </c>
      <c r="U67" s="96" t="s">
        <v>706</v>
      </c>
      <c r="V67" s="96" t="s">
        <v>362</v>
      </c>
      <c r="W67" s="96" t="s">
        <v>707</v>
      </c>
      <c r="X67" s="96" t="s">
        <v>107</v>
      </c>
      <c r="Y67" s="96" t="s">
        <v>107</v>
      </c>
      <c r="Z67">
        <v>0</v>
      </c>
    </row>
    <row r="68" spans="1:26" x14ac:dyDescent="0.25">
      <c r="A68" s="96" t="s">
        <v>708</v>
      </c>
      <c r="B68" s="96" t="s">
        <v>133</v>
      </c>
      <c r="C68" s="96" t="s">
        <v>709</v>
      </c>
      <c r="D68" s="96" t="s">
        <v>710</v>
      </c>
      <c r="E68">
        <v>0.11</v>
      </c>
      <c r="F68" s="96" t="s">
        <v>593</v>
      </c>
      <c r="G68" s="96" t="s">
        <v>466</v>
      </c>
      <c r="H68" s="96" t="s">
        <v>711</v>
      </c>
      <c r="I68" s="96" t="s">
        <v>712</v>
      </c>
      <c r="J68" s="96" t="s">
        <v>515</v>
      </c>
      <c r="K68" s="96" t="s">
        <v>515</v>
      </c>
      <c r="L68" s="96" t="s">
        <v>380</v>
      </c>
      <c r="M68" s="96" t="s">
        <v>713</v>
      </c>
      <c r="N68" s="96" t="s">
        <v>714</v>
      </c>
      <c r="O68" s="96" t="s">
        <v>715</v>
      </c>
      <c r="P68" s="96" t="s">
        <v>716</v>
      </c>
      <c r="Q68">
        <v>2302693543.1900001</v>
      </c>
      <c r="R68">
        <v>10.19</v>
      </c>
      <c r="S68" s="96" t="s">
        <v>717</v>
      </c>
      <c r="T68" s="96" t="s">
        <v>598</v>
      </c>
      <c r="U68" s="96" t="s">
        <v>337</v>
      </c>
      <c r="V68" s="96" t="s">
        <v>718</v>
      </c>
      <c r="W68" s="96" t="s">
        <v>719</v>
      </c>
      <c r="X68" s="96" t="s">
        <v>107</v>
      </c>
      <c r="Y68" s="96" t="s">
        <v>107</v>
      </c>
      <c r="Z68">
        <v>0</v>
      </c>
    </row>
    <row r="69" spans="1:26" x14ac:dyDescent="0.25">
      <c r="A69" s="96" t="s">
        <v>720</v>
      </c>
      <c r="B69" s="96" t="s">
        <v>111</v>
      </c>
      <c r="C69" s="96" t="s">
        <v>721</v>
      </c>
      <c r="D69" s="96" t="s">
        <v>722</v>
      </c>
      <c r="E69">
        <v>1.1499999999999999</v>
      </c>
      <c r="F69" s="96" t="s">
        <v>701</v>
      </c>
      <c r="G69" s="96" t="s">
        <v>723</v>
      </c>
      <c r="H69" s="96" t="s">
        <v>724</v>
      </c>
      <c r="I69" s="96" t="s">
        <v>725</v>
      </c>
      <c r="J69" s="96" t="s">
        <v>227</v>
      </c>
      <c r="K69" s="96" t="s">
        <v>726</v>
      </c>
      <c r="L69" s="96" t="s">
        <v>727</v>
      </c>
      <c r="M69" s="96" t="s">
        <v>728</v>
      </c>
      <c r="N69" s="96" t="s">
        <v>729</v>
      </c>
      <c r="O69" s="96" t="s">
        <v>150</v>
      </c>
      <c r="P69" s="96" t="s">
        <v>730</v>
      </c>
      <c r="Q69">
        <v>365338854.63</v>
      </c>
      <c r="R69">
        <v>97.99</v>
      </c>
      <c r="S69" s="96" t="s">
        <v>441</v>
      </c>
      <c r="T69" s="96" t="s">
        <v>322</v>
      </c>
      <c r="U69" s="96" t="s">
        <v>731</v>
      </c>
      <c r="V69" s="96" t="s">
        <v>598</v>
      </c>
      <c r="W69" s="96" t="s">
        <v>732</v>
      </c>
      <c r="X69" s="96" t="s">
        <v>107</v>
      </c>
      <c r="Y69" s="96" t="s">
        <v>107</v>
      </c>
      <c r="Z69">
        <v>0</v>
      </c>
    </row>
    <row r="70" spans="1:26" x14ac:dyDescent="0.25">
      <c r="A70" s="96" t="s">
        <v>733</v>
      </c>
      <c r="B70" s="96" t="s">
        <v>133</v>
      </c>
      <c r="C70" s="96" t="s">
        <v>734</v>
      </c>
      <c r="D70" s="96" t="s">
        <v>735</v>
      </c>
      <c r="E70">
        <v>0.65</v>
      </c>
      <c r="F70" s="96" t="s">
        <v>524</v>
      </c>
      <c r="G70" s="96" t="s">
        <v>736</v>
      </c>
      <c r="H70" s="96" t="s">
        <v>567</v>
      </c>
      <c r="I70" s="96" t="s">
        <v>737</v>
      </c>
      <c r="J70" s="96" t="s">
        <v>393</v>
      </c>
      <c r="K70" s="96" t="s">
        <v>261</v>
      </c>
      <c r="L70" s="96" t="s">
        <v>261</v>
      </c>
      <c r="M70" s="96" t="s">
        <v>738</v>
      </c>
      <c r="N70" s="96" t="s">
        <v>739</v>
      </c>
      <c r="O70" s="96" t="s">
        <v>740</v>
      </c>
      <c r="P70" s="96" t="s">
        <v>741</v>
      </c>
      <c r="Q70">
        <v>905364298.58000004</v>
      </c>
      <c r="R70">
        <v>98.04</v>
      </c>
      <c r="S70" s="96" t="s">
        <v>742</v>
      </c>
      <c r="T70" s="96" t="s">
        <v>107</v>
      </c>
      <c r="U70" s="96" t="s">
        <v>107</v>
      </c>
      <c r="V70" s="96" t="s">
        <v>107</v>
      </c>
      <c r="W70" s="96" t="s">
        <v>107</v>
      </c>
      <c r="X70" s="96" t="s">
        <v>395</v>
      </c>
      <c r="Y70" s="96" t="s">
        <v>107</v>
      </c>
      <c r="Z70">
        <v>3</v>
      </c>
    </row>
    <row r="71" spans="1:26" x14ac:dyDescent="0.25">
      <c r="A71" s="96" t="s">
        <v>743</v>
      </c>
      <c r="B71" s="96" t="s">
        <v>258</v>
      </c>
      <c r="C71" s="96" t="s">
        <v>744</v>
      </c>
      <c r="D71" s="96" t="s">
        <v>745</v>
      </c>
      <c r="E71">
        <v>0.85</v>
      </c>
      <c r="F71" s="96" t="s">
        <v>174</v>
      </c>
      <c r="G71" s="96" t="s">
        <v>746</v>
      </c>
      <c r="H71" s="96" t="s">
        <v>420</v>
      </c>
      <c r="I71" s="96" t="s">
        <v>747</v>
      </c>
      <c r="J71" s="96" t="s">
        <v>526</v>
      </c>
      <c r="K71" s="96" t="s">
        <v>299</v>
      </c>
      <c r="L71" s="96" t="s">
        <v>498</v>
      </c>
      <c r="M71" s="96" t="s">
        <v>746</v>
      </c>
      <c r="N71" s="96" t="s">
        <v>748</v>
      </c>
      <c r="O71" s="96" t="s">
        <v>749</v>
      </c>
      <c r="P71" s="96" t="s">
        <v>750</v>
      </c>
      <c r="Q71">
        <v>251494605.37</v>
      </c>
      <c r="R71">
        <v>194.46</v>
      </c>
      <c r="S71" s="96" t="s">
        <v>751</v>
      </c>
      <c r="T71" s="96" t="s">
        <v>107</v>
      </c>
      <c r="U71" s="96" t="s">
        <v>107</v>
      </c>
      <c r="V71" s="96" t="s">
        <v>107</v>
      </c>
      <c r="W71" s="96" t="s">
        <v>107</v>
      </c>
      <c r="X71" s="96" t="s">
        <v>106</v>
      </c>
      <c r="Y71" s="96" t="s">
        <v>107</v>
      </c>
      <c r="Z71">
        <v>1</v>
      </c>
    </row>
    <row r="72" spans="1:26" x14ac:dyDescent="0.25">
      <c r="A72" s="96" t="s">
        <v>752</v>
      </c>
      <c r="B72" s="96" t="s">
        <v>118</v>
      </c>
      <c r="C72" s="96" t="s">
        <v>753</v>
      </c>
      <c r="D72" s="96" t="s">
        <v>754</v>
      </c>
      <c r="E72">
        <v>0.56000000000000005</v>
      </c>
      <c r="F72" s="96" t="s">
        <v>218</v>
      </c>
      <c r="G72" s="96" t="s">
        <v>755</v>
      </c>
      <c r="H72" s="96" t="s">
        <v>756</v>
      </c>
      <c r="I72" s="96" t="s">
        <v>757</v>
      </c>
      <c r="J72" s="96" t="s">
        <v>355</v>
      </c>
      <c r="K72" s="96" t="s">
        <v>355</v>
      </c>
      <c r="L72" s="96" t="s">
        <v>311</v>
      </c>
      <c r="M72" s="96" t="s">
        <v>758</v>
      </c>
      <c r="N72" s="96" t="s">
        <v>759</v>
      </c>
      <c r="O72" s="96" t="s">
        <v>760</v>
      </c>
      <c r="P72" s="96" t="s">
        <v>761</v>
      </c>
      <c r="Q72">
        <v>996236330.25999999</v>
      </c>
      <c r="R72">
        <v>99.23</v>
      </c>
      <c r="S72" s="96" t="s">
        <v>441</v>
      </c>
      <c r="T72" s="96" t="s">
        <v>157</v>
      </c>
      <c r="U72" s="96" t="s">
        <v>682</v>
      </c>
      <c r="V72" s="96" t="s">
        <v>299</v>
      </c>
      <c r="W72" s="96" t="s">
        <v>762</v>
      </c>
      <c r="X72" s="96" t="s">
        <v>682</v>
      </c>
      <c r="Y72" s="96" t="s">
        <v>107</v>
      </c>
      <c r="Z72">
        <v>4</v>
      </c>
    </row>
    <row r="73" spans="1:26" x14ac:dyDescent="0.25">
      <c r="A73" s="96" t="s">
        <v>763</v>
      </c>
      <c r="B73" s="96" t="s">
        <v>445</v>
      </c>
      <c r="C73" s="96" t="s">
        <v>764</v>
      </c>
      <c r="D73" s="96" t="s">
        <v>765</v>
      </c>
      <c r="E73">
        <v>0.75</v>
      </c>
      <c r="F73" s="96" t="s">
        <v>299</v>
      </c>
      <c r="G73" s="96" t="s">
        <v>766</v>
      </c>
      <c r="H73" s="96" t="s">
        <v>363</v>
      </c>
      <c r="I73" s="96" t="s">
        <v>632</v>
      </c>
      <c r="J73" s="96" t="s">
        <v>187</v>
      </c>
      <c r="K73" s="96" t="s">
        <v>187</v>
      </c>
      <c r="L73" s="96" t="s">
        <v>187</v>
      </c>
      <c r="M73" s="96" t="s">
        <v>767</v>
      </c>
      <c r="N73" s="96" t="s">
        <v>768</v>
      </c>
      <c r="O73" s="96" t="s">
        <v>769</v>
      </c>
      <c r="P73" s="96" t="s">
        <v>770</v>
      </c>
      <c r="Q73">
        <v>1360439203.9100001</v>
      </c>
      <c r="R73">
        <v>115.53</v>
      </c>
      <c r="S73" s="96" t="s">
        <v>705</v>
      </c>
      <c r="T73" s="96" t="s">
        <v>618</v>
      </c>
      <c r="U73" s="96" t="s">
        <v>484</v>
      </c>
      <c r="V73" s="96" t="s">
        <v>771</v>
      </c>
      <c r="W73" s="96" t="s">
        <v>772</v>
      </c>
      <c r="X73" s="96" t="s">
        <v>174</v>
      </c>
      <c r="Y73" s="96" t="s">
        <v>106</v>
      </c>
      <c r="Z73">
        <v>10</v>
      </c>
    </row>
    <row r="74" spans="1:26" x14ac:dyDescent="0.25">
      <c r="A74" s="96" t="s">
        <v>773</v>
      </c>
      <c r="B74" s="96" t="s">
        <v>103</v>
      </c>
      <c r="C74" s="96" t="s">
        <v>774</v>
      </c>
      <c r="D74" s="96" t="s">
        <v>775</v>
      </c>
      <c r="E74">
        <v>17.87</v>
      </c>
      <c r="F74" s="96" t="s">
        <v>188</v>
      </c>
      <c r="G74" s="96" t="s">
        <v>328</v>
      </c>
      <c r="H74" s="96" t="s">
        <v>776</v>
      </c>
      <c r="I74" s="96" t="s">
        <v>713</v>
      </c>
      <c r="J74" s="96" t="s">
        <v>216</v>
      </c>
      <c r="K74" s="96" t="s">
        <v>448</v>
      </c>
      <c r="L74" s="96" t="s">
        <v>187</v>
      </c>
      <c r="M74" s="96" t="s">
        <v>777</v>
      </c>
      <c r="N74" s="96" t="s">
        <v>778</v>
      </c>
      <c r="O74" s="96" t="s">
        <v>779</v>
      </c>
      <c r="P74" s="96" t="s">
        <v>780</v>
      </c>
      <c r="Q74">
        <v>815397327.57000005</v>
      </c>
      <c r="R74">
        <v>3321.2</v>
      </c>
      <c r="S74" s="96" t="s">
        <v>781</v>
      </c>
      <c r="T74" s="96" t="s">
        <v>316</v>
      </c>
      <c r="U74" s="96" t="s">
        <v>782</v>
      </c>
      <c r="V74" s="96" t="s">
        <v>783</v>
      </c>
      <c r="W74" s="96" t="s">
        <v>784</v>
      </c>
      <c r="X74" s="96" t="s">
        <v>785</v>
      </c>
      <c r="Y74" s="96" t="s">
        <v>107</v>
      </c>
      <c r="Z74">
        <v>1</v>
      </c>
    </row>
    <row r="75" spans="1:26" x14ac:dyDescent="0.25">
      <c r="A75" s="96" t="s">
        <v>786</v>
      </c>
      <c r="B75" s="96" t="s">
        <v>133</v>
      </c>
      <c r="C75" s="96" t="s">
        <v>787</v>
      </c>
      <c r="D75" s="96" t="s">
        <v>788</v>
      </c>
      <c r="E75">
        <v>3.55</v>
      </c>
      <c r="F75" s="96" t="s">
        <v>498</v>
      </c>
      <c r="G75" s="96" t="s">
        <v>789</v>
      </c>
      <c r="H75" s="96" t="s">
        <v>790</v>
      </c>
      <c r="I75" s="96" t="s">
        <v>791</v>
      </c>
      <c r="J75" s="96" t="s">
        <v>212</v>
      </c>
      <c r="K75" s="96" t="s">
        <v>212</v>
      </c>
      <c r="L75" s="96" t="s">
        <v>498</v>
      </c>
      <c r="M75" s="96" t="s">
        <v>792</v>
      </c>
      <c r="N75" s="96" t="s">
        <v>793</v>
      </c>
      <c r="O75" s="96" t="s">
        <v>794</v>
      </c>
      <c r="P75" s="96" t="s">
        <v>795</v>
      </c>
      <c r="Q75">
        <v>312730340.17000002</v>
      </c>
      <c r="R75">
        <v>456.54</v>
      </c>
      <c r="S75" s="96" t="s">
        <v>235</v>
      </c>
      <c r="T75" s="96" t="s">
        <v>107</v>
      </c>
      <c r="U75" s="96" t="s">
        <v>107</v>
      </c>
      <c r="V75" s="96" t="s">
        <v>107</v>
      </c>
      <c r="W75" s="96" t="s">
        <v>107</v>
      </c>
      <c r="X75" s="96" t="s">
        <v>796</v>
      </c>
      <c r="Y75" s="96" t="s">
        <v>107</v>
      </c>
      <c r="Z75">
        <v>1</v>
      </c>
    </row>
    <row r="76" spans="1:26" x14ac:dyDescent="0.25">
      <c r="A76" s="96" t="s">
        <v>797</v>
      </c>
      <c r="B76" s="96" t="s">
        <v>103</v>
      </c>
      <c r="C76" s="96" t="s">
        <v>798</v>
      </c>
      <c r="D76" s="96" t="s">
        <v>799</v>
      </c>
      <c r="E76">
        <v>0.55000000000000004</v>
      </c>
      <c r="F76" s="96" t="s">
        <v>187</v>
      </c>
      <c r="G76" s="96" t="s">
        <v>511</v>
      </c>
      <c r="H76" s="96" t="s">
        <v>800</v>
      </c>
      <c r="I76" s="96" t="s">
        <v>801</v>
      </c>
      <c r="J76" s="96" t="s">
        <v>212</v>
      </c>
      <c r="K76" s="96" t="s">
        <v>217</v>
      </c>
      <c r="L76" s="96" t="s">
        <v>217</v>
      </c>
      <c r="M76" s="96" t="s">
        <v>802</v>
      </c>
      <c r="N76" s="96" t="s">
        <v>803</v>
      </c>
      <c r="O76" s="96" t="s">
        <v>804</v>
      </c>
      <c r="P76" s="96" t="s">
        <v>805</v>
      </c>
      <c r="Q76">
        <v>1121743483.26</v>
      </c>
      <c r="R76">
        <v>91.92</v>
      </c>
      <c r="S76" s="96" t="s">
        <v>806</v>
      </c>
      <c r="T76" s="96" t="s">
        <v>107</v>
      </c>
      <c r="U76" s="96" t="s">
        <v>107</v>
      </c>
      <c r="V76" s="96" t="s">
        <v>107</v>
      </c>
      <c r="W76" s="96" t="s">
        <v>107</v>
      </c>
      <c r="X76" s="96" t="s">
        <v>346</v>
      </c>
      <c r="Y76" s="96" t="s">
        <v>107</v>
      </c>
      <c r="Z76">
        <v>1</v>
      </c>
    </row>
    <row r="77" spans="1:26" x14ac:dyDescent="0.25">
      <c r="A77" s="96" t="s">
        <v>807</v>
      </c>
      <c r="B77" s="96" t="s">
        <v>111</v>
      </c>
      <c r="C77" s="96" t="s">
        <v>808</v>
      </c>
      <c r="D77" s="96" t="s">
        <v>809</v>
      </c>
      <c r="E77">
        <v>1.38</v>
      </c>
      <c r="F77" s="96" t="s">
        <v>810</v>
      </c>
      <c r="G77" s="96" t="s">
        <v>811</v>
      </c>
      <c r="H77" s="96" t="s">
        <v>812</v>
      </c>
      <c r="I77" s="96" t="s">
        <v>813</v>
      </c>
      <c r="J77" s="96" t="s">
        <v>726</v>
      </c>
      <c r="K77" s="96" t="s">
        <v>810</v>
      </c>
      <c r="L77" s="96" t="s">
        <v>810</v>
      </c>
      <c r="M77" s="96" t="s">
        <v>814</v>
      </c>
      <c r="N77" s="96" t="s">
        <v>815</v>
      </c>
      <c r="O77" s="96" t="s">
        <v>552</v>
      </c>
      <c r="P77" s="96" t="s">
        <v>504</v>
      </c>
      <c r="Q77">
        <v>183113957.49000001</v>
      </c>
      <c r="R77">
        <v>96.71</v>
      </c>
      <c r="S77" s="96" t="s">
        <v>717</v>
      </c>
      <c r="T77" s="96" t="s">
        <v>568</v>
      </c>
      <c r="U77" s="96" t="s">
        <v>816</v>
      </c>
      <c r="V77" s="96" t="s">
        <v>494</v>
      </c>
      <c r="W77" s="96" t="s">
        <v>817</v>
      </c>
      <c r="X77" s="96" t="s">
        <v>107</v>
      </c>
      <c r="Y77" s="96" t="s">
        <v>107</v>
      </c>
      <c r="Z77">
        <v>0</v>
      </c>
    </row>
    <row r="78" spans="1:26" x14ac:dyDescent="0.25">
      <c r="A78" s="96" t="s">
        <v>818</v>
      </c>
      <c r="B78" s="96" t="s">
        <v>118</v>
      </c>
      <c r="C78" s="96" t="s">
        <v>819</v>
      </c>
      <c r="D78" s="96" t="s">
        <v>820</v>
      </c>
      <c r="E78">
        <v>0.26</v>
      </c>
      <c r="F78" s="96" t="s">
        <v>161</v>
      </c>
      <c r="G78" s="96" t="s">
        <v>821</v>
      </c>
      <c r="H78" s="96" t="s">
        <v>822</v>
      </c>
      <c r="I78" s="96" t="s">
        <v>823</v>
      </c>
      <c r="J78" s="96" t="s">
        <v>451</v>
      </c>
      <c r="K78" s="96" t="s">
        <v>448</v>
      </c>
      <c r="L78" s="96" t="s">
        <v>172</v>
      </c>
      <c r="M78" s="96" t="s">
        <v>823</v>
      </c>
      <c r="N78" s="96" t="s">
        <v>824</v>
      </c>
      <c r="O78" s="96" t="s">
        <v>825</v>
      </c>
      <c r="P78" s="96" t="s">
        <v>826</v>
      </c>
      <c r="Q78">
        <v>264537590.09</v>
      </c>
      <c r="R78">
        <v>108.25</v>
      </c>
      <c r="S78" s="96" t="s">
        <v>130</v>
      </c>
      <c r="T78" s="96" t="s">
        <v>334</v>
      </c>
      <c r="U78" s="96" t="s">
        <v>106</v>
      </c>
      <c r="V78" s="96" t="s">
        <v>334</v>
      </c>
      <c r="W78" s="96" t="s">
        <v>827</v>
      </c>
      <c r="X78" s="96" t="s">
        <v>828</v>
      </c>
      <c r="Y78" s="96" t="s">
        <v>107</v>
      </c>
      <c r="Z78">
        <v>1</v>
      </c>
    </row>
    <row r="79" spans="1:26" x14ac:dyDescent="0.25">
      <c r="A79" s="96" t="s">
        <v>829</v>
      </c>
      <c r="B79" s="96" t="s">
        <v>445</v>
      </c>
      <c r="C79" s="96" t="s">
        <v>830</v>
      </c>
      <c r="D79" s="96" t="s">
        <v>831</v>
      </c>
      <c r="E79">
        <v>0.7</v>
      </c>
      <c r="F79" s="96" t="s">
        <v>618</v>
      </c>
      <c r="G79" s="96" t="s">
        <v>832</v>
      </c>
      <c r="H79" s="96" t="s">
        <v>833</v>
      </c>
      <c r="I79" s="96" t="s">
        <v>834</v>
      </c>
      <c r="J79" s="96" t="s">
        <v>350</v>
      </c>
      <c r="K79" s="96" t="s">
        <v>226</v>
      </c>
      <c r="L79" s="96" t="s">
        <v>835</v>
      </c>
      <c r="M79" s="96" t="s">
        <v>836</v>
      </c>
      <c r="N79" s="96" t="s">
        <v>837</v>
      </c>
      <c r="O79" s="96" t="s">
        <v>838</v>
      </c>
      <c r="P79" s="96" t="s">
        <v>839</v>
      </c>
      <c r="Q79">
        <v>1758903908.4300001</v>
      </c>
      <c r="R79">
        <v>119.02</v>
      </c>
      <c r="S79" s="96" t="s">
        <v>349</v>
      </c>
      <c r="T79" s="96" t="s">
        <v>357</v>
      </c>
      <c r="U79" s="96" t="s">
        <v>151</v>
      </c>
      <c r="V79" s="96" t="s">
        <v>355</v>
      </c>
      <c r="W79" s="96" t="s">
        <v>758</v>
      </c>
      <c r="X79" s="96" t="s">
        <v>106</v>
      </c>
      <c r="Y79" s="96" t="s">
        <v>106</v>
      </c>
      <c r="Z79">
        <v>10</v>
      </c>
    </row>
    <row r="80" spans="1:26" x14ac:dyDescent="0.25">
      <c r="A80" s="96" t="s">
        <v>840</v>
      </c>
      <c r="B80" s="96" t="s">
        <v>111</v>
      </c>
      <c r="C80" s="96" t="s">
        <v>841</v>
      </c>
      <c r="D80" s="96" t="s">
        <v>842</v>
      </c>
      <c r="E80">
        <v>0.7</v>
      </c>
      <c r="F80" s="96" t="s">
        <v>513</v>
      </c>
      <c r="G80" s="96" t="s">
        <v>843</v>
      </c>
      <c r="H80" s="96" t="s">
        <v>844</v>
      </c>
      <c r="I80" s="96" t="s">
        <v>725</v>
      </c>
      <c r="J80" s="96" t="s">
        <v>845</v>
      </c>
      <c r="K80" s="96" t="s">
        <v>436</v>
      </c>
      <c r="L80" s="96" t="s">
        <v>727</v>
      </c>
      <c r="M80" s="96" t="s">
        <v>846</v>
      </c>
      <c r="N80" s="96" t="s">
        <v>847</v>
      </c>
      <c r="O80" s="96" t="s">
        <v>439</v>
      </c>
      <c r="P80" s="96" t="s">
        <v>848</v>
      </c>
      <c r="Q80">
        <v>1383493425.1099999</v>
      </c>
      <c r="R80">
        <v>93.96</v>
      </c>
      <c r="S80" s="96" t="s">
        <v>441</v>
      </c>
      <c r="T80" s="96" t="s">
        <v>498</v>
      </c>
      <c r="U80" s="96" t="s">
        <v>565</v>
      </c>
      <c r="V80" s="96" t="s">
        <v>562</v>
      </c>
      <c r="W80" s="96" t="s">
        <v>849</v>
      </c>
      <c r="X80" s="96" t="s">
        <v>107</v>
      </c>
      <c r="Y80" s="96" t="s">
        <v>107</v>
      </c>
      <c r="Z80">
        <v>0</v>
      </c>
    </row>
    <row r="81" spans="1:26" x14ac:dyDescent="0.25">
      <c r="A81" s="96" t="s">
        <v>850</v>
      </c>
      <c r="B81" s="96" t="s">
        <v>220</v>
      </c>
      <c r="C81" s="96" t="s">
        <v>851</v>
      </c>
      <c r="D81" s="96" t="s">
        <v>852</v>
      </c>
      <c r="E81">
        <v>0.08</v>
      </c>
      <c r="F81" s="96" t="s">
        <v>327</v>
      </c>
      <c r="G81" s="96" t="s">
        <v>853</v>
      </c>
      <c r="H81" s="96" t="s">
        <v>854</v>
      </c>
      <c r="I81" s="96" t="s">
        <v>855</v>
      </c>
      <c r="J81" s="96" t="s">
        <v>856</v>
      </c>
      <c r="K81" s="96" t="s">
        <v>718</v>
      </c>
      <c r="L81" s="96" t="s">
        <v>393</v>
      </c>
      <c r="M81" s="96" t="s">
        <v>346</v>
      </c>
      <c r="N81" s="96" t="s">
        <v>857</v>
      </c>
      <c r="O81" s="96" t="s">
        <v>858</v>
      </c>
      <c r="P81" s="96" t="s">
        <v>859</v>
      </c>
      <c r="Q81">
        <v>387836157.82999998</v>
      </c>
      <c r="R81">
        <v>8.9600000000000009</v>
      </c>
      <c r="S81" s="96" t="s">
        <v>860</v>
      </c>
      <c r="T81" s="96" t="s">
        <v>644</v>
      </c>
      <c r="U81" s="96" t="s">
        <v>792</v>
      </c>
      <c r="V81" s="96" t="s">
        <v>861</v>
      </c>
      <c r="W81" s="96" t="s">
        <v>862</v>
      </c>
      <c r="X81" s="96" t="s">
        <v>107</v>
      </c>
      <c r="Y81" s="96" t="s">
        <v>107</v>
      </c>
      <c r="Z81">
        <v>0</v>
      </c>
    </row>
    <row r="82" spans="1:26" x14ac:dyDescent="0.25">
      <c r="A82" s="96" t="s">
        <v>863</v>
      </c>
      <c r="B82" s="96" t="s">
        <v>118</v>
      </c>
      <c r="C82" s="96" t="s">
        <v>864</v>
      </c>
      <c r="D82" s="96" t="s">
        <v>865</v>
      </c>
      <c r="E82">
        <v>0.38</v>
      </c>
      <c r="F82" s="96" t="s">
        <v>866</v>
      </c>
      <c r="G82" s="96" t="s">
        <v>188</v>
      </c>
      <c r="H82" s="96" t="s">
        <v>595</v>
      </c>
      <c r="I82" s="96" t="s">
        <v>867</v>
      </c>
      <c r="J82" s="96" t="s">
        <v>784</v>
      </c>
      <c r="K82" s="96" t="s">
        <v>868</v>
      </c>
      <c r="L82" s="96" t="s">
        <v>869</v>
      </c>
      <c r="M82" s="96" t="s">
        <v>867</v>
      </c>
      <c r="N82" s="96" t="s">
        <v>106</v>
      </c>
      <c r="O82" s="96" t="s">
        <v>866</v>
      </c>
      <c r="P82" s="96" t="s">
        <v>261</v>
      </c>
      <c r="Q82">
        <v>90257312.299999997</v>
      </c>
      <c r="R82">
        <v>111.53</v>
      </c>
      <c r="S82" s="96" t="s">
        <v>646</v>
      </c>
      <c r="T82" s="96" t="s">
        <v>868</v>
      </c>
      <c r="U82" s="96" t="s">
        <v>582</v>
      </c>
      <c r="V82" s="96" t="s">
        <v>870</v>
      </c>
      <c r="W82" s="96" t="s">
        <v>871</v>
      </c>
      <c r="X82" s="96" t="s">
        <v>872</v>
      </c>
      <c r="Y82" s="96" t="s">
        <v>107</v>
      </c>
      <c r="Z82">
        <v>1</v>
      </c>
    </row>
    <row r="83" spans="1:26" x14ac:dyDescent="0.25">
      <c r="A83" s="96" t="s">
        <v>873</v>
      </c>
      <c r="B83" s="96" t="s">
        <v>111</v>
      </c>
      <c r="C83" s="96" t="s">
        <v>874</v>
      </c>
      <c r="D83" s="96" t="s">
        <v>875</v>
      </c>
      <c r="E83">
        <v>0.74</v>
      </c>
      <c r="F83" s="96" t="s">
        <v>524</v>
      </c>
      <c r="G83" s="96" t="s">
        <v>876</v>
      </c>
      <c r="H83" s="96" t="s">
        <v>577</v>
      </c>
      <c r="I83" s="96" t="s">
        <v>877</v>
      </c>
      <c r="J83" s="96" t="s">
        <v>189</v>
      </c>
      <c r="K83" s="96" t="s">
        <v>216</v>
      </c>
      <c r="L83" s="96" t="s">
        <v>524</v>
      </c>
      <c r="M83" s="96" t="s">
        <v>878</v>
      </c>
      <c r="N83" s="96" t="s">
        <v>879</v>
      </c>
      <c r="O83" s="96" t="s">
        <v>880</v>
      </c>
      <c r="P83" s="96" t="s">
        <v>881</v>
      </c>
      <c r="Q83">
        <v>403286012.88999999</v>
      </c>
      <c r="R83">
        <v>108.44</v>
      </c>
      <c r="S83" s="96" t="s">
        <v>860</v>
      </c>
      <c r="T83" s="96" t="s">
        <v>107</v>
      </c>
      <c r="U83" s="96" t="s">
        <v>107</v>
      </c>
      <c r="V83" s="96" t="s">
        <v>107</v>
      </c>
      <c r="W83" s="96" t="s">
        <v>107</v>
      </c>
      <c r="X83" s="96" t="s">
        <v>107</v>
      </c>
      <c r="Y83" s="96" t="s">
        <v>107</v>
      </c>
      <c r="Z83">
        <v>0</v>
      </c>
    </row>
    <row r="84" spans="1:26" x14ac:dyDescent="0.25">
      <c r="A84" s="96" t="s">
        <v>2</v>
      </c>
      <c r="B84" s="96" t="s">
        <v>111</v>
      </c>
      <c r="C84" s="96" t="s">
        <v>882</v>
      </c>
      <c r="D84" s="96" t="s">
        <v>883</v>
      </c>
      <c r="E84">
        <v>0.75</v>
      </c>
      <c r="F84" s="96" t="s">
        <v>216</v>
      </c>
      <c r="G84" s="96" t="s">
        <v>884</v>
      </c>
      <c r="H84" s="96" t="s">
        <v>454</v>
      </c>
      <c r="I84" s="96" t="s">
        <v>106</v>
      </c>
      <c r="J84" s="96" t="s">
        <v>885</v>
      </c>
      <c r="K84" s="96" t="s">
        <v>513</v>
      </c>
      <c r="L84" s="96" t="s">
        <v>106</v>
      </c>
      <c r="M84" s="96" t="s">
        <v>886</v>
      </c>
      <c r="N84" s="96" t="s">
        <v>887</v>
      </c>
      <c r="O84" s="96" t="s">
        <v>549</v>
      </c>
      <c r="P84" s="96" t="s">
        <v>888</v>
      </c>
      <c r="Q84">
        <v>394157372.88</v>
      </c>
      <c r="R84">
        <v>98.41</v>
      </c>
      <c r="S84" s="96" t="s">
        <v>751</v>
      </c>
      <c r="T84" s="96" t="s">
        <v>212</v>
      </c>
      <c r="U84" s="96" t="s">
        <v>889</v>
      </c>
      <c r="V84" s="96" t="s">
        <v>845</v>
      </c>
      <c r="W84" s="96" t="s">
        <v>647</v>
      </c>
      <c r="X84" s="96" t="s">
        <v>107</v>
      </c>
      <c r="Y84" s="96" t="s">
        <v>107</v>
      </c>
      <c r="Z84">
        <v>0</v>
      </c>
    </row>
    <row r="85" spans="1:26" x14ac:dyDescent="0.25">
      <c r="A85" s="96" t="s">
        <v>890</v>
      </c>
      <c r="B85" s="96" t="s">
        <v>220</v>
      </c>
      <c r="C85" s="96" t="s">
        <v>891</v>
      </c>
      <c r="D85" s="96" t="s">
        <v>892</v>
      </c>
      <c r="E85">
        <v>1.48</v>
      </c>
      <c r="F85" s="96" t="s">
        <v>654</v>
      </c>
      <c r="G85" s="96" t="s">
        <v>893</v>
      </c>
      <c r="H85" s="96" t="s">
        <v>894</v>
      </c>
      <c r="I85" s="96" t="s">
        <v>895</v>
      </c>
      <c r="J85" s="96" t="s">
        <v>654</v>
      </c>
      <c r="K85" s="96" t="s">
        <v>368</v>
      </c>
      <c r="L85" s="96" t="s">
        <v>896</v>
      </c>
      <c r="M85" s="96" t="s">
        <v>897</v>
      </c>
      <c r="N85" s="96" t="s">
        <v>898</v>
      </c>
      <c r="O85" s="96" t="s">
        <v>899</v>
      </c>
      <c r="P85" s="96" t="s">
        <v>690</v>
      </c>
      <c r="Q85">
        <v>69456969.879999995</v>
      </c>
      <c r="R85">
        <v>99.22</v>
      </c>
      <c r="S85" s="96" t="s">
        <v>900</v>
      </c>
      <c r="T85" s="96" t="s">
        <v>227</v>
      </c>
      <c r="U85" s="96" t="s">
        <v>106</v>
      </c>
      <c r="V85" s="96" t="s">
        <v>227</v>
      </c>
      <c r="W85" s="96" t="s">
        <v>901</v>
      </c>
      <c r="X85" s="96" t="s">
        <v>106</v>
      </c>
      <c r="Y85" s="96" t="s">
        <v>107</v>
      </c>
      <c r="Z85">
        <v>18</v>
      </c>
    </row>
    <row r="86" spans="1:26" x14ac:dyDescent="0.25">
      <c r="A86" s="96" t="s">
        <v>902</v>
      </c>
      <c r="B86" s="96" t="s">
        <v>118</v>
      </c>
      <c r="C86" s="96" t="s">
        <v>903</v>
      </c>
      <c r="D86" s="96" t="s">
        <v>904</v>
      </c>
      <c r="E86">
        <v>1.68</v>
      </c>
      <c r="F86" s="96" t="s">
        <v>524</v>
      </c>
      <c r="G86" s="96" t="s">
        <v>656</v>
      </c>
      <c r="H86" s="96" t="s">
        <v>905</v>
      </c>
      <c r="I86" s="96" t="s">
        <v>425</v>
      </c>
      <c r="J86" s="96" t="s">
        <v>644</v>
      </c>
      <c r="K86" s="96" t="s">
        <v>217</v>
      </c>
      <c r="L86" s="96" t="s">
        <v>187</v>
      </c>
      <c r="M86" s="96" t="s">
        <v>906</v>
      </c>
      <c r="N86" s="96" t="s">
        <v>907</v>
      </c>
      <c r="O86" s="96" t="s">
        <v>908</v>
      </c>
      <c r="P86" s="96" t="s">
        <v>909</v>
      </c>
      <c r="Q86">
        <v>45762672.039999999</v>
      </c>
      <c r="R86">
        <v>193.91</v>
      </c>
      <c r="S86" s="96" t="s">
        <v>235</v>
      </c>
      <c r="T86" s="96" t="s">
        <v>189</v>
      </c>
      <c r="U86" s="96" t="s">
        <v>302</v>
      </c>
      <c r="V86" s="96" t="s">
        <v>380</v>
      </c>
      <c r="W86" s="96" t="s">
        <v>910</v>
      </c>
      <c r="X86" s="96" t="s">
        <v>894</v>
      </c>
      <c r="Y86" s="96" t="s">
        <v>107</v>
      </c>
      <c r="Z86">
        <v>1</v>
      </c>
    </row>
    <row r="87" spans="1:26" x14ac:dyDescent="0.25">
      <c r="A87" s="96" t="s">
        <v>911</v>
      </c>
      <c r="B87" s="96" t="s">
        <v>220</v>
      </c>
      <c r="C87" s="96" t="s">
        <v>912</v>
      </c>
      <c r="D87" s="96" t="s">
        <v>913</v>
      </c>
      <c r="E87">
        <v>0.36</v>
      </c>
      <c r="F87" s="96" t="s">
        <v>394</v>
      </c>
      <c r="G87" s="96" t="s">
        <v>390</v>
      </c>
      <c r="H87" s="96" t="s">
        <v>914</v>
      </c>
      <c r="I87" s="96" t="s">
        <v>915</v>
      </c>
      <c r="J87" s="96" t="s">
        <v>393</v>
      </c>
      <c r="K87" s="96" t="s">
        <v>394</v>
      </c>
      <c r="L87" s="96" t="s">
        <v>389</v>
      </c>
      <c r="M87" s="96" t="s">
        <v>916</v>
      </c>
      <c r="N87" s="96" t="s">
        <v>917</v>
      </c>
      <c r="O87" s="96" t="s">
        <v>918</v>
      </c>
      <c r="P87" s="96" t="s">
        <v>919</v>
      </c>
      <c r="Q87">
        <v>111694285.06</v>
      </c>
      <c r="R87">
        <v>65.209999999999994</v>
      </c>
      <c r="S87" s="96" t="s">
        <v>142</v>
      </c>
      <c r="T87" s="96" t="s">
        <v>107</v>
      </c>
      <c r="U87" s="96" t="s">
        <v>107</v>
      </c>
      <c r="V87" s="96" t="s">
        <v>107</v>
      </c>
      <c r="W87" s="96" t="s">
        <v>107</v>
      </c>
      <c r="X87" s="96" t="s">
        <v>106</v>
      </c>
      <c r="Y87" s="96" t="s">
        <v>107</v>
      </c>
      <c r="Z87">
        <v>1</v>
      </c>
    </row>
    <row r="88" spans="1:26" x14ac:dyDescent="0.25">
      <c r="A88" s="96" t="s">
        <v>920</v>
      </c>
      <c r="B88" s="96" t="s">
        <v>111</v>
      </c>
      <c r="C88" s="96" t="s">
        <v>921</v>
      </c>
      <c r="D88" s="96" t="s">
        <v>922</v>
      </c>
      <c r="E88">
        <v>0.66</v>
      </c>
      <c r="F88" s="96" t="s">
        <v>216</v>
      </c>
      <c r="G88" s="96" t="s">
        <v>923</v>
      </c>
      <c r="H88" s="96" t="s">
        <v>924</v>
      </c>
      <c r="I88" s="96" t="s">
        <v>925</v>
      </c>
      <c r="J88" s="96" t="s">
        <v>327</v>
      </c>
      <c r="K88" s="96" t="s">
        <v>885</v>
      </c>
      <c r="L88" s="96" t="s">
        <v>188</v>
      </c>
      <c r="M88" s="96" t="s">
        <v>926</v>
      </c>
      <c r="N88" s="96" t="s">
        <v>927</v>
      </c>
      <c r="O88" s="96" t="s">
        <v>533</v>
      </c>
      <c r="P88" s="96" t="s">
        <v>928</v>
      </c>
      <c r="Q88">
        <v>13496955.35</v>
      </c>
      <c r="R88">
        <v>89.98</v>
      </c>
      <c r="S88" s="96" t="s">
        <v>751</v>
      </c>
      <c r="T88" s="96" t="s">
        <v>448</v>
      </c>
      <c r="U88" s="96" t="s">
        <v>929</v>
      </c>
      <c r="V88" s="96" t="s">
        <v>930</v>
      </c>
      <c r="W88" s="96" t="s">
        <v>931</v>
      </c>
      <c r="X88" s="96" t="s">
        <v>107</v>
      </c>
      <c r="Y88" s="96" t="s">
        <v>107</v>
      </c>
      <c r="Z88">
        <v>0</v>
      </c>
    </row>
    <row r="89" spans="1:26" x14ac:dyDescent="0.25">
      <c r="A89" s="96" t="s">
        <v>932</v>
      </c>
      <c r="B89" s="96" t="s">
        <v>118</v>
      </c>
      <c r="C89" s="96" t="s">
        <v>933</v>
      </c>
      <c r="D89" s="96" t="s">
        <v>431</v>
      </c>
      <c r="E89">
        <v>37.450000000000003</v>
      </c>
      <c r="F89" s="96" t="s">
        <v>934</v>
      </c>
      <c r="G89" s="96" t="s">
        <v>935</v>
      </c>
      <c r="H89" s="96" t="s">
        <v>557</v>
      </c>
      <c r="I89" s="96" t="s">
        <v>106</v>
      </c>
      <c r="J89" s="96" t="s">
        <v>936</v>
      </c>
      <c r="K89" s="96" t="s">
        <v>159</v>
      </c>
      <c r="L89" s="96" t="s">
        <v>106</v>
      </c>
      <c r="M89" s="96" t="s">
        <v>157</v>
      </c>
      <c r="N89" s="96" t="s">
        <v>937</v>
      </c>
      <c r="O89" s="96" t="s">
        <v>938</v>
      </c>
      <c r="P89" s="96" t="s">
        <v>939</v>
      </c>
      <c r="Q89">
        <v>111839709.47</v>
      </c>
      <c r="R89">
        <v>29454.76</v>
      </c>
      <c r="S89" s="96" t="s">
        <v>581</v>
      </c>
      <c r="T89" s="96" t="s">
        <v>302</v>
      </c>
      <c r="U89" s="96" t="s">
        <v>940</v>
      </c>
      <c r="V89" s="96" t="s">
        <v>401</v>
      </c>
      <c r="W89" s="96" t="s">
        <v>941</v>
      </c>
      <c r="X89" s="96" t="s">
        <v>106</v>
      </c>
      <c r="Y89" s="96" t="s">
        <v>107</v>
      </c>
      <c r="Z89">
        <v>1</v>
      </c>
    </row>
    <row r="90" spans="1:26" x14ac:dyDescent="0.25">
      <c r="A90" s="96" t="s">
        <v>942</v>
      </c>
      <c r="B90" s="96" t="s">
        <v>133</v>
      </c>
      <c r="C90" s="96" t="s">
        <v>943</v>
      </c>
      <c r="D90" s="96" t="s">
        <v>944</v>
      </c>
      <c r="E90">
        <v>0.82</v>
      </c>
      <c r="F90" s="96" t="s">
        <v>618</v>
      </c>
      <c r="G90" s="96" t="s">
        <v>945</v>
      </c>
      <c r="H90" s="96" t="s">
        <v>609</v>
      </c>
      <c r="I90" s="96" t="s">
        <v>946</v>
      </c>
      <c r="J90" s="96" t="s">
        <v>217</v>
      </c>
      <c r="K90" s="96" t="s">
        <v>947</v>
      </c>
      <c r="L90" s="96" t="s">
        <v>948</v>
      </c>
      <c r="M90" s="96" t="s">
        <v>949</v>
      </c>
      <c r="N90" s="96" t="s">
        <v>894</v>
      </c>
      <c r="O90" s="96" t="s">
        <v>950</v>
      </c>
      <c r="P90" s="96" t="s">
        <v>951</v>
      </c>
      <c r="Q90">
        <v>2188422001.0900002</v>
      </c>
      <c r="R90">
        <v>118.89</v>
      </c>
      <c r="S90" s="96" t="s">
        <v>251</v>
      </c>
      <c r="T90" s="96" t="s">
        <v>350</v>
      </c>
      <c r="U90" s="96" t="s">
        <v>583</v>
      </c>
      <c r="V90" s="96" t="s">
        <v>458</v>
      </c>
      <c r="W90" s="96" t="s">
        <v>906</v>
      </c>
      <c r="X90" s="96" t="s">
        <v>106</v>
      </c>
      <c r="Y90" s="96" t="s">
        <v>106</v>
      </c>
      <c r="Z90">
        <v>17</v>
      </c>
    </row>
    <row r="91" spans="1:26" x14ac:dyDescent="0.25">
      <c r="A91" s="96" t="s">
        <v>952</v>
      </c>
      <c r="B91" s="96" t="s">
        <v>111</v>
      </c>
      <c r="C91" s="96" t="s">
        <v>953</v>
      </c>
      <c r="D91" s="96" t="s">
        <v>954</v>
      </c>
      <c r="E91">
        <v>1.2</v>
      </c>
      <c r="F91" s="96" t="s">
        <v>377</v>
      </c>
      <c r="G91" s="96" t="s">
        <v>955</v>
      </c>
      <c r="H91" s="96" t="s">
        <v>597</v>
      </c>
      <c r="I91" s="96" t="s">
        <v>956</v>
      </c>
      <c r="J91" s="96" t="s">
        <v>377</v>
      </c>
      <c r="K91" s="96" t="s">
        <v>121</v>
      </c>
      <c r="L91" s="96" t="s">
        <v>543</v>
      </c>
      <c r="M91" s="96" t="s">
        <v>957</v>
      </c>
      <c r="N91" s="96" t="s">
        <v>885</v>
      </c>
      <c r="O91" s="96" t="s">
        <v>832</v>
      </c>
      <c r="P91" s="96" t="s">
        <v>958</v>
      </c>
      <c r="Q91">
        <v>1495774340.9000001</v>
      </c>
      <c r="R91">
        <v>101.98</v>
      </c>
      <c r="S91" s="96" t="s">
        <v>705</v>
      </c>
      <c r="T91" s="96" t="s">
        <v>368</v>
      </c>
      <c r="U91" s="96" t="s">
        <v>277</v>
      </c>
      <c r="V91" s="96" t="s">
        <v>959</v>
      </c>
      <c r="W91" s="96" t="s">
        <v>960</v>
      </c>
      <c r="X91" s="96" t="s">
        <v>107</v>
      </c>
      <c r="Y91" s="96" t="s">
        <v>107</v>
      </c>
      <c r="Z91">
        <v>0</v>
      </c>
    </row>
    <row r="92" spans="1:26" x14ac:dyDescent="0.25">
      <c r="A92" s="96" t="s">
        <v>961</v>
      </c>
      <c r="B92" s="96" t="s">
        <v>118</v>
      </c>
      <c r="C92" s="96" t="s">
        <v>962</v>
      </c>
      <c r="D92" s="96" t="s">
        <v>963</v>
      </c>
      <c r="E92">
        <v>26.31</v>
      </c>
      <c r="F92" s="96" t="s">
        <v>535</v>
      </c>
      <c r="G92" s="96" t="s">
        <v>623</v>
      </c>
      <c r="H92" s="96" t="s">
        <v>946</v>
      </c>
      <c r="I92" s="96" t="s">
        <v>964</v>
      </c>
      <c r="J92" s="96" t="s">
        <v>959</v>
      </c>
      <c r="K92" s="96" t="s">
        <v>965</v>
      </c>
      <c r="L92" s="96" t="s">
        <v>966</v>
      </c>
      <c r="M92" s="96" t="s">
        <v>967</v>
      </c>
      <c r="N92" s="96" t="s">
        <v>968</v>
      </c>
      <c r="O92" s="96" t="s">
        <v>422</v>
      </c>
      <c r="P92" s="96" t="s">
        <v>969</v>
      </c>
      <c r="Q92">
        <v>375131778.13</v>
      </c>
      <c r="R92">
        <v>2885.63</v>
      </c>
      <c r="S92" s="96" t="s">
        <v>970</v>
      </c>
      <c r="T92" s="96" t="s">
        <v>885</v>
      </c>
      <c r="U92" s="96" t="s">
        <v>368</v>
      </c>
      <c r="V92" s="96" t="s">
        <v>887</v>
      </c>
      <c r="W92" s="96" t="s">
        <v>971</v>
      </c>
      <c r="X92" s="96" t="s">
        <v>972</v>
      </c>
      <c r="Y92" s="96" t="s">
        <v>107</v>
      </c>
      <c r="Z92">
        <v>2</v>
      </c>
    </row>
    <row r="93" spans="1:26" x14ac:dyDescent="0.25">
      <c r="A93" s="96" t="s">
        <v>973</v>
      </c>
      <c r="B93" s="96" t="s">
        <v>118</v>
      </c>
      <c r="C93" s="96" t="s">
        <v>974</v>
      </c>
      <c r="D93" s="96" t="s">
        <v>975</v>
      </c>
      <c r="E93">
        <v>1.6</v>
      </c>
      <c r="F93" s="96" t="s">
        <v>161</v>
      </c>
      <c r="G93" s="96" t="s">
        <v>605</v>
      </c>
      <c r="H93" s="96" t="s">
        <v>976</v>
      </c>
      <c r="I93" s="96" t="s">
        <v>977</v>
      </c>
      <c r="J93" s="96" t="s">
        <v>218</v>
      </c>
      <c r="K93" s="96" t="s">
        <v>583</v>
      </c>
      <c r="L93" s="96" t="s">
        <v>583</v>
      </c>
      <c r="M93" s="96" t="s">
        <v>621</v>
      </c>
      <c r="N93" s="96" t="s">
        <v>978</v>
      </c>
      <c r="O93" s="96" t="s">
        <v>979</v>
      </c>
      <c r="P93" s="96" t="s">
        <v>980</v>
      </c>
      <c r="Q93">
        <v>469905295.94999999</v>
      </c>
      <c r="R93">
        <v>268.05</v>
      </c>
      <c r="S93" s="96" t="s">
        <v>239</v>
      </c>
      <c r="T93" s="96" t="s">
        <v>355</v>
      </c>
      <c r="U93" s="96" t="s">
        <v>981</v>
      </c>
      <c r="V93" s="96" t="s">
        <v>583</v>
      </c>
      <c r="W93" s="96" t="s">
        <v>982</v>
      </c>
      <c r="X93" s="96" t="s">
        <v>983</v>
      </c>
      <c r="Y93" s="96" t="s">
        <v>884</v>
      </c>
      <c r="Z93">
        <v>2</v>
      </c>
    </row>
    <row r="94" spans="1:26" x14ac:dyDescent="0.25">
      <c r="A94" s="96" t="s">
        <v>984</v>
      </c>
      <c r="B94" s="96" t="s">
        <v>111</v>
      </c>
      <c r="C94" s="96" t="s">
        <v>985</v>
      </c>
      <c r="D94" s="96" t="s">
        <v>986</v>
      </c>
      <c r="E94">
        <v>0.54</v>
      </c>
      <c r="F94" s="96" t="s">
        <v>448</v>
      </c>
      <c r="G94" s="96" t="s">
        <v>987</v>
      </c>
      <c r="H94" s="96" t="s">
        <v>800</v>
      </c>
      <c r="I94" s="96" t="s">
        <v>988</v>
      </c>
      <c r="J94" s="96" t="s">
        <v>217</v>
      </c>
      <c r="K94" s="96" t="s">
        <v>513</v>
      </c>
      <c r="L94" s="96" t="s">
        <v>498</v>
      </c>
      <c r="M94" s="96" t="s">
        <v>989</v>
      </c>
      <c r="N94" s="96" t="s">
        <v>990</v>
      </c>
      <c r="O94" s="96" t="s">
        <v>991</v>
      </c>
      <c r="P94" s="96" t="s">
        <v>992</v>
      </c>
      <c r="Q94">
        <v>77523095.909999996</v>
      </c>
      <c r="R94">
        <v>86.09</v>
      </c>
      <c r="S94" s="96" t="s">
        <v>993</v>
      </c>
      <c r="T94" s="96" t="s">
        <v>107</v>
      </c>
      <c r="U94" s="96" t="s">
        <v>107</v>
      </c>
      <c r="V94" s="96" t="s">
        <v>107</v>
      </c>
      <c r="W94" s="96" t="s">
        <v>107</v>
      </c>
      <c r="X94" s="96" t="s">
        <v>107</v>
      </c>
      <c r="Y94" s="96" t="s">
        <v>107</v>
      </c>
      <c r="Z94">
        <v>0</v>
      </c>
    </row>
    <row r="95" spans="1:26" x14ac:dyDescent="0.25">
      <c r="A95" s="96" t="s">
        <v>994</v>
      </c>
      <c r="B95" s="96" t="s">
        <v>445</v>
      </c>
      <c r="C95" s="96" t="s">
        <v>995</v>
      </c>
      <c r="D95" s="96" t="s">
        <v>996</v>
      </c>
      <c r="E95">
        <v>1.1000000000000001</v>
      </c>
      <c r="F95" s="96" t="s">
        <v>618</v>
      </c>
      <c r="G95" s="96" t="s">
        <v>495</v>
      </c>
      <c r="H95" s="96" t="s">
        <v>714</v>
      </c>
      <c r="I95" s="96" t="s">
        <v>997</v>
      </c>
      <c r="J95" s="96" t="s">
        <v>121</v>
      </c>
      <c r="K95" s="96" t="s">
        <v>261</v>
      </c>
      <c r="L95" s="96" t="s">
        <v>188</v>
      </c>
      <c r="M95" s="96" t="s">
        <v>998</v>
      </c>
      <c r="N95" s="96" t="s">
        <v>999</v>
      </c>
      <c r="O95" s="96" t="s">
        <v>228</v>
      </c>
      <c r="P95" s="96" t="s">
        <v>1000</v>
      </c>
      <c r="Q95">
        <v>3460194083.9499998</v>
      </c>
      <c r="R95">
        <v>147.51</v>
      </c>
      <c r="S95" s="96" t="s">
        <v>1001</v>
      </c>
      <c r="T95" s="96" t="s">
        <v>947</v>
      </c>
      <c r="U95" s="96" t="s">
        <v>216</v>
      </c>
      <c r="V95" s="96" t="s">
        <v>827</v>
      </c>
      <c r="W95" s="96" t="s">
        <v>1002</v>
      </c>
      <c r="X95" s="96" t="s">
        <v>591</v>
      </c>
      <c r="Y95" s="96" t="s">
        <v>1003</v>
      </c>
      <c r="Z95">
        <v>17</v>
      </c>
    </row>
    <row r="96" spans="1:26" x14ac:dyDescent="0.25">
      <c r="A96" s="96" t="s">
        <v>1004</v>
      </c>
      <c r="B96" s="96" t="s">
        <v>118</v>
      </c>
      <c r="C96" s="96" t="s">
        <v>1005</v>
      </c>
      <c r="D96" s="96" t="s">
        <v>1006</v>
      </c>
      <c r="E96">
        <v>0.54</v>
      </c>
      <c r="F96" s="96" t="s">
        <v>161</v>
      </c>
      <c r="G96" s="96" t="s">
        <v>1007</v>
      </c>
      <c r="H96" s="96" t="s">
        <v>785</v>
      </c>
      <c r="I96" s="96" t="s">
        <v>926</v>
      </c>
      <c r="J96" s="96" t="s">
        <v>484</v>
      </c>
      <c r="K96" s="96" t="s">
        <v>355</v>
      </c>
      <c r="L96" s="96" t="s">
        <v>493</v>
      </c>
      <c r="M96" s="96" t="s">
        <v>1008</v>
      </c>
      <c r="N96" s="96" t="s">
        <v>1009</v>
      </c>
      <c r="O96" s="96" t="s">
        <v>1010</v>
      </c>
      <c r="P96" s="96" t="s">
        <v>1011</v>
      </c>
      <c r="Q96">
        <v>312405497.72000003</v>
      </c>
      <c r="R96">
        <v>90.42</v>
      </c>
      <c r="S96" s="96" t="s">
        <v>239</v>
      </c>
      <c r="T96" s="96" t="s">
        <v>355</v>
      </c>
      <c r="U96" s="96" t="s">
        <v>695</v>
      </c>
      <c r="V96" s="96" t="s">
        <v>896</v>
      </c>
      <c r="W96" s="96" t="s">
        <v>528</v>
      </c>
      <c r="X96" s="96" t="s">
        <v>1012</v>
      </c>
      <c r="Y96" s="96" t="s">
        <v>107</v>
      </c>
      <c r="Z96">
        <v>1</v>
      </c>
    </row>
    <row r="97" spans="1:26" x14ac:dyDescent="0.25">
      <c r="A97" s="96" t="s">
        <v>1013</v>
      </c>
      <c r="B97" s="96" t="s">
        <v>111</v>
      </c>
      <c r="C97" s="96" t="s">
        <v>1014</v>
      </c>
      <c r="D97" s="96" t="s">
        <v>1015</v>
      </c>
      <c r="E97">
        <v>0.65</v>
      </c>
      <c r="F97" s="96" t="s">
        <v>524</v>
      </c>
      <c r="G97" s="96" t="s">
        <v>1016</v>
      </c>
      <c r="H97" s="96" t="s">
        <v>1017</v>
      </c>
      <c r="I97" s="96" t="s">
        <v>1018</v>
      </c>
      <c r="J97" s="96" t="s">
        <v>216</v>
      </c>
      <c r="K97" s="96" t="s">
        <v>503</v>
      </c>
      <c r="L97" s="96" t="s">
        <v>524</v>
      </c>
      <c r="M97" s="96" t="s">
        <v>878</v>
      </c>
      <c r="N97" s="96" t="s">
        <v>748</v>
      </c>
      <c r="O97" s="96" t="s">
        <v>1019</v>
      </c>
      <c r="P97" s="96" t="s">
        <v>1020</v>
      </c>
      <c r="Q97">
        <v>265289507.44999999</v>
      </c>
      <c r="R97">
        <v>92.64</v>
      </c>
      <c r="S97" s="96" t="s">
        <v>860</v>
      </c>
      <c r="T97" s="96" t="s">
        <v>948</v>
      </c>
      <c r="U97" s="96" t="s">
        <v>1021</v>
      </c>
      <c r="V97" s="96" t="s">
        <v>1022</v>
      </c>
      <c r="W97" s="96" t="s">
        <v>594</v>
      </c>
      <c r="X97" s="96" t="s">
        <v>107</v>
      </c>
      <c r="Y97" s="96" t="s">
        <v>107</v>
      </c>
      <c r="Z97">
        <v>0</v>
      </c>
    </row>
    <row r="98" spans="1:26" x14ac:dyDescent="0.25">
      <c r="A98" s="96" t="s">
        <v>1023</v>
      </c>
      <c r="B98" s="96" t="s">
        <v>103</v>
      </c>
      <c r="C98" s="96" t="s">
        <v>1024</v>
      </c>
      <c r="D98" s="96" t="s">
        <v>1025</v>
      </c>
      <c r="E98">
        <v>0.45</v>
      </c>
      <c r="F98" s="96" t="s">
        <v>172</v>
      </c>
      <c r="G98" s="96" t="s">
        <v>827</v>
      </c>
      <c r="H98" s="96" t="s">
        <v>1026</v>
      </c>
      <c r="I98" s="96" t="s">
        <v>1027</v>
      </c>
      <c r="J98" s="96" t="s">
        <v>557</v>
      </c>
      <c r="K98" s="96" t="s">
        <v>557</v>
      </c>
      <c r="L98" s="96" t="s">
        <v>315</v>
      </c>
      <c r="M98" s="96" t="s">
        <v>621</v>
      </c>
      <c r="N98" s="96" t="s">
        <v>1028</v>
      </c>
      <c r="O98" s="96" t="s">
        <v>1029</v>
      </c>
      <c r="P98" s="96" t="s">
        <v>1030</v>
      </c>
      <c r="Q98">
        <v>276092639.54000002</v>
      </c>
      <c r="R98">
        <v>94.92</v>
      </c>
      <c r="S98" s="96" t="s">
        <v>1031</v>
      </c>
      <c r="T98" s="96" t="s">
        <v>565</v>
      </c>
      <c r="U98" s="96" t="s">
        <v>106</v>
      </c>
      <c r="V98" s="96" t="s">
        <v>173</v>
      </c>
      <c r="W98" s="96" t="s">
        <v>608</v>
      </c>
      <c r="X98" s="96" t="s">
        <v>459</v>
      </c>
      <c r="Y98" s="96" t="s">
        <v>107</v>
      </c>
      <c r="Z98">
        <v>1</v>
      </c>
    </row>
    <row r="99" spans="1:26" x14ac:dyDescent="0.25">
      <c r="A99" s="96" t="s">
        <v>1032</v>
      </c>
      <c r="B99" s="96" t="s">
        <v>103</v>
      </c>
      <c r="C99" s="96" t="s">
        <v>1033</v>
      </c>
      <c r="D99" s="96" t="s">
        <v>1034</v>
      </c>
      <c r="E99">
        <v>1.3</v>
      </c>
      <c r="F99" s="96" t="s">
        <v>355</v>
      </c>
      <c r="G99" s="96" t="s">
        <v>1035</v>
      </c>
      <c r="H99" s="96" t="s">
        <v>541</v>
      </c>
      <c r="I99" s="96" t="s">
        <v>533</v>
      </c>
      <c r="J99" s="96" t="s">
        <v>451</v>
      </c>
      <c r="K99" s="96" t="s">
        <v>350</v>
      </c>
      <c r="L99" s="96" t="s">
        <v>618</v>
      </c>
      <c r="M99" s="96" t="s">
        <v>1036</v>
      </c>
      <c r="N99" s="96" t="s">
        <v>1037</v>
      </c>
      <c r="O99" s="96" t="s">
        <v>1038</v>
      </c>
      <c r="P99" s="96" t="s">
        <v>1039</v>
      </c>
      <c r="Q99">
        <v>2195124932.9699998</v>
      </c>
      <c r="R99">
        <v>219.51</v>
      </c>
      <c r="S99" s="96" t="s">
        <v>239</v>
      </c>
      <c r="T99" s="96" t="s">
        <v>357</v>
      </c>
      <c r="U99" s="96" t="s">
        <v>726</v>
      </c>
      <c r="V99" s="96" t="s">
        <v>832</v>
      </c>
      <c r="W99" s="96" t="s">
        <v>1040</v>
      </c>
      <c r="X99" s="96" t="s">
        <v>1003</v>
      </c>
      <c r="Y99" s="96" t="s">
        <v>107</v>
      </c>
      <c r="Z99">
        <v>17</v>
      </c>
    </row>
    <row r="100" spans="1:26" x14ac:dyDescent="0.25">
      <c r="A100" s="96" t="s">
        <v>1041</v>
      </c>
      <c r="B100" s="96" t="s">
        <v>111</v>
      </c>
      <c r="C100" s="96" t="s">
        <v>547</v>
      </c>
      <c r="D100" s="96" t="s">
        <v>1042</v>
      </c>
      <c r="E100">
        <v>1</v>
      </c>
      <c r="F100" s="96" t="s">
        <v>1043</v>
      </c>
      <c r="G100" s="96" t="s">
        <v>1044</v>
      </c>
      <c r="H100" s="96" t="s">
        <v>916</v>
      </c>
      <c r="I100" s="96" t="s">
        <v>106</v>
      </c>
      <c r="J100" s="96" t="s">
        <v>896</v>
      </c>
      <c r="K100" s="96" t="s">
        <v>368</v>
      </c>
      <c r="L100" s="96" t="s">
        <v>106</v>
      </c>
      <c r="M100" s="96" t="s">
        <v>805</v>
      </c>
      <c r="N100" s="96" t="s">
        <v>1045</v>
      </c>
      <c r="O100" s="96" t="s">
        <v>1046</v>
      </c>
      <c r="P100" s="96" t="s">
        <v>423</v>
      </c>
      <c r="Q100">
        <v>156128638.41999999</v>
      </c>
      <c r="R100">
        <v>95.73</v>
      </c>
      <c r="S100" s="96" t="s">
        <v>385</v>
      </c>
      <c r="T100" s="96" t="s">
        <v>845</v>
      </c>
      <c r="U100" s="96" t="s">
        <v>106</v>
      </c>
      <c r="V100" s="96" t="s">
        <v>845</v>
      </c>
      <c r="W100" s="96" t="s">
        <v>597</v>
      </c>
      <c r="X100" s="96" t="s">
        <v>107</v>
      </c>
      <c r="Y100" s="96" t="s">
        <v>107</v>
      </c>
      <c r="Z100">
        <v>0</v>
      </c>
    </row>
    <row r="101" spans="1:26" x14ac:dyDescent="0.25">
      <c r="A101" s="96" t="s">
        <v>1047</v>
      </c>
      <c r="B101" s="96" t="s">
        <v>118</v>
      </c>
      <c r="C101" s="96" t="s">
        <v>1048</v>
      </c>
      <c r="D101" s="96" t="s">
        <v>1049</v>
      </c>
      <c r="E101">
        <v>0.49</v>
      </c>
      <c r="F101" s="96" t="s">
        <v>524</v>
      </c>
      <c r="G101" s="96" t="s">
        <v>495</v>
      </c>
      <c r="H101" s="96" t="s">
        <v>1050</v>
      </c>
      <c r="I101" s="96" t="s">
        <v>1051</v>
      </c>
      <c r="J101" s="96" t="s">
        <v>121</v>
      </c>
      <c r="K101" s="96" t="s">
        <v>327</v>
      </c>
      <c r="L101" s="96" t="s">
        <v>432</v>
      </c>
      <c r="M101" s="96" t="s">
        <v>1052</v>
      </c>
      <c r="N101" s="96" t="s">
        <v>1053</v>
      </c>
      <c r="O101" s="96" t="s">
        <v>889</v>
      </c>
      <c r="P101" s="96" t="s">
        <v>1054</v>
      </c>
      <c r="Q101">
        <v>107636944.40000001</v>
      </c>
      <c r="R101">
        <v>76.069999999999993</v>
      </c>
      <c r="S101" s="96" t="s">
        <v>270</v>
      </c>
      <c r="T101" s="96" t="s">
        <v>618</v>
      </c>
      <c r="U101" s="96" t="s">
        <v>1053</v>
      </c>
      <c r="V101" s="96" t="s">
        <v>582</v>
      </c>
      <c r="W101" s="96" t="s">
        <v>1055</v>
      </c>
      <c r="X101" s="96" t="s">
        <v>1056</v>
      </c>
      <c r="Y101" s="96" t="s">
        <v>1057</v>
      </c>
      <c r="Z101">
        <v>1</v>
      </c>
    </row>
    <row r="102" spans="1:26" x14ac:dyDescent="0.25">
      <c r="A102" s="96" t="s">
        <v>1058</v>
      </c>
      <c r="B102" s="96" t="s">
        <v>133</v>
      </c>
      <c r="C102" s="96" t="s">
        <v>1059</v>
      </c>
      <c r="D102" s="96" t="s">
        <v>1060</v>
      </c>
      <c r="E102">
        <v>0.87</v>
      </c>
      <c r="F102" s="96" t="s">
        <v>106</v>
      </c>
      <c r="G102" s="96" t="s">
        <v>106</v>
      </c>
      <c r="H102" s="96" t="s">
        <v>106</v>
      </c>
      <c r="I102" s="96" t="s">
        <v>106</v>
      </c>
      <c r="J102" s="96" t="s">
        <v>106</v>
      </c>
      <c r="K102" s="96" t="s">
        <v>106</v>
      </c>
      <c r="L102" s="96" t="s">
        <v>106</v>
      </c>
      <c r="M102" s="96" t="s">
        <v>107</v>
      </c>
      <c r="N102" s="96" t="s">
        <v>106</v>
      </c>
      <c r="O102" s="96" t="s">
        <v>106</v>
      </c>
      <c r="P102" s="96" t="s">
        <v>106</v>
      </c>
      <c r="Q102">
        <v>103338844.45</v>
      </c>
      <c r="R102">
        <v>133.34</v>
      </c>
      <c r="S102" s="96" t="s">
        <v>581</v>
      </c>
      <c r="T102" s="96" t="s">
        <v>107</v>
      </c>
      <c r="U102" s="96" t="s">
        <v>107</v>
      </c>
      <c r="V102" s="96" t="s">
        <v>107</v>
      </c>
      <c r="W102" s="96" t="s">
        <v>107</v>
      </c>
      <c r="X102" s="96" t="s">
        <v>107</v>
      </c>
      <c r="Y102" s="96" t="s">
        <v>107</v>
      </c>
      <c r="Z102">
        <v>0</v>
      </c>
    </row>
    <row r="103" spans="1:26" x14ac:dyDescent="0.25">
      <c r="A103" s="96" t="s">
        <v>1061</v>
      </c>
      <c r="B103" s="96" t="s">
        <v>111</v>
      </c>
      <c r="C103" s="96" t="s">
        <v>1062</v>
      </c>
      <c r="D103" s="96" t="s">
        <v>1063</v>
      </c>
      <c r="E103">
        <v>7.0000000000000007E-2</v>
      </c>
      <c r="F103" s="96" t="s">
        <v>644</v>
      </c>
      <c r="G103" s="96" t="s">
        <v>1064</v>
      </c>
      <c r="H103" s="96" t="s">
        <v>1065</v>
      </c>
      <c r="I103" s="96" t="s">
        <v>1066</v>
      </c>
      <c r="J103" s="96" t="s">
        <v>290</v>
      </c>
      <c r="K103" s="96" t="s">
        <v>718</v>
      </c>
      <c r="L103" s="96" t="s">
        <v>261</v>
      </c>
      <c r="M103" s="96" t="s">
        <v>1067</v>
      </c>
      <c r="N103" s="96" t="s">
        <v>452</v>
      </c>
      <c r="O103" s="96" t="s">
        <v>1068</v>
      </c>
      <c r="P103" s="96" t="s">
        <v>1069</v>
      </c>
      <c r="Q103">
        <v>415418376.94999999</v>
      </c>
      <c r="R103">
        <v>9.4</v>
      </c>
      <c r="S103" s="96" t="s">
        <v>349</v>
      </c>
      <c r="T103" s="96" t="s">
        <v>498</v>
      </c>
      <c r="U103" s="96" t="s">
        <v>1070</v>
      </c>
      <c r="V103" s="96" t="s">
        <v>1071</v>
      </c>
      <c r="W103" s="96" t="s">
        <v>665</v>
      </c>
      <c r="X103" s="96" t="s">
        <v>107</v>
      </c>
      <c r="Y103" s="96" t="s">
        <v>107</v>
      </c>
      <c r="Z103">
        <v>0</v>
      </c>
    </row>
    <row r="104" spans="1:26" x14ac:dyDescent="0.25">
      <c r="A104" s="96" t="s">
        <v>1072</v>
      </c>
      <c r="B104" s="96" t="s">
        <v>220</v>
      </c>
      <c r="C104" s="96" t="s">
        <v>1073</v>
      </c>
      <c r="D104" s="96" t="s">
        <v>1074</v>
      </c>
      <c r="E104">
        <v>0.3</v>
      </c>
      <c r="F104" s="96" t="s">
        <v>355</v>
      </c>
      <c r="G104" s="96" t="s">
        <v>600</v>
      </c>
      <c r="H104" s="96" t="s">
        <v>1075</v>
      </c>
      <c r="I104" s="96" t="s">
        <v>264</v>
      </c>
      <c r="J104" s="96" t="s">
        <v>114</v>
      </c>
      <c r="K104" s="96" t="s">
        <v>498</v>
      </c>
      <c r="L104" s="96" t="s">
        <v>217</v>
      </c>
      <c r="M104" s="96" t="s">
        <v>1076</v>
      </c>
      <c r="N104" s="96" t="s">
        <v>1077</v>
      </c>
      <c r="O104" s="96" t="s">
        <v>1078</v>
      </c>
      <c r="P104" s="96" t="s">
        <v>1079</v>
      </c>
      <c r="Q104">
        <v>555483607.84000003</v>
      </c>
      <c r="R104">
        <v>75.930000000000007</v>
      </c>
      <c r="S104" s="96" t="s">
        <v>1080</v>
      </c>
      <c r="T104" s="96" t="s">
        <v>1081</v>
      </c>
      <c r="U104" s="96" t="s">
        <v>1082</v>
      </c>
      <c r="V104" s="96" t="s">
        <v>703</v>
      </c>
      <c r="W104" s="96" t="s">
        <v>1083</v>
      </c>
      <c r="X104" s="96" t="s">
        <v>1084</v>
      </c>
      <c r="Y104" s="96" t="s">
        <v>106</v>
      </c>
      <c r="Z104">
        <v>4</v>
      </c>
    </row>
    <row r="105" spans="1:26" x14ac:dyDescent="0.25">
      <c r="A105" s="96" t="s">
        <v>1085</v>
      </c>
      <c r="B105" s="96" t="s">
        <v>133</v>
      </c>
      <c r="C105" s="96" t="s">
        <v>1086</v>
      </c>
      <c r="D105" s="96" t="s">
        <v>1087</v>
      </c>
      <c r="E105">
        <v>0.57999999999999996</v>
      </c>
      <c r="F105" s="96" t="s">
        <v>498</v>
      </c>
      <c r="G105" s="96" t="s">
        <v>511</v>
      </c>
      <c r="H105" s="96" t="s">
        <v>1088</v>
      </c>
      <c r="I105" s="96" t="s">
        <v>805</v>
      </c>
      <c r="J105" s="96" t="s">
        <v>212</v>
      </c>
      <c r="K105" s="96" t="s">
        <v>212</v>
      </c>
      <c r="L105" s="96" t="s">
        <v>217</v>
      </c>
      <c r="M105" s="96" t="s">
        <v>1089</v>
      </c>
      <c r="N105" s="96" t="s">
        <v>1090</v>
      </c>
      <c r="O105" s="96" t="s">
        <v>812</v>
      </c>
      <c r="P105" s="96" t="s">
        <v>1091</v>
      </c>
      <c r="Q105">
        <v>489389528.88</v>
      </c>
      <c r="R105">
        <v>98.04</v>
      </c>
      <c r="S105" s="96" t="s">
        <v>860</v>
      </c>
      <c r="T105" s="96" t="s">
        <v>357</v>
      </c>
      <c r="U105" s="96" t="s">
        <v>784</v>
      </c>
      <c r="V105" s="96" t="s">
        <v>189</v>
      </c>
      <c r="W105" s="96" t="s">
        <v>1092</v>
      </c>
      <c r="X105" s="96" t="s">
        <v>106</v>
      </c>
      <c r="Y105" s="96" t="s">
        <v>106</v>
      </c>
      <c r="Z105">
        <v>4</v>
      </c>
    </row>
    <row r="106" spans="1:26" x14ac:dyDescent="0.25">
      <c r="A106" s="96" t="s">
        <v>1093</v>
      </c>
      <c r="B106" s="96" t="s">
        <v>118</v>
      </c>
      <c r="C106" s="96" t="s">
        <v>1094</v>
      </c>
      <c r="D106" s="96" t="s">
        <v>1095</v>
      </c>
      <c r="E106">
        <v>0.12</v>
      </c>
      <c r="F106" s="96" t="s">
        <v>664</v>
      </c>
      <c r="G106" s="96" t="s">
        <v>736</v>
      </c>
      <c r="H106" s="96" t="s">
        <v>171</v>
      </c>
      <c r="I106" s="96" t="s">
        <v>1096</v>
      </c>
      <c r="J106" s="96" t="s">
        <v>393</v>
      </c>
      <c r="K106" s="96" t="s">
        <v>552</v>
      </c>
      <c r="L106" s="96" t="s">
        <v>885</v>
      </c>
      <c r="M106" s="96" t="s">
        <v>1097</v>
      </c>
      <c r="N106" s="96" t="s">
        <v>1098</v>
      </c>
      <c r="O106" s="96" t="s">
        <v>950</v>
      </c>
      <c r="P106" s="96" t="s">
        <v>1099</v>
      </c>
      <c r="Q106">
        <v>127310569.38</v>
      </c>
      <c r="R106">
        <v>52.73</v>
      </c>
      <c r="S106" s="96" t="s">
        <v>283</v>
      </c>
      <c r="T106" s="96" t="s">
        <v>278</v>
      </c>
      <c r="U106" s="96" t="s">
        <v>1100</v>
      </c>
      <c r="V106" s="96" t="s">
        <v>1101</v>
      </c>
      <c r="W106" s="96" t="s">
        <v>1102</v>
      </c>
      <c r="X106" s="96" t="s">
        <v>124</v>
      </c>
      <c r="Y106" s="96" t="s">
        <v>107</v>
      </c>
      <c r="Z106">
        <v>1</v>
      </c>
    </row>
    <row r="107" spans="1:26" x14ac:dyDescent="0.25">
      <c r="A107" s="96" t="s">
        <v>1103</v>
      </c>
      <c r="B107" s="96" t="s">
        <v>111</v>
      </c>
      <c r="C107" s="96" t="s">
        <v>1104</v>
      </c>
      <c r="D107" s="96" t="s">
        <v>1105</v>
      </c>
      <c r="E107">
        <v>0.5</v>
      </c>
      <c r="F107" s="96" t="s">
        <v>664</v>
      </c>
      <c r="G107" s="96" t="s">
        <v>1106</v>
      </c>
      <c r="H107" s="96" t="s">
        <v>1107</v>
      </c>
      <c r="I107" s="96" t="s">
        <v>1108</v>
      </c>
      <c r="J107" s="96" t="s">
        <v>389</v>
      </c>
      <c r="K107" s="96" t="s">
        <v>393</v>
      </c>
      <c r="L107" s="96" t="s">
        <v>394</v>
      </c>
      <c r="M107" s="96" t="s">
        <v>1109</v>
      </c>
      <c r="N107" s="96" t="s">
        <v>878</v>
      </c>
      <c r="O107" s="96" t="s">
        <v>434</v>
      </c>
      <c r="P107" s="96" t="s">
        <v>1012</v>
      </c>
      <c r="Q107">
        <v>253159041.91</v>
      </c>
      <c r="R107">
        <v>67.52</v>
      </c>
      <c r="S107" s="96" t="s">
        <v>860</v>
      </c>
      <c r="T107" s="96" t="s">
        <v>498</v>
      </c>
      <c r="U107" s="96" t="s">
        <v>1110</v>
      </c>
      <c r="V107" s="96" t="s">
        <v>1052</v>
      </c>
      <c r="W107" s="96" t="s">
        <v>1111</v>
      </c>
      <c r="X107" s="96" t="s">
        <v>107</v>
      </c>
      <c r="Y107" s="96" t="s">
        <v>107</v>
      </c>
      <c r="Z107">
        <v>0</v>
      </c>
    </row>
    <row r="108" spans="1:26" x14ac:dyDescent="0.25">
      <c r="A108" s="96" t="s">
        <v>1112</v>
      </c>
      <c r="B108" s="96" t="s">
        <v>445</v>
      </c>
      <c r="C108" s="96" t="s">
        <v>1113</v>
      </c>
      <c r="D108" s="96" t="s">
        <v>1114</v>
      </c>
      <c r="E108">
        <v>0.76</v>
      </c>
      <c r="F108" s="96" t="s">
        <v>217</v>
      </c>
      <c r="G108" s="96" t="s">
        <v>1115</v>
      </c>
      <c r="H108" s="96" t="s">
        <v>1116</v>
      </c>
      <c r="I108" s="96" t="s">
        <v>1117</v>
      </c>
      <c r="J108" s="96" t="s">
        <v>664</v>
      </c>
      <c r="K108" s="96" t="s">
        <v>664</v>
      </c>
      <c r="L108" s="96" t="s">
        <v>503</v>
      </c>
      <c r="M108" s="96" t="s">
        <v>630</v>
      </c>
      <c r="N108" s="96" t="s">
        <v>392</v>
      </c>
      <c r="O108" s="96" t="s">
        <v>1118</v>
      </c>
      <c r="P108" s="96" t="s">
        <v>1119</v>
      </c>
      <c r="Q108">
        <v>632055298.98000002</v>
      </c>
      <c r="R108">
        <v>98.84</v>
      </c>
      <c r="S108" s="96" t="s">
        <v>373</v>
      </c>
      <c r="T108" s="96" t="s">
        <v>513</v>
      </c>
      <c r="U108" s="96" t="s">
        <v>703</v>
      </c>
      <c r="V108" s="96" t="s">
        <v>174</v>
      </c>
      <c r="W108" s="96" t="s">
        <v>1120</v>
      </c>
      <c r="X108" s="96" t="s">
        <v>876</v>
      </c>
      <c r="Y108" s="96" t="s">
        <v>107</v>
      </c>
      <c r="Z108">
        <v>5</v>
      </c>
    </row>
    <row r="109" spans="1:26" x14ac:dyDescent="0.25">
      <c r="A109" s="96" t="s">
        <v>1121</v>
      </c>
      <c r="B109" s="96" t="s">
        <v>118</v>
      </c>
      <c r="C109" s="96" t="s">
        <v>921</v>
      </c>
      <c r="D109" s="96" t="s">
        <v>1122</v>
      </c>
      <c r="E109">
        <v>0.72</v>
      </c>
      <c r="F109" s="96" t="s">
        <v>389</v>
      </c>
      <c r="G109" s="96" t="s">
        <v>923</v>
      </c>
      <c r="H109" s="96" t="s">
        <v>1123</v>
      </c>
      <c r="I109" s="96" t="s">
        <v>1124</v>
      </c>
      <c r="J109" s="96" t="s">
        <v>327</v>
      </c>
      <c r="K109" s="96" t="s">
        <v>242</v>
      </c>
      <c r="L109" s="96" t="s">
        <v>189</v>
      </c>
      <c r="M109" s="96" t="s">
        <v>1125</v>
      </c>
      <c r="N109" s="96" t="s">
        <v>1126</v>
      </c>
      <c r="O109" s="96" t="s">
        <v>1127</v>
      </c>
      <c r="P109" s="96" t="s">
        <v>263</v>
      </c>
      <c r="Q109">
        <v>378865717.00999999</v>
      </c>
      <c r="R109">
        <v>96.54</v>
      </c>
      <c r="S109" s="96" t="s">
        <v>806</v>
      </c>
      <c r="T109" s="96" t="s">
        <v>498</v>
      </c>
      <c r="U109" s="96" t="s">
        <v>1128</v>
      </c>
      <c r="V109" s="96" t="s">
        <v>265</v>
      </c>
      <c r="W109" s="96" t="s">
        <v>1110</v>
      </c>
      <c r="X109" s="96" t="s">
        <v>107</v>
      </c>
      <c r="Y109" s="96" t="s">
        <v>107</v>
      </c>
      <c r="Z109">
        <v>0</v>
      </c>
    </row>
    <row r="110" spans="1:26" x14ac:dyDescent="0.25">
      <c r="A110" s="96" t="s">
        <v>1129</v>
      </c>
      <c r="B110" s="96" t="s">
        <v>103</v>
      </c>
      <c r="C110" s="96" t="s">
        <v>1130</v>
      </c>
      <c r="D110" s="96" t="s">
        <v>1131</v>
      </c>
      <c r="E110">
        <v>0.67</v>
      </c>
      <c r="F110" s="96" t="s">
        <v>448</v>
      </c>
      <c r="G110" s="96" t="s">
        <v>1132</v>
      </c>
      <c r="H110" s="96" t="s">
        <v>979</v>
      </c>
      <c r="I110" s="96" t="s">
        <v>1133</v>
      </c>
      <c r="J110" s="96" t="s">
        <v>188</v>
      </c>
      <c r="K110" s="96" t="s">
        <v>217</v>
      </c>
      <c r="L110" s="96" t="s">
        <v>498</v>
      </c>
      <c r="M110" s="96" t="s">
        <v>1134</v>
      </c>
      <c r="N110" s="96" t="s">
        <v>1135</v>
      </c>
      <c r="O110" s="96" t="s">
        <v>1136</v>
      </c>
      <c r="P110" s="96" t="s">
        <v>1137</v>
      </c>
      <c r="Q110">
        <v>1547656456.45</v>
      </c>
      <c r="R110">
        <v>98.07</v>
      </c>
      <c r="S110" s="96" t="s">
        <v>993</v>
      </c>
      <c r="T110" s="96" t="s">
        <v>114</v>
      </c>
      <c r="U110" s="96" t="s">
        <v>1138</v>
      </c>
      <c r="V110" s="96" t="s">
        <v>1139</v>
      </c>
      <c r="W110" s="96" t="s">
        <v>923</v>
      </c>
      <c r="X110" s="96" t="s">
        <v>1140</v>
      </c>
      <c r="Y110" s="96" t="s">
        <v>107</v>
      </c>
      <c r="Z110">
        <v>6</v>
      </c>
    </row>
    <row r="111" spans="1:26" x14ac:dyDescent="0.25">
      <c r="A111" s="96" t="s">
        <v>1141</v>
      </c>
      <c r="B111" s="96" t="s">
        <v>103</v>
      </c>
      <c r="C111" s="96" t="s">
        <v>1142</v>
      </c>
      <c r="D111" s="96" t="s">
        <v>1143</v>
      </c>
      <c r="E111">
        <v>0.59</v>
      </c>
      <c r="F111" s="96" t="s">
        <v>498</v>
      </c>
      <c r="G111" s="96" t="s">
        <v>867</v>
      </c>
      <c r="H111" s="96" t="s">
        <v>214</v>
      </c>
      <c r="I111" s="96" t="s">
        <v>369</v>
      </c>
      <c r="J111" s="96" t="s">
        <v>513</v>
      </c>
      <c r="K111" s="96" t="s">
        <v>217</v>
      </c>
      <c r="L111" s="96" t="s">
        <v>212</v>
      </c>
      <c r="M111" s="96" t="s">
        <v>504</v>
      </c>
      <c r="N111" s="96" t="s">
        <v>810</v>
      </c>
      <c r="O111" s="96" t="s">
        <v>766</v>
      </c>
      <c r="P111" s="96" t="s">
        <v>759</v>
      </c>
      <c r="Q111">
        <v>205928223.47999999</v>
      </c>
      <c r="R111">
        <v>98.12</v>
      </c>
      <c r="S111" s="96" t="s">
        <v>806</v>
      </c>
      <c r="T111" s="96" t="s">
        <v>107</v>
      </c>
      <c r="U111" s="96" t="s">
        <v>107</v>
      </c>
      <c r="V111" s="96" t="s">
        <v>107</v>
      </c>
      <c r="W111" s="96" t="s">
        <v>107</v>
      </c>
      <c r="X111" s="96" t="s">
        <v>1144</v>
      </c>
      <c r="Y111" s="96" t="s">
        <v>107</v>
      </c>
      <c r="Z111">
        <v>3</v>
      </c>
    </row>
    <row r="112" spans="1:26" x14ac:dyDescent="0.25">
      <c r="A112" s="96" t="s">
        <v>1145</v>
      </c>
      <c r="B112" s="96" t="s">
        <v>118</v>
      </c>
      <c r="C112" s="96" t="s">
        <v>1146</v>
      </c>
      <c r="D112" s="96" t="s">
        <v>1147</v>
      </c>
      <c r="E112">
        <v>0.92</v>
      </c>
      <c r="F112" s="96" t="s">
        <v>543</v>
      </c>
      <c r="G112" s="96" t="s">
        <v>976</v>
      </c>
      <c r="H112" s="96" t="s">
        <v>1148</v>
      </c>
      <c r="I112" s="96" t="s">
        <v>1149</v>
      </c>
      <c r="J112" s="96" t="s">
        <v>121</v>
      </c>
      <c r="K112" s="96" t="s">
        <v>593</v>
      </c>
      <c r="L112" s="96" t="s">
        <v>290</v>
      </c>
      <c r="M112" s="96" t="s">
        <v>1150</v>
      </c>
      <c r="N112" s="96" t="s">
        <v>1151</v>
      </c>
      <c r="O112" s="96" t="s">
        <v>1152</v>
      </c>
      <c r="P112" s="96" t="s">
        <v>1153</v>
      </c>
      <c r="Q112">
        <v>1593822693.55</v>
      </c>
      <c r="R112">
        <v>100.12</v>
      </c>
      <c r="S112" s="96" t="s">
        <v>287</v>
      </c>
      <c r="T112" s="96" t="s">
        <v>393</v>
      </c>
      <c r="U112" s="96" t="s">
        <v>528</v>
      </c>
      <c r="V112" s="96" t="s">
        <v>1154</v>
      </c>
      <c r="W112" s="96" t="s">
        <v>1155</v>
      </c>
      <c r="X112" s="96" t="s">
        <v>106</v>
      </c>
      <c r="Y112" s="96" t="s">
        <v>106</v>
      </c>
      <c r="Z112">
        <v>64</v>
      </c>
    </row>
    <row r="113" spans="1:26" x14ac:dyDescent="0.25">
      <c r="A113" s="96" t="s">
        <v>1156</v>
      </c>
      <c r="B113" s="96"/>
      <c r="C113" s="96" t="s">
        <v>1157</v>
      </c>
      <c r="D113" s="96" t="s">
        <v>1158</v>
      </c>
      <c r="E113">
        <v>0.12</v>
      </c>
      <c r="F113" s="96" t="s">
        <v>966</v>
      </c>
      <c r="G113" s="96" t="s">
        <v>1140</v>
      </c>
      <c r="H113" s="96" t="s">
        <v>106</v>
      </c>
      <c r="I113" s="96" t="s">
        <v>106</v>
      </c>
      <c r="J113" s="96" t="s">
        <v>227</v>
      </c>
      <c r="K113" s="96" t="s">
        <v>106</v>
      </c>
      <c r="L113" s="96" t="s">
        <v>106</v>
      </c>
      <c r="M113" s="96" t="s">
        <v>1140</v>
      </c>
      <c r="N113" s="96" t="s">
        <v>1159</v>
      </c>
      <c r="O113" s="96" t="s">
        <v>1160</v>
      </c>
      <c r="P113" s="96" t="s">
        <v>223</v>
      </c>
      <c r="Q113">
        <v>172084682.19999999</v>
      </c>
      <c r="R113">
        <v>9.68</v>
      </c>
      <c r="S113" s="96" t="s">
        <v>542</v>
      </c>
      <c r="T113" s="96" t="s">
        <v>107</v>
      </c>
      <c r="U113" s="96" t="s">
        <v>107</v>
      </c>
      <c r="V113" s="96" t="s">
        <v>107</v>
      </c>
      <c r="W113" s="96" t="s">
        <v>107</v>
      </c>
      <c r="X113" s="96" t="s">
        <v>107</v>
      </c>
      <c r="Y113" s="96" t="s">
        <v>107</v>
      </c>
      <c r="Z113">
        <v>0</v>
      </c>
    </row>
    <row r="114" spans="1:26" x14ac:dyDescent="0.25">
      <c r="A114" s="96" t="s">
        <v>1161</v>
      </c>
      <c r="B114" s="96" t="s">
        <v>111</v>
      </c>
      <c r="C114" s="96" t="s">
        <v>1162</v>
      </c>
      <c r="D114" s="96" t="s">
        <v>1163</v>
      </c>
      <c r="E114">
        <v>0.06</v>
      </c>
      <c r="F114" s="96" t="s">
        <v>188</v>
      </c>
      <c r="G114" s="96" t="s">
        <v>1164</v>
      </c>
      <c r="H114" s="96" t="s">
        <v>1165</v>
      </c>
      <c r="I114" s="96" t="s">
        <v>501</v>
      </c>
      <c r="J114" s="96" t="s">
        <v>503</v>
      </c>
      <c r="K114" s="96" t="s">
        <v>216</v>
      </c>
      <c r="L114" s="96" t="s">
        <v>503</v>
      </c>
      <c r="M114" s="96" t="s">
        <v>927</v>
      </c>
      <c r="N114" s="96" t="s">
        <v>671</v>
      </c>
      <c r="O114" s="96" t="s">
        <v>1166</v>
      </c>
      <c r="P114" s="96" t="s">
        <v>1167</v>
      </c>
      <c r="Q114">
        <v>76389161.069999993</v>
      </c>
      <c r="R114">
        <v>9.44</v>
      </c>
      <c r="S114" s="96" t="s">
        <v>742</v>
      </c>
      <c r="T114" s="96" t="s">
        <v>107</v>
      </c>
      <c r="U114" s="96" t="s">
        <v>107</v>
      </c>
      <c r="V114" s="96" t="s">
        <v>107</v>
      </c>
      <c r="W114" s="96" t="s">
        <v>107</v>
      </c>
      <c r="X114" s="96" t="s">
        <v>107</v>
      </c>
      <c r="Y114" s="96" t="s">
        <v>107</v>
      </c>
      <c r="Z114">
        <v>0</v>
      </c>
    </row>
    <row r="115" spans="1:26" x14ac:dyDescent="0.25">
      <c r="A115" s="96" t="s">
        <v>1168</v>
      </c>
      <c r="B115" s="96" t="s">
        <v>118</v>
      </c>
      <c r="C115" s="96" t="s">
        <v>1169</v>
      </c>
      <c r="D115" s="96" t="s">
        <v>1170</v>
      </c>
      <c r="E115">
        <v>0.34</v>
      </c>
      <c r="F115" s="96" t="s">
        <v>226</v>
      </c>
      <c r="G115" s="96" t="s">
        <v>1171</v>
      </c>
      <c r="H115" s="96" t="s">
        <v>1172</v>
      </c>
      <c r="I115" s="96" t="s">
        <v>1173</v>
      </c>
      <c r="J115" s="96" t="s">
        <v>498</v>
      </c>
      <c r="K115" s="96" t="s">
        <v>451</v>
      </c>
      <c r="L115" s="96" t="s">
        <v>265</v>
      </c>
      <c r="M115" s="96" t="s">
        <v>1050</v>
      </c>
      <c r="N115" s="96" t="s">
        <v>1174</v>
      </c>
      <c r="O115" s="96" t="s">
        <v>1175</v>
      </c>
      <c r="P115" s="96" t="s">
        <v>1176</v>
      </c>
      <c r="Q115">
        <v>892610542.89999998</v>
      </c>
      <c r="R115">
        <v>53.88</v>
      </c>
      <c r="S115" s="96" t="s">
        <v>542</v>
      </c>
      <c r="T115" s="96" t="s">
        <v>107</v>
      </c>
      <c r="U115" s="96" t="s">
        <v>107</v>
      </c>
      <c r="V115" s="96" t="s">
        <v>107</v>
      </c>
      <c r="W115" s="96" t="s">
        <v>107</v>
      </c>
      <c r="X115" s="96" t="s">
        <v>1177</v>
      </c>
      <c r="Y115" s="96" t="s">
        <v>107</v>
      </c>
      <c r="Z115">
        <v>9</v>
      </c>
    </row>
    <row r="116" spans="1:26" x14ac:dyDescent="0.25">
      <c r="A116" s="96" t="s">
        <v>1178</v>
      </c>
      <c r="B116" s="96" t="s">
        <v>103</v>
      </c>
      <c r="C116" s="96" t="s">
        <v>1179</v>
      </c>
      <c r="D116" s="96" t="s">
        <v>1180</v>
      </c>
      <c r="E116">
        <v>0.72</v>
      </c>
      <c r="F116" s="96" t="s">
        <v>618</v>
      </c>
      <c r="G116" s="96" t="s">
        <v>600</v>
      </c>
      <c r="H116" s="96" t="s">
        <v>1181</v>
      </c>
      <c r="I116" s="96" t="s">
        <v>992</v>
      </c>
      <c r="J116" s="96" t="s">
        <v>114</v>
      </c>
      <c r="K116" s="96" t="s">
        <v>114</v>
      </c>
      <c r="L116" s="96" t="s">
        <v>226</v>
      </c>
      <c r="M116" s="96" t="s">
        <v>1182</v>
      </c>
      <c r="N116" s="96" t="s">
        <v>1183</v>
      </c>
      <c r="O116" s="96" t="s">
        <v>1184</v>
      </c>
      <c r="P116" s="96" t="s">
        <v>1185</v>
      </c>
      <c r="Q116">
        <v>2030372281.01</v>
      </c>
      <c r="R116">
        <v>114.73</v>
      </c>
      <c r="S116" s="96" t="s">
        <v>373</v>
      </c>
      <c r="T116" s="96" t="s">
        <v>107</v>
      </c>
      <c r="U116" s="96" t="s">
        <v>107</v>
      </c>
      <c r="V116" s="96" t="s">
        <v>107</v>
      </c>
      <c r="W116" s="96" t="s">
        <v>107</v>
      </c>
      <c r="X116" s="96" t="s">
        <v>1186</v>
      </c>
      <c r="Y116" s="96" t="s">
        <v>107</v>
      </c>
      <c r="Z116">
        <v>15</v>
      </c>
    </row>
    <row r="117" spans="1:26" x14ac:dyDescent="0.25">
      <c r="A117" s="96" t="s">
        <v>1187</v>
      </c>
      <c r="B117" s="96" t="s">
        <v>220</v>
      </c>
      <c r="C117" s="96" t="s">
        <v>1188</v>
      </c>
      <c r="D117" s="96" t="s">
        <v>1189</v>
      </c>
      <c r="E117">
        <v>0.85</v>
      </c>
      <c r="F117" s="96" t="s">
        <v>513</v>
      </c>
      <c r="G117" s="96" t="s">
        <v>1190</v>
      </c>
      <c r="H117" s="96" t="s">
        <v>1191</v>
      </c>
      <c r="I117" s="96" t="s">
        <v>1192</v>
      </c>
      <c r="J117" s="96" t="s">
        <v>394</v>
      </c>
      <c r="K117" s="96" t="s">
        <v>216</v>
      </c>
      <c r="L117" s="96" t="s">
        <v>664</v>
      </c>
      <c r="M117" s="96" t="s">
        <v>1193</v>
      </c>
      <c r="N117" s="96" t="s">
        <v>793</v>
      </c>
      <c r="O117" s="96" t="s">
        <v>1194</v>
      </c>
      <c r="P117" s="96" t="s">
        <v>1195</v>
      </c>
      <c r="Q117">
        <v>751538980.84000003</v>
      </c>
      <c r="R117">
        <v>103.73</v>
      </c>
      <c r="S117" s="96" t="s">
        <v>251</v>
      </c>
      <c r="T117" s="96" t="s">
        <v>502</v>
      </c>
      <c r="U117" s="96" t="s">
        <v>159</v>
      </c>
      <c r="V117" s="96" t="s">
        <v>885</v>
      </c>
      <c r="W117" s="96" t="s">
        <v>1196</v>
      </c>
      <c r="X117" s="96" t="s">
        <v>106</v>
      </c>
      <c r="Y117" s="96" t="s">
        <v>107</v>
      </c>
      <c r="Z117">
        <v>44</v>
      </c>
    </row>
    <row r="118" spans="1:26" x14ac:dyDescent="0.25">
      <c r="A118" s="96" t="s">
        <v>1197</v>
      </c>
      <c r="B118" s="96" t="s">
        <v>445</v>
      </c>
      <c r="C118" s="96" t="s">
        <v>1198</v>
      </c>
      <c r="D118" s="96" t="s">
        <v>1199</v>
      </c>
      <c r="E118">
        <v>1.75</v>
      </c>
      <c r="F118" s="96" t="s">
        <v>350</v>
      </c>
      <c r="G118" s="96" t="s">
        <v>987</v>
      </c>
      <c r="H118" s="96" t="s">
        <v>1008</v>
      </c>
      <c r="I118" s="96" t="s">
        <v>960</v>
      </c>
      <c r="J118" s="96" t="s">
        <v>217</v>
      </c>
      <c r="K118" s="96" t="s">
        <v>265</v>
      </c>
      <c r="L118" s="96" t="s">
        <v>188</v>
      </c>
      <c r="M118" s="96" t="s">
        <v>1200</v>
      </c>
      <c r="N118" s="96" t="s">
        <v>1201</v>
      </c>
      <c r="O118" s="96" t="s">
        <v>1202</v>
      </c>
      <c r="P118" s="96" t="s">
        <v>1203</v>
      </c>
      <c r="Q118">
        <v>119914740.34999999</v>
      </c>
      <c r="R118">
        <v>312.33</v>
      </c>
      <c r="S118" s="96" t="s">
        <v>1204</v>
      </c>
      <c r="T118" s="96" t="s">
        <v>157</v>
      </c>
      <c r="U118" s="96" t="s">
        <v>981</v>
      </c>
      <c r="V118" s="96" t="s">
        <v>172</v>
      </c>
      <c r="W118" s="96" t="s">
        <v>1205</v>
      </c>
      <c r="X118" s="96" t="s">
        <v>106</v>
      </c>
      <c r="Y118" s="96" t="s">
        <v>107</v>
      </c>
      <c r="Z118">
        <v>6</v>
      </c>
    </row>
    <row r="119" spans="1:26" x14ac:dyDescent="0.25">
      <c r="A119" s="96" t="s">
        <v>1206</v>
      </c>
      <c r="B119" s="96" t="s">
        <v>111</v>
      </c>
      <c r="C119" s="96" t="s">
        <v>107</v>
      </c>
      <c r="D119" s="96" t="s">
        <v>107</v>
      </c>
      <c r="E119">
        <v>0.25</v>
      </c>
      <c r="F119" s="96" t="s">
        <v>106</v>
      </c>
      <c r="G119" s="96" t="s">
        <v>106</v>
      </c>
      <c r="H119" s="96" t="s">
        <v>106</v>
      </c>
      <c r="I119" s="96" t="s">
        <v>106</v>
      </c>
      <c r="J119" s="96" t="s">
        <v>106</v>
      </c>
      <c r="K119" s="96" t="s">
        <v>106</v>
      </c>
      <c r="L119" s="96" t="s">
        <v>106</v>
      </c>
      <c r="M119" s="96" t="s">
        <v>107</v>
      </c>
      <c r="N119" s="96" t="s">
        <v>106</v>
      </c>
      <c r="O119" s="96" t="s">
        <v>106</v>
      </c>
      <c r="P119" s="96" t="s">
        <v>106</v>
      </c>
      <c r="Q119">
        <v>32291201.789999999</v>
      </c>
      <c r="R119">
        <v>31.2</v>
      </c>
      <c r="S119" s="96" t="s">
        <v>107</v>
      </c>
      <c r="T119" s="96" t="s">
        <v>188</v>
      </c>
      <c r="U119" s="96" t="s">
        <v>1207</v>
      </c>
      <c r="V119" s="96" t="s">
        <v>1208</v>
      </c>
      <c r="W119" s="96" t="s">
        <v>1209</v>
      </c>
      <c r="X119" s="96" t="s">
        <v>107</v>
      </c>
      <c r="Y119" s="96" t="s">
        <v>107</v>
      </c>
      <c r="Z119">
        <v>0</v>
      </c>
    </row>
    <row r="120" spans="1:26" x14ac:dyDescent="0.25">
      <c r="A120" s="96" t="s">
        <v>1210</v>
      </c>
      <c r="B120" s="96" t="s">
        <v>118</v>
      </c>
      <c r="C120" s="96" t="s">
        <v>1211</v>
      </c>
      <c r="D120" s="96" t="s">
        <v>1212</v>
      </c>
      <c r="E120">
        <v>0.73</v>
      </c>
      <c r="F120" s="96" t="s">
        <v>885</v>
      </c>
      <c r="G120" s="96" t="s">
        <v>1213</v>
      </c>
      <c r="H120" s="96" t="s">
        <v>1214</v>
      </c>
      <c r="I120" s="96" t="s">
        <v>1215</v>
      </c>
      <c r="J120" s="96" t="s">
        <v>598</v>
      </c>
      <c r="K120" s="96" t="s">
        <v>599</v>
      </c>
      <c r="L120" s="96" t="s">
        <v>1154</v>
      </c>
      <c r="M120" s="96" t="s">
        <v>1216</v>
      </c>
      <c r="N120" s="96" t="s">
        <v>1217</v>
      </c>
      <c r="O120" s="96" t="s">
        <v>1218</v>
      </c>
      <c r="P120" s="96" t="s">
        <v>1219</v>
      </c>
      <c r="Q120">
        <v>489178047.13999999</v>
      </c>
      <c r="R120">
        <v>101.38</v>
      </c>
      <c r="S120" s="96" t="s">
        <v>270</v>
      </c>
      <c r="T120" s="96" t="s">
        <v>187</v>
      </c>
      <c r="U120" s="96" t="s">
        <v>1220</v>
      </c>
      <c r="V120" s="96" t="s">
        <v>212</v>
      </c>
      <c r="W120" s="96" t="s">
        <v>1221</v>
      </c>
      <c r="X120" s="96" t="s">
        <v>106</v>
      </c>
      <c r="Y120" s="96" t="s">
        <v>107</v>
      </c>
      <c r="Z120">
        <v>2</v>
      </c>
    </row>
    <row r="121" spans="1:26" x14ac:dyDescent="0.25">
      <c r="A121" s="96" t="s">
        <v>1222</v>
      </c>
      <c r="B121" s="96" t="s">
        <v>133</v>
      </c>
      <c r="C121" s="96" t="s">
        <v>1223</v>
      </c>
      <c r="D121" s="96" t="s">
        <v>1224</v>
      </c>
      <c r="E121">
        <v>0.08</v>
      </c>
      <c r="F121" s="96" t="s">
        <v>664</v>
      </c>
      <c r="G121" s="96" t="s">
        <v>328</v>
      </c>
      <c r="H121" s="96" t="s">
        <v>1225</v>
      </c>
      <c r="I121" s="96" t="s">
        <v>1117</v>
      </c>
      <c r="J121" s="96" t="s">
        <v>216</v>
      </c>
      <c r="K121" s="96" t="s">
        <v>216</v>
      </c>
      <c r="L121" s="96" t="s">
        <v>503</v>
      </c>
      <c r="M121" s="96" t="s">
        <v>215</v>
      </c>
      <c r="N121" s="96" t="s">
        <v>1226</v>
      </c>
      <c r="O121" s="96" t="s">
        <v>1227</v>
      </c>
      <c r="P121" s="96" t="s">
        <v>1228</v>
      </c>
      <c r="Q121">
        <v>581925634.33000004</v>
      </c>
      <c r="R121">
        <v>10.119999999999999</v>
      </c>
      <c r="S121" s="96" t="s">
        <v>993</v>
      </c>
      <c r="T121" s="96" t="s">
        <v>524</v>
      </c>
      <c r="U121" s="96" t="s">
        <v>1229</v>
      </c>
      <c r="V121" s="96" t="s">
        <v>1230</v>
      </c>
      <c r="W121" s="96" t="s">
        <v>1231</v>
      </c>
      <c r="X121" s="96" t="s">
        <v>106</v>
      </c>
      <c r="Y121" s="96" t="s">
        <v>106</v>
      </c>
      <c r="Z121">
        <v>6</v>
      </c>
    </row>
    <row r="122" spans="1:26" x14ac:dyDescent="0.25">
      <c r="A122" s="96" t="s">
        <v>1232</v>
      </c>
      <c r="B122" s="96" t="s">
        <v>111</v>
      </c>
      <c r="C122" s="96" t="s">
        <v>1233</v>
      </c>
      <c r="D122" s="96" t="s">
        <v>1234</v>
      </c>
      <c r="E122">
        <v>0.7</v>
      </c>
      <c r="F122" s="96" t="s">
        <v>393</v>
      </c>
      <c r="G122" s="96" t="s">
        <v>923</v>
      </c>
      <c r="H122" s="96" t="s">
        <v>1235</v>
      </c>
      <c r="I122" s="96" t="s">
        <v>1236</v>
      </c>
      <c r="J122" s="96" t="s">
        <v>327</v>
      </c>
      <c r="K122" s="96" t="s">
        <v>1154</v>
      </c>
      <c r="L122" s="96" t="s">
        <v>389</v>
      </c>
      <c r="M122" s="96" t="s">
        <v>1237</v>
      </c>
      <c r="N122" s="96" t="s">
        <v>1238</v>
      </c>
      <c r="O122" s="96" t="s">
        <v>663</v>
      </c>
      <c r="P122" s="96" t="s">
        <v>1239</v>
      </c>
      <c r="Q122">
        <v>93377303.239999995</v>
      </c>
      <c r="R122">
        <v>86.61</v>
      </c>
      <c r="S122" s="96" t="s">
        <v>385</v>
      </c>
      <c r="T122" s="96" t="s">
        <v>524</v>
      </c>
      <c r="U122" s="96" t="s">
        <v>665</v>
      </c>
      <c r="V122" s="96" t="s">
        <v>757</v>
      </c>
      <c r="W122" s="96" t="s">
        <v>1240</v>
      </c>
      <c r="X122" s="96" t="s">
        <v>107</v>
      </c>
      <c r="Y122" s="96" t="s">
        <v>107</v>
      </c>
      <c r="Z122">
        <v>0</v>
      </c>
    </row>
    <row r="123" spans="1:26" x14ac:dyDescent="0.25">
      <c r="A123" s="96" t="s">
        <v>1241</v>
      </c>
      <c r="B123" s="96" t="s">
        <v>445</v>
      </c>
      <c r="C123" s="96" t="s">
        <v>1242</v>
      </c>
      <c r="D123" s="96" t="s">
        <v>1243</v>
      </c>
      <c r="E123">
        <v>0.88</v>
      </c>
      <c r="F123" s="96" t="s">
        <v>242</v>
      </c>
      <c r="G123" s="96" t="s">
        <v>736</v>
      </c>
      <c r="H123" s="96" t="s">
        <v>614</v>
      </c>
      <c r="I123" s="96" t="s">
        <v>1244</v>
      </c>
      <c r="J123" s="96" t="s">
        <v>393</v>
      </c>
      <c r="K123" s="96" t="s">
        <v>393</v>
      </c>
      <c r="L123" s="96" t="s">
        <v>394</v>
      </c>
      <c r="M123" s="96" t="s">
        <v>1245</v>
      </c>
      <c r="N123" s="96" t="s">
        <v>1246</v>
      </c>
      <c r="O123" s="96" t="s">
        <v>1247</v>
      </c>
      <c r="P123" s="96" t="s">
        <v>1248</v>
      </c>
      <c r="Q123">
        <v>66371773.280000001</v>
      </c>
      <c r="R123">
        <v>103.67</v>
      </c>
      <c r="S123" s="96" t="s">
        <v>993</v>
      </c>
      <c r="T123" s="96" t="s">
        <v>107</v>
      </c>
      <c r="U123" s="96" t="s">
        <v>107</v>
      </c>
      <c r="V123" s="96" t="s">
        <v>107</v>
      </c>
      <c r="W123" s="96" t="s">
        <v>107</v>
      </c>
      <c r="X123" s="96" t="s">
        <v>106</v>
      </c>
      <c r="Y123" s="96" t="s">
        <v>107</v>
      </c>
      <c r="Z123">
        <v>1</v>
      </c>
    </row>
    <row r="124" spans="1:26" x14ac:dyDescent="0.25">
      <c r="A124" s="96" t="s">
        <v>28</v>
      </c>
      <c r="B124" s="96" t="s">
        <v>220</v>
      </c>
      <c r="C124" s="96" t="s">
        <v>1249</v>
      </c>
      <c r="D124" s="96" t="s">
        <v>1250</v>
      </c>
      <c r="E124">
        <v>0.41</v>
      </c>
      <c r="F124" s="96" t="s">
        <v>216</v>
      </c>
      <c r="G124" s="96" t="s">
        <v>876</v>
      </c>
      <c r="H124" s="96" t="s">
        <v>1251</v>
      </c>
      <c r="I124" s="96" t="s">
        <v>655</v>
      </c>
      <c r="J124" s="96" t="s">
        <v>189</v>
      </c>
      <c r="K124" s="96" t="s">
        <v>644</v>
      </c>
      <c r="L124" s="96" t="s">
        <v>188</v>
      </c>
      <c r="M124" s="96" t="s">
        <v>338</v>
      </c>
      <c r="N124" s="96" t="s">
        <v>1252</v>
      </c>
      <c r="O124" s="96" t="s">
        <v>1253</v>
      </c>
      <c r="P124" s="96" t="s">
        <v>168</v>
      </c>
      <c r="Q124">
        <v>281594287.60000002</v>
      </c>
      <c r="R124">
        <v>55.87</v>
      </c>
      <c r="S124" s="96" t="s">
        <v>1254</v>
      </c>
      <c r="T124" s="96" t="s">
        <v>107</v>
      </c>
      <c r="U124" s="96" t="s">
        <v>107</v>
      </c>
      <c r="V124" s="96" t="s">
        <v>107</v>
      </c>
      <c r="W124" s="96" t="s">
        <v>107</v>
      </c>
      <c r="X124" s="96" t="s">
        <v>107</v>
      </c>
      <c r="Y124" s="96" t="s">
        <v>107</v>
      </c>
      <c r="Z124">
        <v>12</v>
      </c>
    </row>
    <row r="125" spans="1:26" x14ac:dyDescent="0.25">
      <c r="A125" s="96" t="s">
        <v>1255</v>
      </c>
      <c r="B125" s="96" t="s">
        <v>445</v>
      </c>
      <c r="C125" s="96" t="s">
        <v>1256</v>
      </c>
      <c r="D125" s="96" t="s">
        <v>1257</v>
      </c>
      <c r="E125">
        <v>0.9</v>
      </c>
      <c r="F125" s="96" t="s">
        <v>947</v>
      </c>
      <c r="G125" s="96" t="s">
        <v>1258</v>
      </c>
      <c r="H125" s="96" t="s">
        <v>1259</v>
      </c>
      <c r="I125" s="96" t="s">
        <v>1260</v>
      </c>
      <c r="J125" s="96" t="s">
        <v>524</v>
      </c>
      <c r="K125" s="96" t="s">
        <v>502</v>
      </c>
      <c r="L125" s="96" t="s">
        <v>217</v>
      </c>
      <c r="M125" s="96" t="s">
        <v>1261</v>
      </c>
      <c r="N125" s="96" t="s">
        <v>1262</v>
      </c>
      <c r="O125" s="96" t="s">
        <v>1263</v>
      </c>
      <c r="P125" s="96" t="s">
        <v>837</v>
      </c>
      <c r="Q125">
        <v>1005415985.23</v>
      </c>
      <c r="R125">
        <v>129.59</v>
      </c>
      <c r="S125" s="96" t="s">
        <v>646</v>
      </c>
      <c r="T125" s="96" t="s">
        <v>350</v>
      </c>
      <c r="U125" s="96" t="s">
        <v>582</v>
      </c>
      <c r="V125" s="96" t="s">
        <v>524</v>
      </c>
      <c r="W125" s="96" t="s">
        <v>1264</v>
      </c>
      <c r="X125" s="96" t="s">
        <v>106</v>
      </c>
      <c r="Y125" s="96" t="s">
        <v>106</v>
      </c>
      <c r="Z125">
        <v>20</v>
      </c>
    </row>
    <row r="126" spans="1:26" x14ac:dyDescent="0.25">
      <c r="A126" s="96" t="s">
        <v>1265</v>
      </c>
      <c r="B126" s="96" t="s">
        <v>133</v>
      </c>
      <c r="C126" s="96" t="s">
        <v>1266</v>
      </c>
      <c r="D126" s="96" t="s">
        <v>1267</v>
      </c>
      <c r="E126">
        <v>0.55000000000000004</v>
      </c>
      <c r="F126" s="96" t="s">
        <v>265</v>
      </c>
      <c r="G126" s="96" t="s">
        <v>1190</v>
      </c>
      <c r="H126" s="96" t="s">
        <v>577</v>
      </c>
      <c r="I126" s="96" t="s">
        <v>1268</v>
      </c>
      <c r="J126" s="96" t="s">
        <v>394</v>
      </c>
      <c r="K126" s="96" t="s">
        <v>216</v>
      </c>
      <c r="L126" s="96" t="s">
        <v>217</v>
      </c>
      <c r="M126" s="96" t="s">
        <v>647</v>
      </c>
      <c r="N126" s="96" t="s">
        <v>1269</v>
      </c>
      <c r="O126" s="96" t="s">
        <v>1270</v>
      </c>
      <c r="P126" s="96" t="s">
        <v>1271</v>
      </c>
      <c r="Q126">
        <v>129809519.45999999</v>
      </c>
      <c r="R126">
        <v>82.38</v>
      </c>
      <c r="S126" s="96" t="s">
        <v>751</v>
      </c>
      <c r="T126" s="96" t="s">
        <v>226</v>
      </c>
      <c r="U126" s="96" t="s">
        <v>1272</v>
      </c>
      <c r="V126" s="96" t="s">
        <v>315</v>
      </c>
      <c r="W126" s="96" t="s">
        <v>1273</v>
      </c>
      <c r="X126" s="96" t="s">
        <v>107</v>
      </c>
      <c r="Y126" s="96" t="s">
        <v>107</v>
      </c>
      <c r="Z126">
        <v>0</v>
      </c>
    </row>
    <row r="127" spans="1:26" x14ac:dyDescent="0.25">
      <c r="A127" s="96" t="s">
        <v>1274</v>
      </c>
      <c r="B127" s="96" t="s">
        <v>103</v>
      </c>
      <c r="C127" s="96" t="s">
        <v>1275</v>
      </c>
      <c r="D127" s="96" t="s">
        <v>1276</v>
      </c>
      <c r="E127">
        <v>0.01</v>
      </c>
      <c r="F127" s="96" t="s">
        <v>934</v>
      </c>
      <c r="G127" s="96" t="s">
        <v>242</v>
      </c>
      <c r="H127" s="96" t="s">
        <v>243</v>
      </c>
      <c r="I127" s="96" t="s">
        <v>1277</v>
      </c>
      <c r="J127" s="96" t="s">
        <v>706</v>
      </c>
      <c r="K127" s="96" t="s">
        <v>277</v>
      </c>
      <c r="L127" s="96" t="s">
        <v>1278</v>
      </c>
      <c r="M127" s="96" t="s">
        <v>485</v>
      </c>
      <c r="N127" s="96" t="s">
        <v>1279</v>
      </c>
      <c r="O127" s="96" t="s">
        <v>1280</v>
      </c>
      <c r="P127" s="96" t="s">
        <v>1281</v>
      </c>
      <c r="Q127">
        <v>52643237.780000001</v>
      </c>
      <c r="R127">
        <v>12.53</v>
      </c>
      <c r="S127" s="96" t="s">
        <v>1282</v>
      </c>
      <c r="T127" s="96" t="s">
        <v>159</v>
      </c>
      <c r="U127" s="96" t="s">
        <v>1283</v>
      </c>
      <c r="V127" s="96" t="s">
        <v>277</v>
      </c>
      <c r="W127" s="96" t="s">
        <v>1284</v>
      </c>
      <c r="X127" s="96" t="s">
        <v>1285</v>
      </c>
      <c r="Y127" s="96" t="s">
        <v>107</v>
      </c>
      <c r="Z127">
        <v>1</v>
      </c>
    </row>
    <row r="128" spans="1:26" x14ac:dyDescent="0.25">
      <c r="A128" s="96" t="s">
        <v>1286</v>
      </c>
      <c r="B128" s="96" t="s">
        <v>133</v>
      </c>
      <c r="C128" s="96" t="s">
        <v>1287</v>
      </c>
      <c r="D128" s="96" t="s">
        <v>1288</v>
      </c>
      <c r="E128">
        <v>0.61</v>
      </c>
      <c r="F128" s="96" t="s">
        <v>218</v>
      </c>
      <c r="G128" s="96" t="s">
        <v>333</v>
      </c>
      <c r="H128" s="96" t="s">
        <v>1289</v>
      </c>
      <c r="I128" s="96" t="s">
        <v>1290</v>
      </c>
      <c r="J128" s="96" t="s">
        <v>161</v>
      </c>
      <c r="K128" s="96" t="s">
        <v>355</v>
      </c>
      <c r="L128" s="96" t="s">
        <v>493</v>
      </c>
      <c r="M128" s="96" t="s">
        <v>1291</v>
      </c>
      <c r="N128" s="96" t="s">
        <v>1292</v>
      </c>
      <c r="O128" s="96" t="s">
        <v>1293</v>
      </c>
      <c r="P128" s="96" t="s">
        <v>1294</v>
      </c>
      <c r="Q128">
        <v>106245435.86</v>
      </c>
      <c r="R128">
        <v>109.85</v>
      </c>
      <c r="S128" s="96" t="s">
        <v>1295</v>
      </c>
      <c r="T128" s="96" t="s">
        <v>157</v>
      </c>
      <c r="U128" s="96" t="s">
        <v>1296</v>
      </c>
      <c r="V128" s="96" t="s">
        <v>526</v>
      </c>
      <c r="W128" s="96" t="s">
        <v>971</v>
      </c>
      <c r="X128" s="96" t="s">
        <v>106</v>
      </c>
      <c r="Y128" s="96" t="s">
        <v>107</v>
      </c>
      <c r="Z128">
        <v>12</v>
      </c>
    </row>
    <row r="129" spans="1:26" x14ac:dyDescent="0.25">
      <c r="A129" s="96" t="s">
        <v>1286</v>
      </c>
      <c r="B129" s="96" t="s">
        <v>133</v>
      </c>
      <c r="C129" s="96" t="s">
        <v>1297</v>
      </c>
      <c r="D129" s="96" t="s">
        <v>1298</v>
      </c>
      <c r="E129">
        <v>0.61</v>
      </c>
      <c r="F129" s="96" t="s">
        <v>218</v>
      </c>
      <c r="G129" s="96" t="s">
        <v>333</v>
      </c>
      <c r="H129" s="96" t="s">
        <v>1289</v>
      </c>
      <c r="I129" s="96" t="s">
        <v>1290</v>
      </c>
      <c r="J129" s="96" t="s">
        <v>161</v>
      </c>
      <c r="K129" s="96" t="s">
        <v>355</v>
      </c>
      <c r="L129" s="96" t="s">
        <v>493</v>
      </c>
      <c r="M129" s="96" t="s">
        <v>1291</v>
      </c>
      <c r="N129" s="96" t="s">
        <v>1292</v>
      </c>
      <c r="O129" s="96" t="s">
        <v>1293</v>
      </c>
      <c r="P129" s="96" t="s">
        <v>1294</v>
      </c>
      <c r="Q129">
        <v>106245435.86</v>
      </c>
      <c r="R129">
        <v>109.85</v>
      </c>
      <c r="S129" s="96" t="s">
        <v>1295</v>
      </c>
      <c r="T129" s="96" t="s">
        <v>157</v>
      </c>
      <c r="U129" s="96" t="s">
        <v>1296</v>
      </c>
      <c r="V129" s="96" t="s">
        <v>526</v>
      </c>
      <c r="W129" s="96" t="s">
        <v>971</v>
      </c>
      <c r="X129" s="96" t="s">
        <v>106</v>
      </c>
      <c r="Y129" s="96" t="s">
        <v>107</v>
      </c>
      <c r="Z129">
        <v>12</v>
      </c>
    </row>
    <row r="130" spans="1:26" x14ac:dyDescent="0.25">
      <c r="A130" s="96" t="s">
        <v>1286</v>
      </c>
      <c r="B130" s="96" t="s">
        <v>133</v>
      </c>
      <c r="C130" s="96" t="s">
        <v>1299</v>
      </c>
      <c r="D130" s="96" t="s">
        <v>1300</v>
      </c>
      <c r="E130">
        <v>0.61</v>
      </c>
      <c r="F130" s="96" t="s">
        <v>218</v>
      </c>
      <c r="G130" s="96" t="s">
        <v>333</v>
      </c>
      <c r="H130" s="96" t="s">
        <v>1289</v>
      </c>
      <c r="I130" s="96" t="s">
        <v>1290</v>
      </c>
      <c r="J130" s="96" t="s">
        <v>161</v>
      </c>
      <c r="K130" s="96" t="s">
        <v>355</v>
      </c>
      <c r="L130" s="96" t="s">
        <v>493</v>
      </c>
      <c r="M130" s="96" t="s">
        <v>1291</v>
      </c>
      <c r="N130" s="96" t="s">
        <v>1292</v>
      </c>
      <c r="O130" s="96" t="s">
        <v>1293</v>
      </c>
      <c r="P130" s="96" t="s">
        <v>1294</v>
      </c>
      <c r="Q130">
        <v>106245435.86</v>
      </c>
      <c r="R130">
        <v>109.85</v>
      </c>
      <c r="S130" s="96" t="s">
        <v>1295</v>
      </c>
      <c r="T130" s="96" t="s">
        <v>157</v>
      </c>
      <c r="U130" s="96" t="s">
        <v>1296</v>
      </c>
      <c r="V130" s="96" t="s">
        <v>526</v>
      </c>
      <c r="W130" s="96" t="s">
        <v>971</v>
      </c>
      <c r="X130" s="96" t="s">
        <v>106</v>
      </c>
      <c r="Y130" s="96" t="s">
        <v>107</v>
      </c>
      <c r="Z130">
        <v>12</v>
      </c>
    </row>
    <row r="131" spans="1:26" x14ac:dyDescent="0.25">
      <c r="A131" s="96" t="s">
        <v>1286</v>
      </c>
      <c r="B131" s="96" t="s">
        <v>133</v>
      </c>
      <c r="C131" s="96" t="s">
        <v>1299</v>
      </c>
      <c r="D131" s="96" t="s">
        <v>1301</v>
      </c>
      <c r="E131">
        <v>0.61</v>
      </c>
      <c r="F131" s="96" t="s">
        <v>218</v>
      </c>
      <c r="G131" s="96" t="s">
        <v>333</v>
      </c>
      <c r="H131" s="96" t="s">
        <v>1289</v>
      </c>
      <c r="I131" s="96" t="s">
        <v>1290</v>
      </c>
      <c r="J131" s="96" t="s">
        <v>161</v>
      </c>
      <c r="K131" s="96" t="s">
        <v>355</v>
      </c>
      <c r="L131" s="96" t="s">
        <v>493</v>
      </c>
      <c r="M131" s="96" t="s">
        <v>1291</v>
      </c>
      <c r="N131" s="96" t="s">
        <v>1292</v>
      </c>
      <c r="O131" s="96" t="s">
        <v>1293</v>
      </c>
      <c r="P131" s="96" t="s">
        <v>1294</v>
      </c>
      <c r="Q131">
        <v>106245435.86</v>
      </c>
      <c r="R131">
        <v>109.85</v>
      </c>
      <c r="S131" s="96" t="s">
        <v>1295</v>
      </c>
      <c r="T131" s="96" t="s">
        <v>157</v>
      </c>
      <c r="U131" s="96" t="s">
        <v>1296</v>
      </c>
      <c r="V131" s="96" t="s">
        <v>526</v>
      </c>
      <c r="W131" s="96" t="s">
        <v>971</v>
      </c>
      <c r="X131" s="96" t="s">
        <v>106</v>
      </c>
      <c r="Y131" s="96" t="s">
        <v>107</v>
      </c>
      <c r="Z131">
        <v>12</v>
      </c>
    </row>
    <row r="132" spans="1:26" x14ac:dyDescent="0.25">
      <c r="A132" s="96" t="s">
        <v>1286</v>
      </c>
      <c r="B132" s="96" t="s">
        <v>133</v>
      </c>
      <c r="C132" s="96" t="s">
        <v>1302</v>
      </c>
      <c r="D132" s="96" t="s">
        <v>1303</v>
      </c>
      <c r="E132">
        <v>0.61</v>
      </c>
      <c r="F132" s="96" t="s">
        <v>218</v>
      </c>
      <c r="G132" s="96" t="s">
        <v>333</v>
      </c>
      <c r="H132" s="96" t="s">
        <v>1289</v>
      </c>
      <c r="I132" s="96" t="s">
        <v>1290</v>
      </c>
      <c r="J132" s="96" t="s">
        <v>161</v>
      </c>
      <c r="K132" s="96" t="s">
        <v>355</v>
      </c>
      <c r="L132" s="96" t="s">
        <v>493</v>
      </c>
      <c r="M132" s="96" t="s">
        <v>1291</v>
      </c>
      <c r="N132" s="96" t="s">
        <v>1292</v>
      </c>
      <c r="O132" s="96" t="s">
        <v>1293</v>
      </c>
      <c r="P132" s="96" t="s">
        <v>1294</v>
      </c>
      <c r="Q132">
        <v>106245435.86</v>
      </c>
      <c r="R132">
        <v>109.85</v>
      </c>
      <c r="S132" s="96" t="s">
        <v>1295</v>
      </c>
      <c r="T132" s="96" t="s">
        <v>157</v>
      </c>
      <c r="U132" s="96" t="s">
        <v>1296</v>
      </c>
      <c r="V132" s="96" t="s">
        <v>526</v>
      </c>
      <c r="W132" s="96" t="s">
        <v>971</v>
      </c>
      <c r="X132" s="96" t="s">
        <v>106</v>
      </c>
      <c r="Y132" s="96" t="s">
        <v>107</v>
      </c>
      <c r="Z132">
        <v>12</v>
      </c>
    </row>
    <row r="133" spans="1:26" x14ac:dyDescent="0.25">
      <c r="A133" s="96" t="s">
        <v>1286</v>
      </c>
      <c r="B133" s="96" t="s">
        <v>133</v>
      </c>
      <c r="C133" s="96" t="s">
        <v>1304</v>
      </c>
      <c r="D133" s="96" t="s">
        <v>1305</v>
      </c>
      <c r="E133">
        <v>0.61</v>
      </c>
      <c r="F133" s="96" t="s">
        <v>218</v>
      </c>
      <c r="G133" s="96" t="s">
        <v>333</v>
      </c>
      <c r="H133" s="96" t="s">
        <v>1289</v>
      </c>
      <c r="I133" s="96" t="s">
        <v>1290</v>
      </c>
      <c r="J133" s="96" t="s">
        <v>161</v>
      </c>
      <c r="K133" s="96" t="s">
        <v>355</v>
      </c>
      <c r="L133" s="96" t="s">
        <v>493</v>
      </c>
      <c r="M133" s="96" t="s">
        <v>1291</v>
      </c>
      <c r="N133" s="96" t="s">
        <v>1292</v>
      </c>
      <c r="O133" s="96" t="s">
        <v>1293</v>
      </c>
      <c r="P133" s="96" t="s">
        <v>1294</v>
      </c>
      <c r="Q133">
        <v>106245435.86</v>
      </c>
      <c r="R133">
        <v>109.85</v>
      </c>
      <c r="S133" s="96" t="s">
        <v>1295</v>
      </c>
      <c r="T133" s="96" t="s">
        <v>157</v>
      </c>
      <c r="U133" s="96" t="s">
        <v>1296</v>
      </c>
      <c r="V133" s="96" t="s">
        <v>526</v>
      </c>
      <c r="W133" s="96" t="s">
        <v>971</v>
      </c>
      <c r="X133" s="96" t="s">
        <v>106</v>
      </c>
      <c r="Y133" s="96" t="s">
        <v>107</v>
      </c>
      <c r="Z133">
        <v>12</v>
      </c>
    </row>
    <row r="134" spans="1:26" x14ac:dyDescent="0.25">
      <c r="A134" s="96" t="s">
        <v>1286</v>
      </c>
      <c r="B134" s="96" t="s">
        <v>133</v>
      </c>
      <c r="C134" s="96" t="s">
        <v>1299</v>
      </c>
      <c r="D134" s="96" t="s">
        <v>1306</v>
      </c>
      <c r="E134">
        <v>0.61</v>
      </c>
      <c r="F134" s="96" t="s">
        <v>218</v>
      </c>
      <c r="G134" s="96" t="s">
        <v>333</v>
      </c>
      <c r="H134" s="96" t="s">
        <v>1289</v>
      </c>
      <c r="I134" s="96" t="s">
        <v>1290</v>
      </c>
      <c r="J134" s="96" t="s">
        <v>161</v>
      </c>
      <c r="K134" s="96" t="s">
        <v>355</v>
      </c>
      <c r="L134" s="96" t="s">
        <v>493</v>
      </c>
      <c r="M134" s="96" t="s">
        <v>1291</v>
      </c>
      <c r="N134" s="96" t="s">
        <v>1292</v>
      </c>
      <c r="O134" s="96" t="s">
        <v>1293</v>
      </c>
      <c r="P134" s="96" t="s">
        <v>1294</v>
      </c>
      <c r="Q134">
        <v>106245435.86</v>
      </c>
      <c r="R134">
        <v>109.85</v>
      </c>
      <c r="S134" s="96" t="s">
        <v>1295</v>
      </c>
      <c r="T134" s="96" t="s">
        <v>157</v>
      </c>
      <c r="U134" s="96" t="s">
        <v>1296</v>
      </c>
      <c r="V134" s="96" t="s">
        <v>526</v>
      </c>
      <c r="W134" s="96" t="s">
        <v>971</v>
      </c>
      <c r="X134" s="96" t="s">
        <v>106</v>
      </c>
      <c r="Y134" s="96" t="s">
        <v>107</v>
      </c>
      <c r="Z134">
        <v>12</v>
      </c>
    </row>
    <row r="135" spans="1:26" x14ac:dyDescent="0.25">
      <c r="A135" s="96" t="s">
        <v>1286</v>
      </c>
      <c r="B135" s="96" t="s">
        <v>133</v>
      </c>
      <c r="C135" s="96" t="s">
        <v>1297</v>
      </c>
      <c r="D135" s="96" t="s">
        <v>1307</v>
      </c>
      <c r="E135">
        <v>0.61</v>
      </c>
      <c r="F135" s="96" t="s">
        <v>218</v>
      </c>
      <c r="G135" s="96" t="s">
        <v>333</v>
      </c>
      <c r="H135" s="96" t="s">
        <v>1289</v>
      </c>
      <c r="I135" s="96" t="s">
        <v>1290</v>
      </c>
      <c r="J135" s="96" t="s">
        <v>161</v>
      </c>
      <c r="K135" s="96" t="s">
        <v>355</v>
      </c>
      <c r="L135" s="96" t="s">
        <v>493</v>
      </c>
      <c r="M135" s="96" t="s">
        <v>1291</v>
      </c>
      <c r="N135" s="96" t="s">
        <v>1292</v>
      </c>
      <c r="O135" s="96" t="s">
        <v>1293</v>
      </c>
      <c r="P135" s="96" t="s">
        <v>1294</v>
      </c>
      <c r="Q135">
        <v>106245435.86</v>
      </c>
      <c r="R135">
        <v>109.85</v>
      </c>
      <c r="S135" s="96" t="s">
        <v>1295</v>
      </c>
      <c r="T135" s="96" t="s">
        <v>157</v>
      </c>
      <c r="U135" s="96" t="s">
        <v>1296</v>
      </c>
      <c r="V135" s="96" t="s">
        <v>526</v>
      </c>
      <c r="W135" s="96" t="s">
        <v>971</v>
      </c>
      <c r="X135" s="96" t="s">
        <v>106</v>
      </c>
      <c r="Y135" s="96" t="s">
        <v>107</v>
      </c>
      <c r="Z135">
        <v>12</v>
      </c>
    </row>
    <row r="136" spans="1:26" x14ac:dyDescent="0.25">
      <c r="A136" s="96" t="s">
        <v>1308</v>
      </c>
      <c r="B136" s="96" t="s">
        <v>133</v>
      </c>
      <c r="C136" s="96" t="s">
        <v>1309</v>
      </c>
      <c r="D136" s="96" t="s">
        <v>1310</v>
      </c>
      <c r="E136">
        <v>0.86</v>
      </c>
      <c r="F136" s="96" t="s">
        <v>189</v>
      </c>
      <c r="G136" s="96" t="s">
        <v>1311</v>
      </c>
      <c r="H136" s="96" t="s">
        <v>314</v>
      </c>
      <c r="I136" s="96" t="s">
        <v>1312</v>
      </c>
      <c r="J136" s="96" t="s">
        <v>261</v>
      </c>
      <c r="K136" s="96" t="s">
        <v>503</v>
      </c>
      <c r="L136" s="96" t="s">
        <v>188</v>
      </c>
      <c r="M136" s="96" t="s">
        <v>1078</v>
      </c>
      <c r="N136" s="96" t="s">
        <v>243</v>
      </c>
      <c r="O136" s="96" t="s">
        <v>1313</v>
      </c>
      <c r="P136" s="96" t="s">
        <v>1314</v>
      </c>
      <c r="Q136">
        <v>108547019.26000001</v>
      </c>
      <c r="R136">
        <v>101.13</v>
      </c>
      <c r="S136" s="96" t="s">
        <v>239</v>
      </c>
      <c r="T136" s="96" t="s">
        <v>503</v>
      </c>
      <c r="U136" s="96" t="s">
        <v>940</v>
      </c>
      <c r="V136" s="96" t="s">
        <v>242</v>
      </c>
      <c r="W136" s="96" t="s">
        <v>1315</v>
      </c>
      <c r="X136" s="96" t="s">
        <v>1252</v>
      </c>
      <c r="Y136" s="96" t="s">
        <v>107</v>
      </c>
      <c r="Z136">
        <v>7</v>
      </c>
    </row>
    <row r="137" spans="1:26" x14ac:dyDescent="0.25">
      <c r="A137" s="96" t="s">
        <v>1316</v>
      </c>
      <c r="B137" s="96"/>
      <c r="C137" s="96" t="s">
        <v>1317</v>
      </c>
      <c r="D137" s="96" t="s">
        <v>1318</v>
      </c>
      <c r="E137">
        <v>0.13</v>
      </c>
      <c r="F137" s="96" t="s">
        <v>1319</v>
      </c>
      <c r="G137" s="96" t="s">
        <v>263</v>
      </c>
      <c r="H137" s="96" t="s">
        <v>1320</v>
      </c>
      <c r="I137" s="96" t="s">
        <v>106</v>
      </c>
      <c r="J137" s="96" t="s">
        <v>312</v>
      </c>
      <c r="K137" s="96" t="s">
        <v>1321</v>
      </c>
      <c r="L137" s="96" t="s">
        <v>106</v>
      </c>
      <c r="M137" s="96" t="s">
        <v>1215</v>
      </c>
      <c r="N137" s="96" t="s">
        <v>947</v>
      </c>
      <c r="O137" s="96" t="s">
        <v>1035</v>
      </c>
      <c r="P137" s="96" t="s">
        <v>1322</v>
      </c>
      <c r="Q137">
        <v>53496731.840000004</v>
      </c>
      <c r="R137">
        <v>9.15</v>
      </c>
      <c r="S137" s="96" t="s">
        <v>717</v>
      </c>
      <c r="T137" s="96" t="s">
        <v>1323</v>
      </c>
      <c r="U137" s="96" t="s">
        <v>1324</v>
      </c>
      <c r="V137" s="96" t="s">
        <v>265</v>
      </c>
      <c r="W137" s="96" t="s">
        <v>676</v>
      </c>
      <c r="X137" s="96" t="s">
        <v>107</v>
      </c>
      <c r="Y137" s="96" t="s">
        <v>107</v>
      </c>
      <c r="Z137">
        <v>0</v>
      </c>
    </row>
    <row r="138" spans="1:26" x14ac:dyDescent="0.25">
      <c r="A138" s="96" t="s">
        <v>1325</v>
      </c>
      <c r="B138" s="96" t="s">
        <v>111</v>
      </c>
      <c r="C138" s="96" t="s">
        <v>1326</v>
      </c>
      <c r="D138" s="96" t="s">
        <v>1327</v>
      </c>
      <c r="E138">
        <v>0.08</v>
      </c>
      <c r="F138" s="96" t="s">
        <v>856</v>
      </c>
      <c r="G138" s="96" t="s">
        <v>1328</v>
      </c>
      <c r="H138" s="96" t="s">
        <v>1329</v>
      </c>
      <c r="I138" s="96" t="s">
        <v>1330</v>
      </c>
      <c r="J138" s="96" t="s">
        <v>543</v>
      </c>
      <c r="K138" s="96" t="s">
        <v>543</v>
      </c>
      <c r="L138" s="96" t="s">
        <v>598</v>
      </c>
      <c r="M138" s="96" t="s">
        <v>1331</v>
      </c>
      <c r="N138" s="96" t="s">
        <v>576</v>
      </c>
      <c r="O138" s="96" t="s">
        <v>1332</v>
      </c>
      <c r="P138" s="96" t="s">
        <v>1333</v>
      </c>
      <c r="Q138">
        <v>216801524.28</v>
      </c>
      <c r="R138">
        <v>8.49</v>
      </c>
      <c r="S138" s="96" t="s">
        <v>349</v>
      </c>
      <c r="T138" s="96" t="s">
        <v>261</v>
      </c>
      <c r="U138" s="96" t="s">
        <v>1334</v>
      </c>
      <c r="V138" s="96" t="s">
        <v>576</v>
      </c>
      <c r="W138" s="96" t="s">
        <v>1029</v>
      </c>
      <c r="X138" s="96" t="s">
        <v>107</v>
      </c>
      <c r="Y138" s="96" t="s">
        <v>107</v>
      </c>
      <c r="Z138">
        <v>0</v>
      </c>
    </row>
    <row r="139" spans="1:26" x14ac:dyDescent="0.25">
      <c r="A139" s="96" t="s">
        <v>1335</v>
      </c>
      <c r="B139" s="96" t="s">
        <v>220</v>
      </c>
      <c r="C139" s="96" t="s">
        <v>1336</v>
      </c>
      <c r="D139" s="96" t="s">
        <v>1337</v>
      </c>
      <c r="E139">
        <v>10</v>
      </c>
      <c r="F139" s="96" t="s">
        <v>1338</v>
      </c>
      <c r="G139" s="96" t="s">
        <v>1339</v>
      </c>
      <c r="H139" s="96" t="s">
        <v>1268</v>
      </c>
      <c r="I139" s="96" t="s">
        <v>1340</v>
      </c>
      <c r="J139" s="96" t="s">
        <v>827</v>
      </c>
      <c r="K139" s="96" t="s">
        <v>362</v>
      </c>
      <c r="L139" s="96" t="s">
        <v>965</v>
      </c>
      <c r="M139" s="96" t="s">
        <v>1341</v>
      </c>
      <c r="N139" s="96" t="s">
        <v>1342</v>
      </c>
      <c r="O139" s="96" t="s">
        <v>1343</v>
      </c>
      <c r="P139" s="96" t="s">
        <v>1344</v>
      </c>
      <c r="Q139">
        <v>115491134.72</v>
      </c>
      <c r="R139">
        <v>1136.01</v>
      </c>
      <c r="S139" s="96" t="s">
        <v>611</v>
      </c>
      <c r="T139" s="96" t="s">
        <v>261</v>
      </c>
      <c r="U139" s="96" t="s">
        <v>1345</v>
      </c>
      <c r="V139" s="96" t="s">
        <v>451</v>
      </c>
      <c r="W139" s="96" t="s">
        <v>1346</v>
      </c>
      <c r="X139" s="96" t="s">
        <v>106</v>
      </c>
      <c r="Y139" s="96" t="s">
        <v>107</v>
      </c>
      <c r="Z139">
        <v>2</v>
      </c>
    </row>
    <row r="140" spans="1:26" x14ac:dyDescent="0.25">
      <c r="A140" s="96" t="s">
        <v>1347</v>
      </c>
      <c r="B140" s="96" t="s">
        <v>118</v>
      </c>
      <c r="C140" s="96" t="s">
        <v>1348</v>
      </c>
      <c r="D140" s="96" t="s">
        <v>246</v>
      </c>
      <c r="E140">
        <v>0.92</v>
      </c>
      <c r="F140" s="96" t="s">
        <v>557</v>
      </c>
      <c r="G140" s="96" t="s">
        <v>1349</v>
      </c>
      <c r="H140" s="96" t="s">
        <v>1277</v>
      </c>
      <c r="I140" s="96" t="s">
        <v>1350</v>
      </c>
      <c r="J140" s="96" t="s">
        <v>157</v>
      </c>
      <c r="K140" s="96" t="s">
        <v>218</v>
      </c>
      <c r="L140" s="96" t="s">
        <v>218</v>
      </c>
      <c r="M140" s="96" t="s">
        <v>836</v>
      </c>
      <c r="N140" s="96" t="s">
        <v>1351</v>
      </c>
      <c r="O140" s="96" t="s">
        <v>1352</v>
      </c>
      <c r="P140" s="96" t="s">
        <v>1353</v>
      </c>
      <c r="Q140">
        <v>159308027.83000001</v>
      </c>
      <c r="R140">
        <v>174.87</v>
      </c>
      <c r="S140" s="96" t="s">
        <v>441</v>
      </c>
      <c r="T140" s="96" t="s">
        <v>315</v>
      </c>
      <c r="U140" s="96" t="s">
        <v>528</v>
      </c>
      <c r="V140" s="96" t="s">
        <v>583</v>
      </c>
      <c r="W140" s="96" t="s">
        <v>1314</v>
      </c>
      <c r="X140" s="96" t="s">
        <v>106</v>
      </c>
      <c r="Y140" s="96" t="s">
        <v>107</v>
      </c>
      <c r="Z140">
        <v>1</v>
      </c>
    </row>
    <row r="141" spans="1:26" x14ac:dyDescent="0.25">
      <c r="A141" s="96" t="s">
        <v>1354</v>
      </c>
      <c r="B141" s="96" t="s">
        <v>118</v>
      </c>
      <c r="C141" s="96" t="s">
        <v>1355</v>
      </c>
      <c r="D141" s="96" t="s">
        <v>1356</v>
      </c>
      <c r="E141">
        <v>0.72</v>
      </c>
      <c r="F141" s="96" t="s">
        <v>526</v>
      </c>
      <c r="G141" s="96" t="s">
        <v>1357</v>
      </c>
      <c r="H141" s="96" t="s">
        <v>1358</v>
      </c>
      <c r="I141" s="96" t="s">
        <v>715</v>
      </c>
      <c r="J141" s="96" t="s">
        <v>157</v>
      </c>
      <c r="K141" s="96" t="s">
        <v>315</v>
      </c>
      <c r="L141" s="96" t="s">
        <v>557</v>
      </c>
      <c r="M141" s="96" t="s">
        <v>811</v>
      </c>
      <c r="N141" s="96" t="s">
        <v>1359</v>
      </c>
      <c r="O141" s="96" t="s">
        <v>1360</v>
      </c>
      <c r="P141" s="96" t="s">
        <v>1361</v>
      </c>
      <c r="Q141">
        <v>727398700.58000004</v>
      </c>
      <c r="R141">
        <v>197.09</v>
      </c>
      <c r="S141" s="96" t="s">
        <v>1362</v>
      </c>
      <c r="T141" s="96" t="s">
        <v>681</v>
      </c>
      <c r="U141" s="96" t="s">
        <v>701</v>
      </c>
      <c r="V141" s="96" t="s">
        <v>746</v>
      </c>
      <c r="W141" s="96" t="s">
        <v>1363</v>
      </c>
      <c r="X141" s="96" t="s">
        <v>1364</v>
      </c>
      <c r="Y141" s="96" t="s">
        <v>107</v>
      </c>
      <c r="Z141">
        <v>10</v>
      </c>
    </row>
    <row r="142" spans="1:26" x14ac:dyDescent="0.25">
      <c r="A142" s="96" t="s">
        <v>1365</v>
      </c>
      <c r="B142" s="96" t="s">
        <v>103</v>
      </c>
      <c r="C142" s="96" t="s">
        <v>1366</v>
      </c>
      <c r="D142" s="96" t="s">
        <v>1367</v>
      </c>
      <c r="E142">
        <v>0.62</v>
      </c>
      <c r="F142" s="96" t="s">
        <v>187</v>
      </c>
      <c r="G142" s="96" t="s">
        <v>1368</v>
      </c>
      <c r="H142" s="96" t="s">
        <v>1369</v>
      </c>
      <c r="I142" s="96" t="s">
        <v>487</v>
      </c>
      <c r="J142" s="96" t="s">
        <v>948</v>
      </c>
      <c r="K142" s="96" t="s">
        <v>618</v>
      </c>
      <c r="L142" s="96" t="s">
        <v>226</v>
      </c>
      <c r="M142" s="96" t="s">
        <v>776</v>
      </c>
      <c r="N142" s="96" t="s">
        <v>1331</v>
      </c>
      <c r="O142" s="96" t="s">
        <v>1133</v>
      </c>
      <c r="P142" s="96" t="s">
        <v>1370</v>
      </c>
      <c r="Q142">
        <v>220883480.71000001</v>
      </c>
      <c r="R142">
        <v>87.55</v>
      </c>
      <c r="S142" s="96" t="s">
        <v>441</v>
      </c>
      <c r="T142" s="96" t="s">
        <v>157</v>
      </c>
      <c r="U142" s="96" t="s">
        <v>1371</v>
      </c>
      <c r="V142" s="96" t="s">
        <v>187</v>
      </c>
      <c r="W142" s="96" t="s">
        <v>719</v>
      </c>
      <c r="X142" s="96" t="s">
        <v>736</v>
      </c>
      <c r="Y142" s="96" t="s">
        <v>107</v>
      </c>
      <c r="Z142">
        <v>1</v>
      </c>
    </row>
    <row r="143" spans="1:26" x14ac:dyDescent="0.25">
      <c r="A143" s="96" t="s">
        <v>1372</v>
      </c>
      <c r="B143" s="96" t="s">
        <v>111</v>
      </c>
      <c r="C143" s="96" t="s">
        <v>1373</v>
      </c>
      <c r="D143" s="96" t="s">
        <v>1374</v>
      </c>
      <c r="E143">
        <v>1</v>
      </c>
      <c r="F143" s="96" t="s">
        <v>465</v>
      </c>
      <c r="G143" s="96" t="s">
        <v>893</v>
      </c>
      <c r="H143" s="96" t="s">
        <v>1375</v>
      </c>
      <c r="I143" s="96" t="s">
        <v>1376</v>
      </c>
      <c r="J143" s="96" t="s">
        <v>654</v>
      </c>
      <c r="K143" s="96" t="s">
        <v>1377</v>
      </c>
      <c r="L143" s="96" t="s">
        <v>535</v>
      </c>
      <c r="M143" s="96" t="s">
        <v>1124</v>
      </c>
      <c r="N143" s="96" t="s">
        <v>353</v>
      </c>
      <c r="O143" s="96" t="s">
        <v>1081</v>
      </c>
      <c r="P143" s="96" t="s">
        <v>1378</v>
      </c>
      <c r="Q143">
        <v>1383006606.99</v>
      </c>
      <c r="R143">
        <v>99.46</v>
      </c>
      <c r="S143" s="96" t="s">
        <v>542</v>
      </c>
      <c r="T143" s="96" t="s">
        <v>290</v>
      </c>
      <c r="U143" s="96" t="s">
        <v>357</v>
      </c>
      <c r="V143" s="96" t="s">
        <v>300</v>
      </c>
      <c r="W143" s="96" t="s">
        <v>739</v>
      </c>
      <c r="X143" s="96" t="s">
        <v>107</v>
      </c>
      <c r="Y143" s="96" t="s">
        <v>107</v>
      </c>
      <c r="Z143">
        <v>0</v>
      </c>
    </row>
    <row r="144" spans="1:26" x14ac:dyDescent="0.25">
      <c r="A144" s="96" t="s">
        <v>16</v>
      </c>
      <c r="B144" s="96" t="s">
        <v>133</v>
      </c>
      <c r="C144" s="96" t="s">
        <v>1379</v>
      </c>
      <c r="D144" s="96" t="s">
        <v>1380</v>
      </c>
      <c r="E144">
        <v>1.2</v>
      </c>
      <c r="F144" s="96" t="s">
        <v>322</v>
      </c>
      <c r="G144" s="96" t="s">
        <v>1381</v>
      </c>
      <c r="H144" s="96" t="s">
        <v>1382</v>
      </c>
      <c r="I144" s="96" t="s">
        <v>106</v>
      </c>
      <c r="J144" s="96" t="s">
        <v>771</v>
      </c>
      <c r="K144" s="96" t="s">
        <v>419</v>
      </c>
      <c r="L144" s="96" t="s">
        <v>106</v>
      </c>
      <c r="M144" s="96" t="s">
        <v>702</v>
      </c>
      <c r="N144" s="96" t="s">
        <v>353</v>
      </c>
      <c r="O144" s="96" t="s">
        <v>583</v>
      </c>
      <c r="P144" s="96" t="s">
        <v>834</v>
      </c>
      <c r="Q144">
        <v>173594241.47</v>
      </c>
      <c r="R144">
        <v>99.15</v>
      </c>
      <c r="S144" s="96" t="s">
        <v>517</v>
      </c>
      <c r="T144" s="96" t="s">
        <v>537</v>
      </c>
      <c r="U144" s="96" t="s">
        <v>868</v>
      </c>
      <c r="V144" s="96" t="s">
        <v>1284</v>
      </c>
      <c r="W144" s="96" t="s">
        <v>1383</v>
      </c>
      <c r="X144" s="96" t="s">
        <v>107</v>
      </c>
      <c r="Y144" s="96" t="s">
        <v>107</v>
      </c>
      <c r="Z144">
        <v>0</v>
      </c>
    </row>
    <row r="145" spans="1:26" x14ac:dyDescent="0.25">
      <c r="A145" s="96" t="s">
        <v>1384</v>
      </c>
      <c r="B145" s="96" t="s">
        <v>220</v>
      </c>
      <c r="C145" s="96" t="s">
        <v>1385</v>
      </c>
      <c r="D145" s="96" t="s">
        <v>1386</v>
      </c>
      <c r="E145">
        <v>1.54</v>
      </c>
      <c r="F145" s="96" t="s">
        <v>543</v>
      </c>
      <c r="G145" s="96" t="s">
        <v>1387</v>
      </c>
      <c r="H145" s="96" t="s">
        <v>1261</v>
      </c>
      <c r="I145" s="96" t="s">
        <v>1388</v>
      </c>
      <c r="J145" s="96" t="s">
        <v>896</v>
      </c>
      <c r="K145" s="96" t="s">
        <v>1043</v>
      </c>
      <c r="L145" s="96" t="s">
        <v>718</v>
      </c>
      <c r="M145" s="96" t="s">
        <v>1389</v>
      </c>
      <c r="N145" s="96" t="s">
        <v>724</v>
      </c>
      <c r="O145" s="96" t="s">
        <v>1390</v>
      </c>
      <c r="P145" s="96" t="s">
        <v>1391</v>
      </c>
      <c r="Q145">
        <v>138829055.55000001</v>
      </c>
      <c r="R145">
        <v>216.19</v>
      </c>
      <c r="S145" s="96" t="s">
        <v>625</v>
      </c>
      <c r="T145" s="96" t="s">
        <v>451</v>
      </c>
      <c r="U145" s="96" t="s">
        <v>356</v>
      </c>
      <c r="V145" s="96" t="s">
        <v>451</v>
      </c>
      <c r="W145" s="96" t="s">
        <v>1392</v>
      </c>
      <c r="X145" s="96" t="s">
        <v>106</v>
      </c>
      <c r="Y145" s="96" t="s">
        <v>107</v>
      </c>
      <c r="Z145">
        <v>3</v>
      </c>
    </row>
    <row r="146" spans="1:26" x14ac:dyDescent="0.25">
      <c r="A146" s="96" t="s">
        <v>1393</v>
      </c>
      <c r="B146" s="96" t="s">
        <v>220</v>
      </c>
      <c r="C146" s="96" t="s">
        <v>1394</v>
      </c>
      <c r="D146" s="96" t="s">
        <v>1395</v>
      </c>
      <c r="E146">
        <v>0.45</v>
      </c>
      <c r="F146" s="96" t="s">
        <v>498</v>
      </c>
      <c r="G146" s="96" t="s">
        <v>987</v>
      </c>
      <c r="H146" s="96" t="s">
        <v>1396</v>
      </c>
      <c r="I146" s="96" t="s">
        <v>1397</v>
      </c>
      <c r="J146" s="96" t="s">
        <v>217</v>
      </c>
      <c r="K146" s="96" t="s">
        <v>212</v>
      </c>
      <c r="L146" s="96" t="s">
        <v>948</v>
      </c>
      <c r="M146" s="96" t="s">
        <v>1398</v>
      </c>
      <c r="N146" s="96" t="s">
        <v>1269</v>
      </c>
      <c r="O146" s="96" t="s">
        <v>1399</v>
      </c>
      <c r="P146" s="96" t="s">
        <v>1400</v>
      </c>
      <c r="Q146">
        <v>1024403847.85</v>
      </c>
      <c r="R146">
        <v>84.11</v>
      </c>
      <c r="S146" s="96" t="s">
        <v>1204</v>
      </c>
      <c r="T146" s="96" t="s">
        <v>557</v>
      </c>
      <c r="U146" s="96" t="s">
        <v>987</v>
      </c>
      <c r="V146" s="96" t="s">
        <v>898</v>
      </c>
      <c r="W146" s="96" t="s">
        <v>1401</v>
      </c>
      <c r="X146" s="96" t="s">
        <v>323</v>
      </c>
      <c r="Y146" s="96" t="s">
        <v>1402</v>
      </c>
      <c r="Z146">
        <v>17</v>
      </c>
    </row>
    <row r="147" spans="1:26" x14ac:dyDescent="0.25">
      <c r="A147" s="96" t="s">
        <v>1403</v>
      </c>
      <c r="B147" s="96" t="s">
        <v>220</v>
      </c>
      <c r="C147" s="96" t="s">
        <v>1404</v>
      </c>
      <c r="D147" s="96" t="s">
        <v>1405</v>
      </c>
      <c r="E147">
        <v>0.7</v>
      </c>
      <c r="F147" s="96" t="s">
        <v>524</v>
      </c>
      <c r="G147" s="96" t="s">
        <v>499</v>
      </c>
      <c r="H147" s="96" t="s">
        <v>1406</v>
      </c>
      <c r="I147" s="96" t="s">
        <v>805</v>
      </c>
      <c r="J147" s="96" t="s">
        <v>502</v>
      </c>
      <c r="K147" s="96" t="s">
        <v>664</v>
      </c>
      <c r="L147" s="96" t="s">
        <v>217</v>
      </c>
      <c r="M147" s="96" t="s">
        <v>488</v>
      </c>
      <c r="N147" s="96" t="s">
        <v>1407</v>
      </c>
      <c r="O147" s="96" t="s">
        <v>1408</v>
      </c>
      <c r="P147" s="96" t="s">
        <v>1409</v>
      </c>
      <c r="Q147">
        <v>135305467.68000001</v>
      </c>
      <c r="R147">
        <v>120.2</v>
      </c>
      <c r="S147" s="96" t="s">
        <v>295</v>
      </c>
      <c r="T147" s="96" t="s">
        <v>107</v>
      </c>
      <c r="U147" s="96" t="s">
        <v>107</v>
      </c>
      <c r="V147" s="96" t="s">
        <v>107</v>
      </c>
      <c r="W147" s="96" t="s">
        <v>107</v>
      </c>
      <c r="X147" s="96" t="s">
        <v>1410</v>
      </c>
      <c r="Y147" s="96" t="s">
        <v>107</v>
      </c>
      <c r="Z147">
        <v>8</v>
      </c>
    </row>
    <row r="148" spans="1:26" x14ac:dyDescent="0.25">
      <c r="A148" s="96" t="s">
        <v>1411</v>
      </c>
      <c r="B148" s="96" t="s">
        <v>133</v>
      </c>
      <c r="C148" s="96" t="s">
        <v>1412</v>
      </c>
      <c r="D148" s="96" t="s">
        <v>1413</v>
      </c>
      <c r="E148">
        <v>0.47</v>
      </c>
      <c r="F148" s="96" t="s">
        <v>226</v>
      </c>
      <c r="G148" s="96" t="s">
        <v>128</v>
      </c>
      <c r="H148" s="96" t="s">
        <v>1414</v>
      </c>
      <c r="I148" s="96" t="s">
        <v>1415</v>
      </c>
      <c r="J148" s="96" t="s">
        <v>212</v>
      </c>
      <c r="K148" s="96" t="s">
        <v>448</v>
      </c>
      <c r="L148" s="96" t="s">
        <v>187</v>
      </c>
      <c r="M148" s="96" t="s">
        <v>577</v>
      </c>
      <c r="N148" s="96" t="s">
        <v>1416</v>
      </c>
      <c r="O148" s="96" t="s">
        <v>1417</v>
      </c>
      <c r="P148" s="96" t="s">
        <v>1418</v>
      </c>
      <c r="Q148">
        <v>2689411478.04</v>
      </c>
      <c r="R148">
        <v>100.96</v>
      </c>
      <c r="S148" s="96" t="s">
        <v>970</v>
      </c>
      <c r="T148" s="96" t="s">
        <v>565</v>
      </c>
      <c r="U148" s="96" t="s">
        <v>1419</v>
      </c>
      <c r="V148" s="96" t="s">
        <v>1420</v>
      </c>
      <c r="W148" s="96" t="s">
        <v>1421</v>
      </c>
      <c r="X148" s="96" t="s">
        <v>1422</v>
      </c>
      <c r="Y148" s="96" t="s">
        <v>1423</v>
      </c>
      <c r="Z148">
        <v>15</v>
      </c>
    </row>
    <row r="149" spans="1:26" x14ac:dyDescent="0.25">
      <c r="A149" s="96" t="s">
        <v>1424</v>
      </c>
      <c r="B149" s="96" t="s">
        <v>111</v>
      </c>
      <c r="C149" s="96" t="s">
        <v>1425</v>
      </c>
      <c r="D149" s="96" t="s">
        <v>1426</v>
      </c>
      <c r="E149">
        <v>1.35</v>
      </c>
      <c r="F149" s="96" t="s">
        <v>1323</v>
      </c>
      <c r="G149" s="96" t="s">
        <v>623</v>
      </c>
      <c r="H149" s="96" t="s">
        <v>1067</v>
      </c>
      <c r="I149" s="96" t="s">
        <v>1427</v>
      </c>
      <c r="J149" s="96" t="s">
        <v>959</v>
      </c>
      <c r="K149" s="96" t="s">
        <v>654</v>
      </c>
      <c r="L149" s="96" t="s">
        <v>562</v>
      </c>
      <c r="M149" s="96" t="s">
        <v>501</v>
      </c>
      <c r="N149" s="96" t="s">
        <v>537</v>
      </c>
      <c r="O149" s="96" t="s">
        <v>1428</v>
      </c>
      <c r="P149" s="96" t="s">
        <v>1429</v>
      </c>
      <c r="Q149">
        <v>145634941.25999999</v>
      </c>
      <c r="R149">
        <v>90.92</v>
      </c>
      <c r="S149" s="96" t="s">
        <v>1430</v>
      </c>
      <c r="T149" s="96" t="s">
        <v>726</v>
      </c>
      <c r="U149" s="96" t="s">
        <v>1431</v>
      </c>
      <c r="V149" s="96" t="s">
        <v>1432</v>
      </c>
      <c r="W149" s="96" t="s">
        <v>1433</v>
      </c>
      <c r="X149" s="96" t="s">
        <v>107</v>
      </c>
      <c r="Y149" s="96" t="s">
        <v>107</v>
      </c>
      <c r="Z149">
        <v>0</v>
      </c>
    </row>
    <row r="150" spans="1:26" x14ac:dyDescent="0.25">
      <c r="A150" s="96" t="s">
        <v>1434</v>
      </c>
      <c r="B150" s="96" t="s">
        <v>111</v>
      </c>
      <c r="C150" s="96" t="s">
        <v>1435</v>
      </c>
      <c r="D150" s="96" t="s">
        <v>1436</v>
      </c>
      <c r="E150">
        <v>0.9</v>
      </c>
      <c r="F150" s="96" t="s">
        <v>290</v>
      </c>
      <c r="G150" s="96" t="s">
        <v>1289</v>
      </c>
      <c r="H150" s="96" t="s">
        <v>1437</v>
      </c>
      <c r="I150" s="96" t="s">
        <v>1438</v>
      </c>
      <c r="J150" s="96" t="s">
        <v>701</v>
      </c>
      <c r="K150" s="96" t="s">
        <v>563</v>
      </c>
      <c r="L150" s="96" t="s">
        <v>463</v>
      </c>
      <c r="M150" s="96" t="s">
        <v>1439</v>
      </c>
      <c r="N150" s="96" t="s">
        <v>521</v>
      </c>
      <c r="O150" s="96" t="s">
        <v>1277</v>
      </c>
      <c r="P150" s="96" t="s">
        <v>1440</v>
      </c>
      <c r="Q150">
        <v>556840767.87</v>
      </c>
      <c r="R150">
        <v>91.23</v>
      </c>
      <c r="S150" s="96" t="s">
        <v>993</v>
      </c>
      <c r="T150" s="96" t="s">
        <v>552</v>
      </c>
      <c r="U150" s="96" t="s">
        <v>1441</v>
      </c>
      <c r="V150" s="96" t="s">
        <v>1442</v>
      </c>
      <c r="W150" s="96" t="s">
        <v>1443</v>
      </c>
      <c r="X150" s="96" t="s">
        <v>107</v>
      </c>
      <c r="Y150" s="96" t="s">
        <v>107</v>
      </c>
      <c r="Z150">
        <v>0</v>
      </c>
    </row>
    <row r="151" spans="1:26" x14ac:dyDescent="0.25">
      <c r="A151" s="96" t="s">
        <v>1444</v>
      </c>
      <c r="B151" s="96" t="s">
        <v>111</v>
      </c>
      <c r="C151" s="96" t="s">
        <v>1445</v>
      </c>
      <c r="D151" s="96" t="s">
        <v>1446</v>
      </c>
      <c r="E151">
        <v>0.56000000000000005</v>
      </c>
      <c r="F151" s="96" t="s">
        <v>513</v>
      </c>
      <c r="G151" s="96" t="s">
        <v>1447</v>
      </c>
      <c r="H151" s="96" t="s">
        <v>662</v>
      </c>
      <c r="I151" s="96" t="s">
        <v>1448</v>
      </c>
      <c r="J151" s="96" t="s">
        <v>644</v>
      </c>
      <c r="K151" s="96" t="s">
        <v>664</v>
      </c>
      <c r="L151" s="96" t="s">
        <v>265</v>
      </c>
      <c r="M151" s="96" t="s">
        <v>1449</v>
      </c>
      <c r="N151" s="96" t="s">
        <v>1450</v>
      </c>
      <c r="O151" s="96" t="s">
        <v>1451</v>
      </c>
      <c r="P151" s="96" t="s">
        <v>713</v>
      </c>
      <c r="Q151">
        <v>1974358766.03</v>
      </c>
      <c r="R151">
        <v>78.39</v>
      </c>
      <c r="S151" s="96" t="s">
        <v>1452</v>
      </c>
      <c r="T151" s="96" t="s">
        <v>451</v>
      </c>
      <c r="U151" s="96" t="s">
        <v>409</v>
      </c>
      <c r="V151" s="96" t="s">
        <v>1132</v>
      </c>
      <c r="W151" s="96" t="s">
        <v>1363</v>
      </c>
      <c r="X151" s="96" t="s">
        <v>107</v>
      </c>
      <c r="Y151" s="96" t="s">
        <v>107</v>
      </c>
      <c r="Z151">
        <v>0</v>
      </c>
    </row>
    <row r="152" spans="1:26" x14ac:dyDescent="0.25">
      <c r="A152" s="96" t="s">
        <v>1453</v>
      </c>
      <c r="B152" s="96" t="s">
        <v>220</v>
      </c>
      <c r="C152" s="96" t="s">
        <v>1454</v>
      </c>
      <c r="D152" s="96" t="s">
        <v>1455</v>
      </c>
      <c r="E152">
        <v>0.12</v>
      </c>
      <c r="F152" s="96" t="s">
        <v>275</v>
      </c>
      <c r="G152" s="96" t="s">
        <v>1456</v>
      </c>
      <c r="H152" s="96" t="s">
        <v>1126</v>
      </c>
      <c r="I152" s="96" t="s">
        <v>1457</v>
      </c>
      <c r="J152" s="96" t="s">
        <v>537</v>
      </c>
      <c r="K152" s="96" t="s">
        <v>562</v>
      </c>
      <c r="L152" s="96" t="s">
        <v>435</v>
      </c>
      <c r="M152" s="96" t="s">
        <v>908</v>
      </c>
      <c r="N152" s="96" t="s">
        <v>1458</v>
      </c>
      <c r="O152" s="96" t="s">
        <v>1459</v>
      </c>
      <c r="P152" s="96" t="s">
        <v>783</v>
      </c>
      <c r="Q152">
        <v>315423895.12</v>
      </c>
      <c r="R152">
        <v>10.56</v>
      </c>
      <c r="S152" s="96" t="s">
        <v>1460</v>
      </c>
      <c r="T152" s="96" t="s">
        <v>115</v>
      </c>
      <c r="U152" s="96" t="s">
        <v>896</v>
      </c>
      <c r="V152" s="96" t="s">
        <v>1461</v>
      </c>
      <c r="W152" s="96" t="s">
        <v>1462</v>
      </c>
      <c r="X152" s="96" t="s">
        <v>107</v>
      </c>
      <c r="Y152" s="96" t="s">
        <v>107</v>
      </c>
      <c r="Z152">
        <v>0</v>
      </c>
    </row>
    <row r="153" spans="1:26" x14ac:dyDescent="0.25">
      <c r="A153" s="96" t="s">
        <v>1463</v>
      </c>
      <c r="B153" s="96"/>
      <c r="C153" s="96" t="s">
        <v>1464</v>
      </c>
      <c r="D153" s="96" t="s">
        <v>1465</v>
      </c>
      <c r="E153">
        <v>0.83</v>
      </c>
      <c r="F153" s="96" t="s">
        <v>598</v>
      </c>
      <c r="G153" s="96" t="s">
        <v>688</v>
      </c>
      <c r="H153" s="96" t="s">
        <v>106</v>
      </c>
      <c r="I153" s="96" t="s">
        <v>106</v>
      </c>
      <c r="J153" s="96" t="s">
        <v>845</v>
      </c>
      <c r="K153" s="96" t="s">
        <v>106</v>
      </c>
      <c r="L153" s="96" t="s">
        <v>106</v>
      </c>
      <c r="M153" s="96" t="s">
        <v>1466</v>
      </c>
      <c r="N153" s="96" t="s">
        <v>1467</v>
      </c>
      <c r="O153" s="96" t="s">
        <v>748</v>
      </c>
      <c r="P153" s="96" t="s">
        <v>503</v>
      </c>
      <c r="Q153">
        <v>204640178.72</v>
      </c>
      <c r="R153">
        <v>99.45</v>
      </c>
      <c r="S153" s="96" t="s">
        <v>204</v>
      </c>
      <c r="T153" s="96" t="s">
        <v>664</v>
      </c>
      <c r="U153" s="96" t="s">
        <v>1468</v>
      </c>
      <c r="V153" s="96" t="s">
        <v>455</v>
      </c>
      <c r="W153" s="96" t="s">
        <v>345</v>
      </c>
      <c r="X153" s="96" t="s">
        <v>107</v>
      </c>
      <c r="Y153" s="96" t="s">
        <v>107</v>
      </c>
      <c r="Z153">
        <v>0</v>
      </c>
    </row>
    <row r="154" spans="1:26" x14ac:dyDescent="0.25">
      <c r="A154" s="96" t="s">
        <v>1469</v>
      </c>
      <c r="B154" s="96" t="s">
        <v>445</v>
      </c>
      <c r="C154" s="96" t="s">
        <v>1470</v>
      </c>
      <c r="D154" s="96" t="s">
        <v>1471</v>
      </c>
      <c r="E154">
        <v>0.16</v>
      </c>
      <c r="F154" s="96" t="s">
        <v>868</v>
      </c>
      <c r="G154" s="96" t="s">
        <v>1472</v>
      </c>
      <c r="H154" s="96" t="s">
        <v>358</v>
      </c>
      <c r="I154" s="96" t="s">
        <v>1473</v>
      </c>
      <c r="J154" s="96" t="s">
        <v>389</v>
      </c>
      <c r="K154" s="96" t="s">
        <v>599</v>
      </c>
      <c r="L154" s="96" t="s">
        <v>718</v>
      </c>
      <c r="M154" s="96" t="s">
        <v>1415</v>
      </c>
      <c r="N154" s="96" t="s">
        <v>1474</v>
      </c>
      <c r="O154" s="96" t="s">
        <v>1174</v>
      </c>
      <c r="P154" s="96" t="s">
        <v>1475</v>
      </c>
      <c r="Q154">
        <v>73878512.609999999</v>
      </c>
      <c r="R154">
        <v>39.130000000000003</v>
      </c>
      <c r="S154" s="96" t="s">
        <v>1476</v>
      </c>
      <c r="T154" s="96" t="s">
        <v>1477</v>
      </c>
      <c r="U154" s="96" t="s">
        <v>151</v>
      </c>
      <c r="V154" s="96" t="s">
        <v>168</v>
      </c>
      <c r="W154" s="96" t="s">
        <v>1478</v>
      </c>
      <c r="X154" s="96" t="s">
        <v>106</v>
      </c>
      <c r="Y154" s="96" t="s">
        <v>107</v>
      </c>
      <c r="Z154">
        <v>3</v>
      </c>
    </row>
    <row r="155" spans="1:26" x14ac:dyDescent="0.25">
      <c r="A155" s="96" t="s">
        <v>1479</v>
      </c>
      <c r="B155" s="96" t="s">
        <v>111</v>
      </c>
      <c r="C155" s="96" t="s">
        <v>1480</v>
      </c>
      <c r="D155" s="96" t="s">
        <v>1481</v>
      </c>
      <c r="E155">
        <v>1</v>
      </c>
      <c r="F155" s="96" t="s">
        <v>465</v>
      </c>
      <c r="G155" s="96" t="s">
        <v>1482</v>
      </c>
      <c r="H155" s="96" t="s">
        <v>632</v>
      </c>
      <c r="I155" s="96" t="s">
        <v>1483</v>
      </c>
      <c r="J155" s="96" t="s">
        <v>536</v>
      </c>
      <c r="K155" s="96" t="s">
        <v>568</v>
      </c>
      <c r="L155" s="96" t="s">
        <v>1323</v>
      </c>
      <c r="M155" s="96" t="s">
        <v>855</v>
      </c>
      <c r="N155" s="96" t="s">
        <v>443</v>
      </c>
      <c r="O155" s="96" t="s">
        <v>168</v>
      </c>
      <c r="P155" s="96" t="s">
        <v>1484</v>
      </c>
      <c r="Q155">
        <v>63104997.93</v>
      </c>
      <c r="R155">
        <v>99.6</v>
      </c>
      <c r="S155" s="96" t="s">
        <v>993</v>
      </c>
      <c r="T155" s="96" t="s">
        <v>380</v>
      </c>
      <c r="U155" s="96" t="s">
        <v>612</v>
      </c>
      <c r="V155" s="96" t="s">
        <v>448</v>
      </c>
      <c r="W155" s="96" t="s">
        <v>1485</v>
      </c>
      <c r="X155" s="96" t="s">
        <v>107</v>
      </c>
      <c r="Y155" s="96" t="s">
        <v>107</v>
      </c>
      <c r="Z155">
        <v>0</v>
      </c>
    </row>
    <row r="156" spans="1:26" x14ac:dyDescent="0.25">
      <c r="A156" s="96" t="s">
        <v>1486</v>
      </c>
      <c r="B156" s="96" t="s">
        <v>133</v>
      </c>
      <c r="C156" s="96" t="s">
        <v>1487</v>
      </c>
      <c r="D156" s="96" t="s">
        <v>1488</v>
      </c>
      <c r="E156">
        <v>0.8</v>
      </c>
      <c r="F156" s="96" t="s">
        <v>261</v>
      </c>
      <c r="G156" s="96" t="s">
        <v>1489</v>
      </c>
      <c r="H156" s="96" t="s">
        <v>1490</v>
      </c>
      <c r="I156" s="96" t="s">
        <v>1491</v>
      </c>
      <c r="J156" s="96" t="s">
        <v>515</v>
      </c>
      <c r="K156" s="96" t="s">
        <v>463</v>
      </c>
      <c r="L156" s="96" t="s">
        <v>845</v>
      </c>
      <c r="M156" s="96" t="s">
        <v>450</v>
      </c>
      <c r="N156" s="96" t="s">
        <v>1492</v>
      </c>
      <c r="O156" s="96" t="s">
        <v>1493</v>
      </c>
      <c r="P156" s="96" t="s">
        <v>1494</v>
      </c>
      <c r="Q156">
        <v>158621116.88999999</v>
      </c>
      <c r="R156">
        <v>118.86</v>
      </c>
      <c r="S156" s="96" t="s">
        <v>1495</v>
      </c>
      <c r="T156" s="96" t="s">
        <v>107</v>
      </c>
      <c r="U156" s="96" t="s">
        <v>107</v>
      </c>
      <c r="V156" s="96" t="s">
        <v>107</v>
      </c>
      <c r="W156" s="96" t="s">
        <v>107</v>
      </c>
      <c r="X156" s="96" t="s">
        <v>1124</v>
      </c>
      <c r="Y156" s="96" t="s">
        <v>1124</v>
      </c>
      <c r="Z156">
        <v>3</v>
      </c>
    </row>
    <row r="157" spans="1:26" x14ac:dyDescent="0.25">
      <c r="A157" s="96" t="s">
        <v>1496</v>
      </c>
      <c r="B157" s="96"/>
      <c r="C157" s="96" t="s">
        <v>1497</v>
      </c>
      <c r="D157" s="96" t="s">
        <v>250</v>
      </c>
      <c r="E157">
        <v>0.7</v>
      </c>
      <c r="F157" s="96" t="s">
        <v>948</v>
      </c>
      <c r="G157" s="96" t="s">
        <v>887</v>
      </c>
      <c r="H157" s="96" t="s">
        <v>1177</v>
      </c>
      <c r="I157" s="96" t="s">
        <v>106</v>
      </c>
      <c r="J157" s="96" t="s">
        <v>948</v>
      </c>
      <c r="K157" s="96" t="s">
        <v>948</v>
      </c>
      <c r="L157" s="96" t="s">
        <v>106</v>
      </c>
      <c r="M157" s="96" t="s">
        <v>1498</v>
      </c>
      <c r="N157" s="96" t="s">
        <v>695</v>
      </c>
      <c r="O157" s="96" t="s">
        <v>563</v>
      </c>
      <c r="P157" s="96" t="s">
        <v>793</v>
      </c>
      <c r="Q157">
        <v>670279172.52999997</v>
      </c>
      <c r="R157">
        <v>93.44</v>
      </c>
      <c r="S157" s="96" t="s">
        <v>235</v>
      </c>
      <c r="T157" s="96" t="s">
        <v>107</v>
      </c>
      <c r="U157" s="96" t="s">
        <v>107</v>
      </c>
      <c r="V157" s="96" t="s">
        <v>107</v>
      </c>
      <c r="W157" s="96" t="s">
        <v>107</v>
      </c>
      <c r="X157" s="96" t="s">
        <v>107</v>
      </c>
      <c r="Y157" s="96" t="s">
        <v>107</v>
      </c>
      <c r="Z157">
        <v>0</v>
      </c>
    </row>
    <row r="158" spans="1:26" x14ac:dyDescent="0.25">
      <c r="A158" s="96" t="s">
        <v>1499</v>
      </c>
      <c r="B158" s="96"/>
      <c r="C158" s="96" t="s">
        <v>1500</v>
      </c>
      <c r="D158" s="96" t="s">
        <v>1501</v>
      </c>
      <c r="E158">
        <v>0.7</v>
      </c>
      <c r="F158" s="96" t="s">
        <v>557</v>
      </c>
      <c r="G158" s="96" t="s">
        <v>947</v>
      </c>
      <c r="H158" s="96" t="s">
        <v>106</v>
      </c>
      <c r="I158" s="96" t="s">
        <v>106</v>
      </c>
      <c r="J158" s="96" t="s">
        <v>1502</v>
      </c>
      <c r="K158" s="96" t="s">
        <v>106</v>
      </c>
      <c r="L158" s="96" t="s">
        <v>106</v>
      </c>
      <c r="M158" s="96" t="s">
        <v>562</v>
      </c>
      <c r="N158" s="96" t="s">
        <v>106</v>
      </c>
      <c r="O158" s="96" t="s">
        <v>557</v>
      </c>
      <c r="P158" s="96" t="s">
        <v>367</v>
      </c>
      <c r="Q158">
        <v>58214292.909999996</v>
      </c>
      <c r="R158">
        <v>116.21</v>
      </c>
      <c r="S158" s="96" t="s">
        <v>1503</v>
      </c>
      <c r="T158" s="96" t="s">
        <v>218</v>
      </c>
      <c r="U158" s="96" t="s">
        <v>528</v>
      </c>
      <c r="V158" s="96" t="s">
        <v>493</v>
      </c>
      <c r="W158" s="96" t="s">
        <v>1504</v>
      </c>
      <c r="X158" s="96" t="s">
        <v>107</v>
      </c>
      <c r="Y158" s="96" t="s">
        <v>107</v>
      </c>
      <c r="Z158">
        <v>0</v>
      </c>
    </row>
    <row r="159" spans="1:26" x14ac:dyDescent="0.25">
      <c r="A159" s="96" t="s">
        <v>1505</v>
      </c>
      <c r="B159" s="96" t="s">
        <v>118</v>
      </c>
      <c r="C159" s="96" t="s">
        <v>1506</v>
      </c>
      <c r="D159" s="96" t="s">
        <v>1507</v>
      </c>
      <c r="E159">
        <v>0.56000000000000005</v>
      </c>
      <c r="F159" s="96" t="s">
        <v>161</v>
      </c>
      <c r="G159" s="96" t="s">
        <v>1508</v>
      </c>
      <c r="H159" s="96" t="s">
        <v>1509</v>
      </c>
      <c r="I159" s="96" t="s">
        <v>106</v>
      </c>
      <c r="J159" s="96" t="s">
        <v>218</v>
      </c>
      <c r="K159" s="96" t="s">
        <v>557</v>
      </c>
      <c r="L159" s="96" t="s">
        <v>106</v>
      </c>
      <c r="M159" s="96" t="s">
        <v>1468</v>
      </c>
      <c r="N159" s="96" t="s">
        <v>106</v>
      </c>
      <c r="O159" s="96" t="s">
        <v>161</v>
      </c>
      <c r="P159" s="96" t="s">
        <v>1510</v>
      </c>
      <c r="Q159">
        <v>141208224.28999999</v>
      </c>
      <c r="R159">
        <v>88.26</v>
      </c>
      <c r="S159" s="96" t="s">
        <v>705</v>
      </c>
      <c r="T159" s="96" t="s">
        <v>107</v>
      </c>
      <c r="U159" s="96" t="s">
        <v>107</v>
      </c>
      <c r="V159" s="96" t="s">
        <v>107</v>
      </c>
      <c r="W159" s="96" t="s">
        <v>107</v>
      </c>
      <c r="X159" s="96" t="s">
        <v>106</v>
      </c>
      <c r="Y159" s="96" t="s">
        <v>107</v>
      </c>
      <c r="Z159">
        <v>1</v>
      </c>
    </row>
    <row r="160" spans="1:26" x14ac:dyDescent="0.25">
      <c r="A160" s="96" t="s">
        <v>1511</v>
      </c>
      <c r="B160" s="96" t="s">
        <v>111</v>
      </c>
      <c r="C160" s="96" t="s">
        <v>659</v>
      </c>
      <c r="D160" s="96" t="s">
        <v>1512</v>
      </c>
      <c r="E160">
        <v>0.75</v>
      </c>
      <c r="F160" s="96" t="s">
        <v>242</v>
      </c>
      <c r="G160" s="96" t="s">
        <v>170</v>
      </c>
      <c r="H160" s="96" t="s">
        <v>338</v>
      </c>
      <c r="I160" s="96" t="s">
        <v>1513</v>
      </c>
      <c r="J160" s="96" t="s">
        <v>856</v>
      </c>
      <c r="K160" s="96" t="s">
        <v>856</v>
      </c>
      <c r="L160" s="96" t="s">
        <v>1154</v>
      </c>
      <c r="M160" s="96" t="s">
        <v>1090</v>
      </c>
      <c r="N160" s="96" t="s">
        <v>1514</v>
      </c>
      <c r="O160" s="96" t="s">
        <v>926</v>
      </c>
      <c r="P160" s="96" t="s">
        <v>381</v>
      </c>
      <c r="Q160">
        <v>126116556.3</v>
      </c>
      <c r="R160">
        <v>87.58</v>
      </c>
      <c r="S160" s="96" t="s">
        <v>1452</v>
      </c>
      <c r="T160" s="96" t="s">
        <v>216</v>
      </c>
      <c r="U160" s="96" t="s">
        <v>1515</v>
      </c>
      <c r="V160" s="96" t="s">
        <v>736</v>
      </c>
      <c r="W160" s="96" t="s">
        <v>1516</v>
      </c>
      <c r="X160" s="96" t="s">
        <v>107</v>
      </c>
      <c r="Y160" s="96" t="s">
        <v>107</v>
      </c>
      <c r="Z160">
        <v>0</v>
      </c>
    </row>
    <row r="161" spans="1:26" x14ac:dyDescent="0.25">
      <c r="A161" s="96" t="s">
        <v>1517</v>
      </c>
      <c r="B161" s="96" t="s">
        <v>133</v>
      </c>
      <c r="C161" s="96" t="s">
        <v>1518</v>
      </c>
      <c r="D161" s="96" t="s">
        <v>1519</v>
      </c>
      <c r="E161">
        <v>0.62</v>
      </c>
      <c r="F161" s="96" t="s">
        <v>644</v>
      </c>
      <c r="G161" s="96" t="s">
        <v>213</v>
      </c>
      <c r="H161" s="96" t="s">
        <v>577</v>
      </c>
      <c r="I161" s="96" t="s">
        <v>1117</v>
      </c>
      <c r="J161" s="96" t="s">
        <v>216</v>
      </c>
      <c r="K161" s="96" t="s">
        <v>216</v>
      </c>
      <c r="L161" s="96" t="s">
        <v>503</v>
      </c>
      <c r="M161" s="96" t="s">
        <v>1520</v>
      </c>
      <c r="N161" s="96" t="s">
        <v>1521</v>
      </c>
      <c r="O161" s="96" t="s">
        <v>1522</v>
      </c>
      <c r="P161" s="96" t="s">
        <v>1523</v>
      </c>
      <c r="Q161">
        <v>439277544.56999999</v>
      </c>
      <c r="R161">
        <v>80.599999999999994</v>
      </c>
      <c r="S161" s="96" t="s">
        <v>349</v>
      </c>
      <c r="T161" s="96" t="s">
        <v>513</v>
      </c>
      <c r="U161" s="96" t="s">
        <v>1524</v>
      </c>
      <c r="V161" s="96" t="s">
        <v>1525</v>
      </c>
      <c r="W161" s="96" t="s">
        <v>927</v>
      </c>
      <c r="X161" s="96" t="s">
        <v>107</v>
      </c>
      <c r="Y161" s="96" t="s">
        <v>107</v>
      </c>
      <c r="Z161">
        <v>0</v>
      </c>
    </row>
    <row r="162" spans="1:26" x14ac:dyDescent="0.25">
      <c r="A162" s="96" t="s">
        <v>1526</v>
      </c>
      <c r="B162" s="96" t="s">
        <v>111</v>
      </c>
      <c r="C162" s="96" t="s">
        <v>1527</v>
      </c>
      <c r="D162" s="96" t="s">
        <v>1528</v>
      </c>
      <c r="E162">
        <v>1.25</v>
      </c>
      <c r="F162" s="96" t="s">
        <v>275</v>
      </c>
      <c r="G162" s="96" t="s">
        <v>1529</v>
      </c>
      <c r="H162" s="96" t="s">
        <v>918</v>
      </c>
      <c r="I162" s="96" t="s">
        <v>106</v>
      </c>
      <c r="J162" s="96" t="s">
        <v>275</v>
      </c>
      <c r="K162" s="96" t="s">
        <v>419</v>
      </c>
      <c r="L162" s="96" t="s">
        <v>106</v>
      </c>
      <c r="M162" s="96" t="s">
        <v>1383</v>
      </c>
      <c r="N162" s="96" t="s">
        <v>959</v>
      </c>
      <c r="O162" s="96" t="s">
        <v>1530</v>
      </c>
      <c r="P162" s="96" t="s">
        <v>1531</v>
      </c>
      <c r="Q162">
        <v>90997699.519999996</v>
      </c>
      <c r="R162">
        <v>94.95</v>
      </c>
      <c r="S162" s="96" t="s">
        <v>247</v>
      </c>
      <c r="T162" s="96" t="s">
        <v>966</v>
      </c>
      <c r="U162" s="96" t="s">
        <v>399</v>
      </c>
      <c r="V162" s="96" t="s">
        <v>782</v>
      </c>
      <c r="W162" s="96" t="s">
        <v>1532</v>
      </c>
      <c r="X162" s="96" t="s">
        <v>107</v>
      </c>
      <c r="Y162" s="96" t="s">
        <v>107</v>
      </c>
      <c r="Z162">
        <v>0</v>
      </c>
    </row>
    <row r="163" spans="1:26" x14ac:dyDescent="0.25">
      <c r="A163" s="96" t="s">
        <v>1533</v>
      </c>
      <c r="B163" s="96" t="s">
        <v>133</v>
      </c>
      <c r="C163" s="96" t="s">
        <v>1534</v>
      </c>
      <c r="D163" s="96" t="s">
        <v>1535</v>
      </c>
      <c r="E163">
        <v>1.1599999999999999</v>
      </c>
      <c r="F163" s="96" t="s">
        <v>593</v>
      </c>
      <c r="G163" s="96" t="s">
        <v>1536</v>
      </c>
      <c r="H163" s="96" t="s">
        <v>1537</v>
      </c>
      <c r="I163" s="96" t="s">
        <v>106</v>
      </c>
      <c r="J163" s="96" t="s">
        <v>810</v>
      </c>
      <c r="K163" s="96" t="s">
        <v>367</v>
      </c>
      <c r="L163" s="96" t="s">
        <v>106</v>
      </c>
      <c r="M163" s="96" t="s">
        <v>1538</v>
      </c>
      <c r="N163" s="96" t="s">
        <v>871</v>
      </c>
      <c r="O163" s="96" t="s">
        <v>550</v>
      </c>
      <c r="P163" s="96" t="s">
        <v>1539</v>
      </c>
      <c r="Q163">
        <v>189039106.90000001</v>
      </c>
      <c r="R163">
        <v>98.46</v>
      </c>
      <c r="S163" s="96" t="s">
        <v>235</v>
      </c>
      <c r="T163" s="96" t="s">
        <v>368</v>
      </c>
      <c r="U163" s="96" t="s">
        <v>442</v>
      </c>
      <c r="V163" s="96" t="s">
        <v>1540</v>
      </c>
      <c r="W163" s="96" t="s">
        <v>1377</v>
      </c>
      <c r="X163" s="96" t="s">
        <v>107</v>
      </c>
      <c r="Y163" s="96" t="s">
        <v>107</v>
      </c>
      <c r="Z163">
        <v>0</v>
      </c>
    </row>
    <row r="164" spans="1:26" x14ac:dyDescent="0.25">
      <c r="A164" s="96" t="s">
        <v>1541</v>
      </c>
      <c r="B164" s="96" t="s">
        <v>133</v>
      </c>
      <c r="C164" s="96" t="s">
        <v>1542</v>
      </c>
      <c r="D164" s="96" t="s">
        <v>1543</v>
      </c>
      <c r="E164">
        <v>0.1</v>
      </c>
      <c r="F164" s="96" t="s">
        <v>845</v>
      </c>
      <c r="G164" s="96" t="s">
        <v>1544</v>
      </c>
      <c r="H164" s="96" t="s">
        <v>364</v>
      </c>
      <c r="I164" s="96" t="s">
        <v>106</v>
      </c>
      <c r="J164" s="96" t="s">
        <v>536</v>
      </c>
      <c r="K164" s="96" t="s">
        <v>367</v>
      </c>
      <c r="L164" s="96" t="s">
        <v>106</v>
      </c>
      <c r="M164" s="96" t="s">
        <v>1117</v>
      </c>
      <c r="N164" s="96" t="s">
        <v>1545</v>
      </c>
      <c r="O164" s="96" t="s">
        <v>1546</v>
      </c>
      <c r="P164" s="96" t="s">
        <v>1547</v>
      </c>
      <c r="Q164">
        <v>200741512.25999999</v>
      </c>
      <c r="R164">
        <v>9.74</v>
      </c>
      <c r="S164" s="96" t="s">
        <v>373</v>
      </c>
      <c r="T164" s="96" t="s">
        <v>543</v>
      </c>
      <c r="U164" s="96" t="s">
        <v>261</v>
      </c>
      <c r="V164" s="96" t="s">
        <v>1548</v>
      </c>
      <c r="W164" s="96" t="s">
        <v>1549</v>
      </c>
      <c r="X164" s="96" t="s">
        <v>107</v>
      </c>
      <c r="Y164" s="96" t="s">
        <v>107</v>
      </c>
      <c r="Z164">
        <v>0</v>
      </c>
    </row>
    <row r="165" spans="1:26" x14ac:dyDescent="0.25">
      <c r="A165" s="96" t="s">
        <v>1550</v>
      </c>
      <c r="B165" s="96" t="s">
        <v>111</v>
      </c>
      <c r="C165" s="96" t="s">
        <v>1551</v>
      </c>
      <c r="D165" s="96" t="s">
        <v>1552</v>
      </c>
      <c r="E165">
        <v>1.1000000000000001</v>
      </c>
      <c r="F165" s="96" t="s">
        <v>563</v>
      </c>
      <c r="G165" s="96" t="s">
        <v>1553</v>
      </c>
      <c r="H165" s="96" t="s">
        <v>700</v>
      </c>
      <c r="I165" s="96" t="s">
        <v>1492</v>
      </c>
      <c r="J165" s="96" t="s">
        <v>537</v>
      </c>
      <c r="K165" s="96" t="s">
        <v>701</v>
      </c>
      <c r="L165" s="96" t="s">
        <v>432</v>
      </c>
      <c r="M165" s="96" t="s">
        <v>1554</v>
      </c>
      <c r="N165" s="96" t="s">
        <v>909</v>
      </c>
      <c r="O165" s="96" t="s">
        <v>466</v>
      </c>
      <c r="P165" s="96" t="s">
        <v>1509</v>
      </c>
      <c r="Q165">
        <v>2899539421.2600002</v>
      </c>
      <c r="R165">
        <v>91.23</v>
      </c>
      <c r="S165" s="96" t="s">
        <v>705</v>
      </c>
      <c r="T165" s="96" t="s">
        <v>537</v>
      </c>
      <c r="U165" s="96" t="s">
        <v>1555</v>
      </c>
      <c r="V165" s="96" t="s">
        <v>1045</v>
      </c>
      <c r="W165" s="96" t="s">
        <v>161</v>
      </c>
      <c r="X165" s="96" t="s">
        <v>107</v>
      </c>
      <c r="Y165" s="96" t="s">
        <v>107</v>
      </c>
      <c r="Z165">
        <v>0</v>
      </c>
    </row>
    <row r="166" spans="1:26" x14ac:dyDescent="0.25">
      <c r="A166" s="96" t="s">
        <v>1556</v>
      </c>
      <c r="B166" s="96" t="s">
        <v>111</v>
      </c>
      <c r="C166" s="96" t="s">
        <v>1557</v>
      </c>
      <c r="D166" s="96" t="s">
        <v>1558</v>
      </c>
      <c r="E166">
        <v>0.13</v>
      </c>
      <c r="F166" s="96" t="s">
        <v>727</v>
      </c>
      <c r="G166" s="96" t="s">
        <v>1559</v>
      </c>
      <c r="H166" s="96" t="s">
        <v>1237</v>
      </c>
      <c r="I166" s="96" t="s">
        <v>1560</v>
      </c>
      <c r="J166" s="96" t="s">
        <v>436</v>
      </c>
      <c r="K166" s="96" t="s">
        <v>458</v>
      </c>
      <c r="L166" s="96" t="s">
        <v>593</v>
      </c>
      <c r="M166" s="96" t="s">
        <v>1561</v>
      </c>
      <c r="N166" s="96" t="s">
        <v>1562</v>
      </c>
      <c r="O166" s="96" t="s">
        <v>1563</v>
      </c>
      <c r="P166" s="96" t="s">
        <v>862</v>
      </c>
      <c r="Q166">
        <v>730770532.67999995</v>
      </c>
      <c r="R166">
        <v>96.53</v>
      </c>
      <c r="S166" s="96" t="s">
        <v>1564</v>
      </c>
      <c r="T166" s="96" t="s">
        <v>302</v>
      </c>
      <c r="U166" s="96" t="s">
        <v>582</v>
      </c>
      <c r="V166" s="96" t="s">
        <v>334</v>
      </c>
      <c r="W166" s="96" t="s">
        <v>1565</v>
      </c>
      <c r="X166" s="96" t="s">
        <v>107</v>
      </c>
      <c r="Y166" s="96" t="s">
        <v>107</v>
      </c>
      <c r="Z166">
        <v>0</v>
      </c>
    </row>
    <row r="167" spans="1:26" x14ac:dyDescent="0.25">
      <c r="A167" s="96" t="s">
        <v>1566</v>
      </c>
      <c r="B167" s="96" t="s">
        <v>220</v>
      </c>
      <c r="C167" s="96" t="s">
        <v>1567</v>
      </c>
      <c r="D167" s="96" t="s">
        <v>1568</v>
      </c>
      <c r="E167">
        <v>1</v>
      </c>
      <c r="F167" s="96" t="s">
        <v>121</v>
      </c>
      <c r="G167" s="96" t="s">
        <v>1569</v>
      </c>
      <c r="H167" s="96" t="s">
        <v>1570</v>
      </c>
      <c r="I167" s="96" t="s">
        <v>1571</v>
      </c>
      <c r="J167" s="96" t="s">
        <v>563</v>
      </c>
      <c r="K167" s="96" t="s">
        <v>1319</v>
      </c>
      <c r="L167" s="96" t="s">
        <v>419</v>
      </c>
      <c r="M167" s="96" t="s">
        <v>1572</v>
      </c>
      <c r="N167" s="96" t="s">
        <v>1573</v>
      </c>
      <c r="O167" s="96" t="s">
        <v>1574</v>
      </c>
      <c r="P167" s="96" t="s">
        <v>277</v>
      </c>
      <c r="Q167">
        <v>1078889243.95</v>
      </c>
      <c r="R167">
        <v>91.53</v>
      </c>
      <c r="S167" s="96" t="s">
        <v>373</v>
      </c>
      <c r="T167" s="96" t="s">
        <v>896</v>
      </c>
      <c r="U167" s="96" t="s">
        <v>1575</v>
      </c>
      <c r="V167" s="96" t="s">
        <v>536</v>
      </c>
      <c r="W167" s="96" t="s">
        <v>958</v>
      </c>
      <c r="X167" s="96" t="s">
        <v>107</v>
      </c>
      <c r="Y167" s="96" t="s">
        <v>107</v>
      </c>
      <c r="Z167">
        <v>0</v>
      </c>
    </row>
    <row r="168" spans="1:26" x14ac:dyDescent="0.25">
      <c r="A168" s="96" t="s">
        <v>38</v>
      </c>
      <c r="B168" s="96" t="s">
        <v>111</v>
      </c>
      <c r="C168" s="96" t="s">
        <v>1576</v>
      </c>
      <c r="D168" s="96" t="s">
        <v>1577</v>
      </c>
      <c r="E168">
        <v>0.17</v>
      </c>
      <c r="F168" s="96" t="s">
        <v>1357</v>
      </c>
      <c r="G168" s="96" t="s">
        <v>1092</v>
      </c>
      <c r="H168" s="96" t="s">
        <v>1322</v>
      </c>
      <c r="I168" s="96" t="s">
        <v>106</v>
      </c>
      <c r="J168" s="96" t="s">
        <v>1578</v>
      </c>
      <c r="K168" s="96" t="s">
        <v>1321</v>
      </c>
      <c r="L168" s="96" t="s">
        <v>106</v>
      </c>
      <c r="M168" s="96" t="s">
        <v>1579</v>
      </c>
      <c r="N168" s="96" t="s">
        <v>1580</v>
      </c>
      <c r="O168" s="96" t="s">
        <v>731</v>
      </c>
      <c r="P168" s="96" t="s">
        <v>1581</v>
      </c>
      <c r="Q168">
        <v>337648972.94</v>
      </c>
      <c r="R168">
        <v>9.56</v>
      </c>
      <c r="S168" s="96" t="s">
        <v>1503</v>
      </c>
      <c r="T168" s="96" t="s">
        <v>1582</v>
      </c>
      <c r="U168" s="96" t="s">
        <v>172</v>
      </c>
      <c r="V168" s="96" t="s">
        <v>867</v>
      </c>
      <c r="W168" s="96" t="s">
        <v>888</v>
      </c>
      <c r="X168" s="96" t="s">
        <v>107</v>
      </c>
      <c r="Y168" s="96" t="s">
        <v>107</v>
      </c>
      <c r="Z168">
        <v>0</v>
      </c>
    </row>
    <row r="169" spans="1:26" x14ac:dyDescent="0.25">
      <c r="A169" s="96" t="s">
        <v>1583</v>
      </c>
      <c r="B169" s="96" t="s">
        <v>1584</v>
      </c>
      <c r="C169" s="96" t="s">
        <v>1585</v>
      </c>
      <c r="D169" s="96" t="s">
        <v>1586</v>
      </c>
      <c r="E169">
        <v>0.8</v>
      </c>
      <c r="F169" s="96" t="s">
        <v>424</v>
      </c>
      <c r="G169" s="96" t="s">
        <v>1553</v>
      </c>
      <c r="H169" s="96" t="s">
        <v>1350</v>
      </c>
      <c r="I169" s="96" t="s">
        <v>667</v>
      </c>
      <c r="J169" s="96" t="s">
        <v>537</v>
      </c>
      <c r="K169" s="96" t="s">
        <v>115</v>
      </c>
      <c r="L169" s="96" t="s">
        <v>380</v>
      </c>
      <c r="M169" s="96" t="s">
        <v>901</v>
      </c>
      <c r="N169" s="96" t="s">
        <v>1352</v>
      </c>
      <c r="O169" s="96" t="s">
        <v>1587</v>
      </c>
      <c r="P169" s="96" t="s">
        <v>1588</v>
      </c>
      <c r="Q169">
        <v>113860987.09999999</v>
      </c>
      <c r="R169">
        <v>86.67</v>
      </c>
      <c r="S169" s="96" t="s">
        <v>270</v>
      </c>
      <c r="T169" s="96" t="s">
        <v>389</v>
      </c>
      <c r="U169" s="96" t="s">
        <v>1589</v>
      </c>
      <c r="V169" s="96" t="s">
        <v>1590</v>
      </c>
      <c r="W169" s="96" t="s">
        <v>1591</v>
      </c>
      <c r="X169" s="96" t="s">
        <v>107</v>
      </c>
      <c r="Y169" s="96" t="s">
        <v>107</v>
      </c>
      <c r="Z169">
        <v>0</v>
      </c>
    </row>
    <row r="170" spans="1:26" x14ac:dyDescent="0.25">
      <c r="A170" s="96" t="s">
        <v>1592</v>
      </c>
      <c r="B170" s="96" t="s">
        <v>111</v>
      </c>
      <c r="C170" s="96" t="s">
        <v>808</v>
      </c>
      <c r="D170" s="96" t="s">
        <v>1593</v>
      </c>
      <c r="E170">
        <v>1.1000000000000001</v>
      </c>
      <c r="F170" s="96" t="s">
        <v>463</v>
      </c>
      <c r="G170" s="96" t="s">
        <v>1176</v>
      </c>
      <c r="H170" s="96" t="s">
        <v>1261</v>
      </c>
      <c r="I170" s="96" t="s">
        <v>1594</v>
      </c>
      <c r="J170" s="96" t="s">
        <v>463</v>
      </c>
      <c r="K170" s="96" t="s">
        <v>1043</v>
      </c>
      <c r="L170" s="96" t="s">
        <v>543</v>
      </c>
      <c r="M170" s="96" t="s">
        <v>812</v>
      </c>
      <c r="N170" s="96" t="s">
        <v>189</v>
      </c>
      <c r="O170" s="96" t="s">
        <v>342</v>
      </c>
      <c r="P170" s="96" t="s">
        <v>1595</v>
      </c>
      <c r="Q170">
        <v>1369340938.72</v>
      </c>
      <c r="R170">
        <v>93.83</v>
      </c>
      <c r="S170" s="96" t="s">
        <v>456</v>
      </c>
      <c r="T170" s="96" t="s">
        <v>322</v>
      </c>
      <c r="U170" s="96" t="s">
        <v>1596</v>
      </c>
      <c r="V170" s="96" t="s">
        <v>1597</v>
      </c>
      <c r="W170" s="96" t="s">
        <v>562</v>
      </c>
      <c r="X170" s="96" t="s">
        <v>107</v>
      </c>
      <c r="Y170" s="96" t="s">
        <v>107</v>
      </c>
      <c r="Z170">
        <v>0</v>
      </c>
    </row>
    <row r="171" spans="1:26" x14ac:dyDescent="0.25">
      <c r="A171" s="96" t="s">
        <v>1598</v>
      </c>
      <c r="B171" s="96" t="s">
        <v>133</v>
      </c>
      <c r="C171" s="96" t="s">
        <v>1599</v>
      </c>
      <c r="D171" s="96" t="s">
        <v>1600</v>
      </c>
      <c r="E171">
        <v>1.0900000000000001</v>
      </c>
      <c r="F171" s="96" t="s">
        <v>448</v>
      </c>
      <c r="G171" s="96" t="s">
        <v>405</v>
      </c>
      <c r="H171" s="96" t="s">
        <v>893</v>
      </c>
      <c r="I171" s="96" t="s">
        <v>1520</v>
      </c>
      <c r="J171" s="96" t="s">
        <v>172</v>
      </c>
      <c r="K171" s="96" t="s">
        <v>161</v>
      </c>
      <c r="L171" s="96" t="s">
        <v>357</v>
      </c>
      <c r="M171" s="96" t="s">
        <v>1406</v>
      </c>
      <c r="N171" s="96" t="s">
        <v>671</v>
      </c>
      <c r="O171" s="96" t="s">
        <v>1601</v>
      </c>
      <c r="P171" s="96" t="s">
        <v>1602</v>
      </c>
      <c r="Q171">
        <v>379116262.56</v>
      </c>
      <c r="R171">
        <v>157.99</v>
      </c>
      <c r="S171" s="96" t="s">
        <v>993</v>
      </c>
      <c r="T171" s="96" t="s">
        <v>350</v>
      </c>
      <c r="U171" s="96" t="s">
        <v>1603</v>
      </c>
      <c r="V171" s="96" t="s">
        <v>157</v>
      </c>
      <c r="W171" s="96" t="s">
        <v>1604</v>
      </c>
      <c r="X171" s="96" t="s">
        <v>107</v>
      </c>
      <c r="Y171" s="96" t="s">
        <v>107</v>
      </c>
      <c r="Z171">
        <v>0</v>
      </c>
    </row>
    <row r="172" spans="1:26" x14ac:dyDescent="0.25">
      <c r="A172" s="96" t="s">
        <v>1605</v>
      </c>
      <c r="B172" s="96" t="s">
        <v>111</v>
      </c>
      <c r="C172" s="96" t="s">
        <v>1606</v>
      </c>
      <c r="D172" s="96" t="s">
        <v>1607</v>
      </c>
      <c r="E172">
        <v>0.11</v>
      </c>
      <c r="F172" s="96" t="s">
        <v>432</v>
      </c>
      <c r="G172" s="96" t="s">
        <v>560</v>
      </c>
      <c r="H172" s="96" t="s">
        <v>1022</v>
      </c>
      <c r="I172" s="96" t="s">
        <v>106</v>
      </c>
      <c r="J172" s="96" t="s">
        <v>562</v>
      </c>
      <c r="K172" s="96" t="s">
        <v>322</v>
      </c>
      <c r="L172" s="96" t="s">
        <v>106</v>
      </c>
      <c r="M172" s="96" t="s">
        <v>1608</v>
      </c>
      <c r="N172" s="96" t="s">
        <v>1171</v>
      </c>
      <c r="O172" s="96" t="s">
        <v>1609</v>
      </c>
      <c r="P172" s="96" t="s">
        <v>314</v>
      </c>
      <c r="Q172">
        <v>312636898.43000001</v>
      </c>
      <c r="R172">
        <v>9.68</v>
      </c>
      <c r="S172" s="96" t="s">
        <v>993</v>
      </c>
      <c r="T172" s="96" t="s">
        <v>458</v>
      </c>
      <c r="U172" s="96" t="s">
        <v>1610</v>
      </c>
      <c r="V172" s="96" t="s">
        <v>321</v>
      </c>
      <c r="W172" s="96" t="s">
        <v>1611</v>
      </c>
      <c r="X172" s="96" t="s">
        <v>107</v>
      </c>
      <c r="Y172" s="96" t="s">
        <v>107</v>
      </c>
      <c r="Z172">
        <v>0</v>
      </c>
    </row>
    <row r="173" spans="1:26" x14ac:dyDescent="0.25">
      <c r="A173" s="96" t="s">
        <v>1612</v>
      </c>
      <c r="B173" s="96" t="s">
        <v>118</v>
      </c>
      <c r="C173" s="96" t="s">
        <v>1613</v>
      </c>
      <c r="D173" s="96" t="s">
        <v>1614</v>
      </c>
      <c r="E173">
        <v>0.28000000000000003</v>
      </c>
      <c r="F173" s="96" t="s">
        <v>1502</v>
      </c>
      <c r="G173" s="96" t="s">
        <v>856</v>
      </c>
      <c r="H173" s="96" t="s">
        <v>1615</v>
      </c>
      <c r="I173" s="96" t="s">
        <v>1616</v>
      </c>
      <c r="J173" s="96" t="s">
        <v>329</v>
      </c>
      <c r="K173" s="96" t="s">
        <v>935</v>
      </c>
      <c r="L173" s="96" t="s">
        <v>935</v>
      </c>
      <c r="M173" s="96" t="s">
        <v>736</v>
      </c>
      <c r="N173" s="96" t="s">
        <v>1617</v>
      </c>
      <c r="O173" s="96" t="s">
        <v>1618</v>
      </c>
      <c r="P173" s="96" t="s">
        <v>1619</v>
      </c>
      <c r="Q173">
        <v>797038659.97000003</v>
      </c>
      <c r="R173">
        <v>202.52</v>
      </c>
      <c r="S173" s="96" t="s">
        <v>163</v>
      </c>
      <c r="T173" s="96" t="s">
        <v>1620</v>
      </c>
      <c r="U173" s="96" t="s">
        <v>528</v>
      </c>
      <c r="V173" s="96" t="s">
        <v>934</v>
      </c>
      <c r="W173" s="96" t="s">
        <v>524</v>
      </c>
      <c r="X173" s="96" t="s">
        <v>1621</v>
      </c>
      <c r="Y173" s="96" t="s">
        <v>107</v>
      </c>
      <c r="Z173">
        <v>1</v>
      </c>
    </row>
    <row r="174" spans="1:26" x14ac:dyDescent="0.25">
      <c r="A174" s="96" t="s">
        <v>1622</v>
      </c>
      <c r="B174" s="96" t="s">
        <v>445</v>
      </c>
      <c r="C174" s="96" t="s">
        <v>1623</v>
      </c>
      <c r="D174" s="96" t="s">
        <v>1624</v>
      </c>
      <c r="E174">
        <v>5.65</v>
      </c>
      <c r="F174" s="96" t="s">
        <v>1625</v>
      </c>
      <c r="G174" s="96" t="s">
        <v>1626</v>
      </c>
      <c r="H174" s="96" t="s">
        <v>1627</v>
      </c>
      <c r="I174" s="96" t="s">
        <v>1628</v>
      </c>
      <c r="J174" s="96" t="s">
        <v>1629</v>
      </c>
      <c r="K174" s="96" t="s">
        <v>419</v>
      </c>
      <c r="L174" s="96" t="s">
        <v>552</v>
      </c>
      <c r="M174" s="96" t="s">
        <v>707</v>
      </c>
      <c r="N174" s="96" t="s">
        <v>1433</v>
      </c>
      <c r="O174" s="96" t="s">
        <v>1630</v>
      </c>
      <c r="P174" s="96" t="s">
        <v>1096</v>
      </c>
      <c r="Q174">
        <v>741305529.88</v>
      </c>
      <c r="R174">
        <v>111.24</v>
      </c>
      <c r="S174" s="96" t="s">
        <v>1503</v>
      </c>
      <c r="T174" s="96" t="s">
        <v>1631</v>
      </c>
      <c r="U174" s="96" t="s">
        <v>661</v>
      </c>
      <c r="V174" s="96" t="s">
        <v>1632</v>
      </c>
      <c r="W174" s="96" t="s">
        <v>1633</v>
      </c>
      <c r="X174" s="96" t="s">
        <v>106</v>
      </c>
      <c r="Y174" s="96" t="s">
        <v>107</v>
      </c>
      <c r="Z174">
        <v>15</v>
      </c>
    </row>
    <row r="175" spans="1:26" x14ac:dyDescent="0.25">
      <c r="A175" s="96" t="s">
        <v>4</v>
      </c>
      <c r="B175" s="96" t="s">
        <v>220</v>
      </c>
      <c r="C175" s="96" t="s">
        <v>1634</v>
      </c>
      <c r="D175" s="96" t="s">
        <v>1635</v>
      </c>
      <c r="E175">
        <v>0.83</v>
      </c>
      <c r="F175" s="96" t="s">
        <v>664</v>
      </c>
      <c r="G175" s="96" t="s">
        <v>328</v>
      </c>
      <c r="H175" s="96" t="s">
        <v>1017</v>
      </c>
      <c r="I175" s="96" t="s">
        <v>1636</v>
      </c>
      <c r="J175" s="96" t="s">
        <v>216</v>
      </c>
      <c r="K175" s="96" t="s">
        <v>503</v>
      </c>
      <c r="L175" s="96" t="s">
        <v>503</v>
      </c>
      <c r="M175" s="96" t="s">
        <v>1429</v>
      </c>
      <c r="N175" s="96" t="s">
        <v>982</v>
      </c>
      <c r="O175" s="96" t="s">
        <v>1017</v>
      </c>
      <c r="P175" s="96" t="s">
        <v>1292</v>
      </c>
      <c r="Q175">
        <v>636073252.98000002</v>
      </c>
      <c r="R175">
        <v>106.32</v>
      </c>
      <c r="S175" s="96" t="s">
        <v>646</v>
      </c>
      <c r="T175" s="96" t="s">
        <v>217</v>
      </c>
      <c r="U175" s="96" t="s">
        <v>1637</v>
      </c>
      <c r="V175" s="96" t="s">
        <v>528</v>
      </c>
      <c r="W175" s="96" t="s">
        <v>1638</v>
      </c>
      <c r="X175" s="96" t="s">
        <v>107</v>
      </c>
      <c r="Y175" s="96" t="s">
        <v>107</v>
      </c>
      <c r="Z175">
        <v>7</v>
      </c>
    </row>
    <row r="176" spans="1:26" x14ac:dyDescent="0.25">
      <c r="A176" s="96" t="s">
        <v>1639</v>
      </c>
      <c r="B176" s="96" t="s">
        <v>111</v>
      </c>
      <c r="C176" s="96" t="s">
        <v>1640</v>
      </c>
      <c r="D176" s="96" t="s">
        <v>1641</v>
      </c>
      <c r="E176">
        <v>1.1000000000000001</v>
      </c>
      <c r="F176" s="96" t="s">
        <v>411</v>
      </c>
      <c r="G176" s="96" t="s">
        <v>1177</v>
      </c>
      <c r="H176" s="96" t="s">
        <v>1642</v>
      </c>
      <c r="I176" s="96" t="s">
        <v>1643</v>
      </c>
      <c r="J176" s="96" t="s">
        <v>965</v>
      </c>
      <c r="K176" s="96" t="s">
        <v>535</v>
      </c>
      <c r="L176" s="96" t="s">
        <v>458</v>
      </c>
      <c r="M176" s="96" t="s">
        <v>1644</v>
      </c>
      <c r="N176" s="96" t="s">
        <v>226</v>
      </c>
      <c r="O176" s="96" t="s">
        <v>1645</v>
      </c>
      <c r="P176" s="96" t="s">
        <v>1646</v>
      </c>
      <c r="Q176">
        <v>99888890.890000001</v>
      </c>
      <c r="R176">
        <v>92.74</v>
      </c>
      <c r="S176" s="96" t="s">
        <v>287</v>
      </c>
      <c r="T176" s="96" t="s">
        <v>701</v>
      </c>
      <c r="U176" s="96" t="s">
        <v>618</v>
      </c>
      <c r="V176" s="96" t="s">
        <v>1647</v>
      </c>
      <c r="W176" s="96" t="s">
        <v>1186</v>
      </c>
      <c r="X176" s="96" t="s">
        <v>107</v>
      </c>
      <c r="Y176" s="96" t="s">
        <v>107</v>
      </c>
      <c r="Z176">
        <v>0</v>
      </c>
    </row>
    <row r="177" spans="1:26" x14ac:dyDescent="0.25">
      <c r="A177" s="96" t="s">
        <v>1648</v>
      </c>
      <c r="B177" s="96" t="s">
        <v>103</v>
      </c>
      <c r="C177" s="96" t="s">
        <v>1649</v>
      </c>
      <c r="D177" s="96" t="s">
        <v>1650</v>
      </c>
      <c r="E177">
        <v>0.73</v>
      </c>
      <c r="F177" s="96" t="s">
        <v>948</v>
      </c>
      <c r="G177" s="96" t="s">
        <v>821</v>
      </c>
      <c r="H177" s="96" t="s">
        <v>1651</v>
      </c>
      <c r="I177" s="96" t="s">
        <v>642</v>
      </c>
      <c r="J177" s="96" t="s">
        <v>451</v>
      </c>
      <c r="K177" s="96" t="s">
        <v>948</v>
      </c>
      <c r="L177" s="96" t="s">
        <v>114</v>
      </c>
      <c r="M177" s="96" t="s">
        <v>276</v>
      </c>
      <c r="N177" s="96" t="s">
        <v>173</v>
      </c>
      <c r="O177" s="96" t="s">
        <v>701</v>
      </c>
      <c r="P177" s="96" t="s">
        <v>1652</v>
      </c>
      <c r="Q177">
        <v>1907854902.0799999</v>
      </c>
      <c r="R177">
        <v>102.12</v>
      </c>
      <c r="S177" s="96" t="s">
        <v>705</v>
      </c>
      <c r="T177" s="96" t="s">
        <v>451</v>
      </c>
      <c r="U177" s="96" t="s">
        <v>1653</v>
      </c>
      <c r="V177" s="96" t="s">
        <v>622</v>
      </c>
      <c r="W177" s="96" t="s">
        <v>1092</v>
      </c>
      <c r="X177" s="96" t="s">
        <v>1654</v>
      </c>
      <c r="Y177" s="96" t="s">
        <v>107</v>
      </c>
      <c r="Z177">
        <v>16</v>
      </c>
    </row>
    <row r="178" spans="1:26" x14ac:dyDescent="0.25">
      <c r="A178" s="96" t="s">
        <v>1655</v>
      </c>
      <c r="B178" s="96" t="s">
        <v>133</v>
      </c>
      <c r="C178" s="96" t="s">
        <v>1656</v>
      </c>
      <c r="D178" s="96" t="s">
        <v>1657</v>
      </c>
      <c r="E178">
        <v>0.9</v>
      </c>
      <c r="F178" s="96" t="s">
        <v>389</v>
      </c>
      <c r="G178" s="96" t="s">
        <v>549</v>
      </c>
      <c r="H178" s="96" t="s">
        <v>1451</v>
      </c>
      <c r="I178" s="96" t="s">
        <v>1658</v>
      </c>
      <c r="J178" s="96" t="s">
        <v>552</v>
      </c>
      <c r="K178" s="96" t="s">
        <v>275</v>
      </c>
      <c r="L178" s="96" t="s">
        <v>965</v>
      </c>
      <c r="M178" s="96" t="s">
        <v>1659</v>
      </c>
      <c r="N178" s="96" t="s">
        <v>1441</v>
      </c>
      <c r="O178" s="96" t="s">
        <v>1660</v>
      </c>
      <c r="P178" s="96" t="s">
        <v>1661</v>
      </c>
      <c r="Q178">
        <v>370887371.88999999</v>
      </c>
      <c r="R178">
        <v>100.02</v>
      </c>
      <c r="S178" s="96" t="s">
        <v>705</v>
      </c>
      <c r="T178" s="96" t="s">
        <v>389</v>
      </c>
      <c r="U178" s="96" t="s">
        <v>1662</v>
      </c>
      <c r="V178" s="96" t="s">
        <v>187</v>
      </c>
      <c r="W178" s="96" t="s">
        <v>1663</v>
      </c>
      <c r="X178" s="96" t="s">
        <v>107</v>
      </c>
      <c r="Y178" s="96" t="s">
        <v>107</v>
      </c>
      <c r="Z178">
        <v>4</v>
      </c>
    </row>
    <row r="179" spans="1:26" x14ac:dyDescent="0.25">
      <c r="A179" s="96" t="s">
        <v>1664</v>
      </c>
      <c r="B179" s="96" t="s">
        <v>118</v>
      </c>
      <c r="C179" s="96" t="s">
        <v>1665</v>
      </c>
      <c r="D179" s="96" t="s">
        <v>1006</v>
      </c>
      <c r="E179">
        <v>0.11</v>
      </c>
      <c r="F179" s="96" t="s">
        <v>868</v>
      </c>
      <c r="G179" s="96" t="s">
        <v>885</v>
      </c>
      <c r="H179" s="96" t="s">
        <v>762</v>
      </c>
      <c r="I179" s="96" t="s">
        <v>1289</v>
      </c>
      <c r="J179" s="96" t="s">
        <v>370</v>
      </c>
      <c r="K179" s="96" t="s">
        <v>784</v>
      </c>
      <c r="L179" s="96" t="s">
        <v>370</v>
      </c>
      <c r="M179" s="96" t="s">
        <v>675</v>
      </c>
      <c r="N179" s="96" t="s">
        <v>1666</v>
      </c>
      <c r="O179" s="96" t="s">
        <v>1667</v>
      </c>
      <c r="P179" s="96" t="s">
        <v>1668</v>
      </c>
      <c r="Q179">
        <v>257399777.87</v>
      </c>
      <c r="R179">
        <v>87.28</v>
      </c>
      <c r="S179" s="96" t="s">
        <v>1669</v>
      </c>
      <c r="T179" s="96" t="s">
        <v>302</v>
      </c>
      <c r="U179" s="96" t="s">
        <v>337</v>
      </c>
      <c r="V179" s="96" t="s">
        <v>582</v>
      </c>
      <c r="W179" s="96" t="s">
        <v>435</v>
      </c>
      <c r="X179" s="96" t="s">
        <v>1670</v>
      </c>
      <c r="Y179" s="96" t="s">
        <v>107</v>
      </c>
      <c r="Z179">
        <v>1</v>
      </c>
    </row>
    <row r="180" spans="1:26" x14ac:dyDescent="0.25">
      <c r="A180" s="96" t="s">
        <v>1671</v>
      </c>
      <c r="B180" s="96" t="s">
        <v>220</v>
      </c>
      <c r="C180" s="96" t="s">
        <v>1672</v>
      </c>
      <c r="D180" s="96" t="s">
        <v>1673</v>
      </c>
      <c r="E180">
        <v>0.87</v>
      </c>
      <c r="F180" s="96" t="s">
        <v>187</v>
      </c>
      <c r="G180" s="96" t="s">
        <v>675</v>
      </c>
      <c r="H180" s="96" t="s">
        <v>363</v>
      </c>
      <c r="I180" s="96" t="s">
        <v>437</v>
      </c>
      <c r="J180" s="96" t="s">
        <v>498</v>
      </c>
      <c r="K180" s="96" t="s">
        <v>448</v>
      </c>
      <c r="L180" s="96" t="s">
        <v>448</v>
      </c>
      <c r="M180" s="96" t="s">
        <v>949</v>
      </c>
      <c r="N180" s="96" t="s">
        <v>362</v>
      </c>
      <c r="O180" s="96" t="s">
        <v>1674</v>
      </c>
      <c r="P180" s="96" t="s">
        <v>1473</v>
      </c>
      <c r="Q180">
        <v>364015453.44</v>
      </c>
      <c r="R180">
        <v>104.78</v>
      </c>
      <c r="S180" s="96" t="s">
        <v>1675</v>
      </c>
      <c r="T180" s="96" t="s">
        <v>664</v>
      </c>
      <c r="U180" s="96" t="s">
        <v>151</v>
      </c>
      <c r="V180" s="96" t="s">
        <v>503</v>
      </c>
      <c r="W180" s="96" t="s">
        <v>1676</v>
      </c>
      <c r="X180" s="96" t="s">
        <v>106</v>
      </c>
      <c r="Y180" s="96" t="s">
        <v>107</v>
      </c>
      <c r="Z180">
        <v>1</v>
      </c>
    </row>
    <row r="181" spans="1:26" x14ac:dyDescent="0.25">
      <c r="A181" s="96" t="s">
        <v>1677</v>
      </c>
      <c r="B181" s="96" t="s">
        <v>111</v>
      </c>
      <c r="C181" s="96" t="s">
        <v>1678</v>
      </c>
      <c r="D181" s="96" t="s">
        <v>1679</v>
      </c>
      <c r="E181">
        <v>1.4</v>
      </c>
      <c r="F181" s="96" t="s">
        <v>966</v>
      </c>
      <c r="G181" s="96" t="s">
        <v>1654</v>
      </c>
      <c r="H181" s="96" t="s">
        <v>1680</v>
      </c>
      <c r="I181" s="96" t="s">
        <v>1681</v>
      </c>
      <c r="J181" s="96" t="s">
        <v>727</v>
      </c>
      <c r="K181" s="96" t="s">
        <v>435</v>
      </c>
      <c r="L181" s="96" t="s">
        <v>563</v>
      </c>
      <c r="M181" s="96" t="s">
        <v>1682</v>
      </c>
      <c r="N181" s="96" t="s">
        <v>1683</v>
      </c>
      <c r="O181" s="96" t="s">
        <v>1684</v>
      </c>
      <c r="P181" s="96" t="s">
        <v>1050</v>
      </c>
      <c r="Q181">
        <v>371756272.98000002</v>
      </c>
      <c r="R181">
        <v>103.56</v>
      </c>
      <c r="S181" s="96" t="s">
        <v>235</v>
      </c>
      <c r="T181" s="96" t="s">
        <v>411</v>
      </c>
      <c r="U181" s="96" t="s">
        <v>1685</v>
      </c>
      <c r="V181" s="96" t="s">
        <v>1686</v>
      </c>
      <c r="W181" s="96" t="s">
        <v>977</v>
      </c>
      <c r="X181" s="96" t="s">
        <v>107</v>
      </c>
      <c r="Y181" s="96" t="s">
        <v>107</v>
      </c>
      <c r="Z181">
        <v>0</v>
      </c>
    </row>
    <row r="182" spans="1:26" x14ac:dyDescent="0.25">
      <c r="A182" s="96" t="s">
        <v>1687</v>
      </c>
      <c r="B182" s="96" t="s">
        <v>111</v>
      </c>
      <c r="C182" s="96" t="s">
        <v>1688</v>
      </c>
      <c r="D182" s="96" t="s">
        <v>1689</v>
      </c>
      <c r="E182">
        <v>1.2</v>
      </c>
      <c r="F182" s="96" t="s">
        <v>435</v>
      </c>
      <c r="G182" s="96" t="s">
        <v>1690</v>
      </c>
      <c r="H182" s="96" t="s">
        <v>450</v>
      </c>
      <c r="I182" s="96" t="s">
        <v>106</v>
      </c>
      <c r="J182" s="96" t="s">
        <v>411</v>
      </c>
      <c r="K182" s="96" t="s">
        <v>1323</v>
      </c>
      <c r="L182" s="96" t="s">
        <v>106</v>
      </c>
      <c r="M182" s="96" t="s">
        <v>1691</v>
      </c>
      <c r="N182" s="96" t="s">
        <v>1692</v>
      </c>
      <c r="O182" s="96" t="s">
        <v>1693</v>
      </c>
      <c r="P182" s="96" t="s">
        <v>314</v>
      </c>
      <c r="Q182">
        <v>127469497.93000001</v>
      </c>
      <c r="R182">
        <v>98.67</v>
      </c>
      <c r="S182" s="96" t="s">
        <v>247</v>
      </c>
      <c r="T182" s="96" t="s">
        <v>562</v>
      </c>
      <c r="U182" s="96" t="s">
        <v>1441</v>
      </c>
      <c r="V182" s="96" t="s">
        <v>1694</v>
      </c>
      <c r="W182" s="96" t="s">
        <v>266</v>
      </c>
      <c r="X182" s="96" t="s">
        <v>107</v>
      </c>
      <c r="Y182" s="96" t="s">
        <v>107</v>
      </c>
      <c r="Z182">
        <v>0</v>
      </c>
    </row>
    <row r="183" spans="1:26" x14ac:dyDescent="0.25">
      <c r="A183" s="96" t="s">
        <v>1695</v>
      </c>
      <c r="B183" s="96" t="s">
        <v>111</v>
      </c>
      <c r="C183" s="96" t="s">
        <v>1696</v>
      </c>
      <c r="D183" s="96" t="s">
        <v>1697</v>
      </c>
      <c r="E183">
        <v>1.1499999999999999</v>
      </c>
      <c r="F183" s="96" t="s">
        <v>377</v>
      </c>
      <c r="G183" s="96" t="s">
        <v>1698</v>
      </c>
      <c r="H183" s="96" t="s">
        <v>434</v>
      </c>
      <c r="I183" s="96" t="s">
        <v>106</v>
      </c>
      <c r="J183" s="96" t="s">
        <v>537</v>
      </c>
      <c r="K183" s="96" t="s">
        <v>436</v>
      </c>
      <c r="L183" s="96" t="s">
        <v>106</v>
      </c>
      <c r="M183" s="96" t="s">
        <v>1699</v>
      </c>
      <c r="N183" s="96" t="s">
        <v>1700</v>
      </c>
      <c r="O183" s="96" t="s">
        <v>1701</v>
      </c>
      <c r="P183" s="96" t="s">
        <v>1702</v>
      </c>
      <c r="Q183">
        <v>252128060.08000001</v>
      </c>
      <c r="R183">
        <v>100.85</v>
      </c>
      <c r="S183" s="96" t="s">
        <v>517</v>
      </c>
      <c r="T183" s="96" t="s">
        <v>536</v>
      </c>
      <c r="U183" s="96" t="s">
        <v>1548</v>
      </c>
      <c r="V183" s="96" t="s">
        <v>1703</v>
      </c>
      <c r="W183" s="96" t="s">
        <v>1704</v>
      </c>
      <c r="X183" s="96" t="s">
        <v>107</v>
      </c>
      <c r="Y183" s="96" t="s">
        <v>107</v>
      </c>
      <c r="Z183">
        <v>0</v>
      </c>
    </row>
    <row r="184" spans="1:26" x14ac:dyDescent="0.25">
      <c r="A184" s="96" t="s">
        <v>1705</v>
      </c>
      <c r="B184" s="96" t="s">
        <v>118</v>
      </c>
      <c r="C184" s="96" t="s">
        <v>1706</v>
      </c>
      <c r="D184" s="96" t="s">
        <v>1707</v>
      </c>
      <c r="E184">
        <v>0.08</v>
      </c>
      <c r="F184" s="96" t="s">
        <v>1081</v>
      </c>
      <c r="G184" s="96" t="s">
        <v>1578</v>
      </c>
      <c r="H184" s="96" t="s">
        <v>1708</v>
      </c>
      <c r="I184" s="96" t="s">
        <v>652</v>
      </c>
      <c r="J184" s="96" t="s">
        <v>583</v>
      </c>
      <c r="K184" s="96" t="s">
        <v>350</v>
      </c>
      <c r="L184" s="96" t="s">
        <v>355</v>
      </c>
      <c r="M184" s="96" t="s">
        <v>1709</v>
      </c>
      <c r="N184" s="96" t="s">
        <v>317</v>
      </c>
      <c r="O184" s="96" t="s">
        <v>1618</v>
      </c>
      <c r="P184" s="96" t="s">
        <v>555</v>
      </c>
      <c r="Q184">
        <v>252351519.37</v>
      </c>
      <c r="R184">
        <v>66.2</v>
      </c>
      <c r="S184" s="96" t="s">
        <v>1710</v>
      </c>
      <c r="T184" s="96" t="s">
        <v>277</v>
      </c>
      <c r="U184" s="96" t="s">
        <v>1046</v>
      </c>
      <c r="V184" s="96" t="s">
        <v>1575</v>
      </c>
      <c r="W184" s="96" t="s">
        <v>866</v>
      </c>
      <c r="X184" s="96" t="s">
        <v>1711</v>
      </c>
      <c r="Y184" s="96" t="s">
        <v>107</v>
      </c>
      <c r="Z184">
        <v>1</v>
      </c>
    </row>
    <row r="185" spans="1:26" x14ac:dyDescent="0.25">
      <c r="A185" s="96" t="s">
        <v>1712</v>
      </c>
      <c r="B185" s="96" t="s">
        <v>220</v>
      </c>
      <c r="C185" s="96" t="s">
        <v>1713</v>
      </c>
      <c r="D185" s="96" t="s">
        <v>1714</v>
      </c>
      <c r="E185">
        <v>0.8</v>
      </c>
      <c r="F185" s="96" t="s">
        <v>845</v>
      </c>
      <c r="G185" s="96" t="s">
        <v>313</v>
      </c>
      <c r="H185" s="96" t="s">
        <v>1715</v>
      </c>
      <c r="I185" s="96" t="s">
        <v>1716</v>
      </c>
      <c r="J185" s="96" t="s">
        <v>885</v>
      </c>
      <c r="K185" s="96" t="s">
        <v>327</v>
      </c>
      <c r="L185" s="96" t="s">
        <v>290</v>
      </c>
      <c r="M185" s="96" t="s">
        <v>1717</v>
      </c>
      <c r="N185" s="96" t="s">
        <v>1109</v>
      </c>
      <c r="O185" s="96" t="s">
        <v>1718</v>
      </c>
      <c r="P185" s="96" t="s">
        <v>1719</v>
      </c>
      <c r="Q185">
        <v>17976650.170000002</v>
      </c>
      <c r="R185">
        <v>82.34</v>
      </c>
      <c r="S185" s="96" t="s">
        <v>349</v>
      </c>
      <c r="T185" s="96" t="s">
        <v>856</v>
      </c>
      <c r="U185" s="96" t="s">
        <v>1720</v>
      </c>
      <c r="V185" s="96" t="s">
        <v>1721</v>
      </c>
      <c r="W185" s="96" t="s">
        <v>1722</v>
      </c>
      <c r="X185" s="96" t="s">
        <v>107</v>
      </c>
      <c r="Y185" s="96" t="s">
        <v>107</v>
      </c>
      <c r="Z185">
        <v>0</v>
      </c>
    </row>
    <row r="186" spans="1:26" x14ac:dyDescent="0.25">
      <c r="A186" s="96" t="s">
        <v>1723</v>
      </c>
      <c r="B186" s="96" t="s">
        <v>111</v>
      </c>
      <c r="C186" s="96" t="s">
        <v>1724</v>
      </c>
      <c r="D186" s="96" t="s">
        <v>1725</v>
      </c>
      <c r="E186">
        <v>0.75</v>
      </c>
      <c r="F186" s="96" t="s">
        <v>463</v>
      </c>
      <c r="G186" s="96" t="s">
        <v>955</v>
      </c>
      <c r="H186" s="96" t="s">
        <v>630</v>
      </c>
      <c r="I186" s="96" t="s">
        <v>1726</v>
      </c>
      <c r="J186" s="96" t="s">
        <v>377</v>
      </c>
      <c r="K186" s="96" t="s">
        <v>463</v>
      </c>
      <c r="L186" s="96" t="s">
        <v>599</v>
      </c>
      <c r="M186" s="96" t="s">
        <v>1727</v>
      </c>
      <c r="N186" s="96" t="s">
        <v>1313</v>
      </c>
      <c r="O186" s="96" t="s">
        <v>1289</v>
      </c>
      <c r="P186" s="96" t="s">
        <v>1728</v>
      </c>
      <c r="Q186">
        <v>147036238.71000001</v>
      </c>
      <c r="R186">
        <v>81.040000000000006</v>
      </c>
      <c r="S186" s="96" t="s">
        <v>1460</v>
      </c>
      <c r="T186" s="96" t="s">
        <v>242</v>
      </c>
      <c r="U186" s="96" t="s">
        <v>1165</v>
      </c>
      <c r="V186" s="96" t="s">
        <v>504</v>
      </c>
      <c r="W186" s="96" t="s">
        <v>1554</v>
      </c>
      <c r="X186" s="96" t="s">
        <v>107</v>
      </c>
      <c r="Y186" s="96" t="s">
        <v>107</v>
      </c>
      <c r="Z186">
        <v>0</v>
      </c>
    </row>
    <row r="187" spans="1:26" x14ac:dyDescent="0.25">
      <c r="A187" s="96" t="s">
        <v>1729</v>
      </c>
      <c r="B187" s="96" t="s">
        <v>111</v>
      </c>
      <c r="C187" s="96" t="s">
        <v>1730</v>
      </c>
      <c r="D187" s="96" t="s">
        <v>1731</v>
      </c>
      <c r="E187">
        <v>0.76</v>
      </c>
      <c r="F187" s="96" t="s">
        <v>593</v>
      </c>
      <c r="G187" s="96" t="s">
        <v>1732</v>
      </c>
      <c r="H187" s="96" t="s">
        <v>1733</v>
      </c>
      <c r="I187" s="96" t="s">
        <v>1734</v>
      </c>
      <c r="J187" s="96" t="s">
        <v>896</v>
      </c>
      <c r="K187" s="96" t="s">
        <v>494</v>
      </c>
      <c r="L187" s="96" t="s">
        <v>380</v>
      </c>
      <c r="M187" s="96" t="s">
        <v>1271</v>
      </c>
      <c r="N187" s="96" t="s">
        <v>241</v>
      </c>
      <c r="O187" s="96" t="s">
        <v>223</v>
      </c>
      <c r="P187" s="96" t="s">
        <v>1735</v>
      </c>
      <c r="Q187">
        <v>30096700.620000001</v>
      </c>
      <c r="R187">
        <v>88.89</v>
      </c>
      <c r="S187" s="96" t="s">
        <v>204</v>
      </c>
      <c r="T187" s="96" t="s">
        <v>261</v>
      </c>
      <c r="U187" s="96" t="s">
        <v>1736</v>
      </c>
      <c r="V187" s="96" t="s">
        <v>1700</v>
      </c>
      <c r="W187" s="96" t="s">
        <v>1540</v>
      </c>
      <c r="X187" s="96" t="s">
        <v>107</v>
      </c>
      <c r="Y187" s="96" t="s">
        <v>107</v>
      </c>
      <c r="Z187">
        <v>0</v>
      </c>
    </row>
    <row r="188" spans="1:26" x14ac:dyDescent="0.25">
      <c r="A188" s="96" t="s">
        <v>1737</v>
      </c>
      <c r="B188" s="96" t="s">
        <v>111</v>
      </c>
      <c r="C188" s="96" t="s">
        <v>1738</v>
      </c>
      <c r="D188" s="96" t="s">
        <v>1739</v>
      </c>
      <c r="E188">
        <v>0.65</v>
      </c>
      <c r="F188" s="96" t="s">
        <v>189</v>
      </c>
      <c r="G188" s="96" t="s">
        <v>843</v>
      </c>
      <c r="H188" s="96" t="s">
        <v>1626</v>
      </c>
      <c r="I188" s="96" t="s">
        <v>1740</v>
      </c>
      <c r="J188" s="96" t="s">
        <v>845</v>
      </c>
      <c r="K188" s="96" t="s">
        <v>543</v>
      </c>
      <c r="L188" s="96" t="s">
        <v>718</v>
      </c>
      <c r="M188" s="96" t="s">
        <v>1375</v>
      </c>
      <c r="N188" s="96" t="s">
        <v>1334</v>
      </c>
      <c r="O188" s="96" t="s">
        <v>576</v>
      </c>
      <c r="P188" s="96" t="s">
        <v>888</v>
      </c>
      <c r="Q188">
        <v>204459833.97</v>
      </c>
      <c r="R188">
        <v>88.16</v>
      </c>
      <c r="S188" s="96" t="s">
        <v>751</v>
      </c>
      <c r="T188" s="96" t="s">
        <v>498</v>
      </c>
      <c r="U188" s="96" t="s">
        <v>498</v>
      </c>
      <c r="V188" s="96" t="s">
        <v>330</v>
      </c>
      <c r="W188" s="96" t="s">
        <v>502</v>
      </c>
      <c r="X188" s="96" t="s">
        <v>107</v>
      </c>
      <c r="Y188" s="96" t="s">
        <v>107</v>
      </c>
      <c r="Z188">
        <v>0</v>
      </c>
    </row>
    <row r="189" spans="1:26" x14ac:dyDescent="0.25">
      <c r="A189" s="96" t="s">
        <v>1741</v>
      </c>
      <c r="B189" s="96" t="s">
        <v>220</v>
      </c>
      <c r="C189" s="96" t="s">
        <v>1742</v>
      </c>
      <c r="D189" s="96" t="s">
        <v>1743</v>
      </c>
      <c r="E189">
        <v>0.62</v>
      </c>
      <c r="F189" s="96" t="s">
        <v>212</v>
      </c>
      <c r="G189" s="96" t="s">
        <v>499</v>
      </c>
      <c r="H189" s="96" t="s">
        <v>1744</v>
      </c>
      <c r="I189" s="96" t="s">
        <v>1745</v>
      </c>
      <c r="J189" s="96" t="s">
        <v>502</v>
      </c>
      <c r="K189" s="96" t="s">
        <v>265</v>
      </c>
      <c r="L189" s="96" t="s">
        <v>947</v>
      </c>
      <c r="M189" s="96" t="s">
        <v>1746</v>
      </c>
      <c r="N189" s="96" t="s">
        <v>1747</v>
      </c>
      <c r="O189" s="96" t="s">
        <v>551</v>
      </c>
      <c r="P189" s="96" t="s">
        <v>535</v>
      </c>
      <c r="Q189">
        <v>768043694.07000005</v>
      </c>
      <c r="R189">
        <v>107.41</v>
      </c>
      <c r="S189" s="96" t="s">
        <v>270</v>
      </c>
      <c r="T189" s="96" t="s">
        <v>493</v>
      </c>
      <c r="U189" s="96" t="s">
        <v>442</v>
      </c>
      <c r="V189" s="96" t="s">
        <v>1748</v>
      </c>
      <c r="W189" s="96" t="s">
        <v>987</v>
      </c>
      <c r="X189" s="96" t="s">
        <v>1749</v>
      </c>
      <c r="Y189" s="96" t="s">
        <v>872</v>
      </c>
      <c r="Z189">
        <v>5</v>
      </c>
    </row>
    <row r="190" spans="1:26" x14ac:dyDescent="0.25">
      <c r="A190" s="96" t="s">
        <v>1750</v>
      </c>
      <c r="B190" s="96" t="s">
        <v>111</v>
      </c>
      <c r="C190" s="96" t="s">
        <v>1751</v>
      </c>
      <c r="D190" s="96" t="s">
        <v>1752</v>
      </c>
      <c r="E190">
        <v>1.08</v>
      </c>
      <c r="F190" s="96" t="s">
        <v>368</v>
      </c>
      <c r="G190" s="96" t="s">
        <v>756</v>
      </c>
      <c r="H190" s="96" t="s">
        <v>1753</v>
      </c>
      <c r="I190" s="96" t="s">
        <v>1754</v>
      </c>
      <c r="J190" s="96" t="s">
        <v>701</v>
      </c>
      <c r="K190" s="96" t="s">
        <v>701</v>
      </c>
      <c r="L190" s="96" t="s">
        <v>515</v>
      </c>
      <c r="M190" s="96" t="s">
        <v>1755</v>
      </c>
      <c r="N190" s="96" t="s">
        <v>567</v>
      </c>
      <c r="O190" s="96" t="s">
        <v>670</v>
      </c>
      <c r="P190" s="96" t="s">
        <v>1756</v>
      </c>
      <c r="Q190">
        <v>69465153.200000003</v>
      </c>
      <c r="R190">
        <v>100.5</v>
      </c>
      <c r="S190" s="96" t="s">
        <v>287</v>
      </c>
      <c r="T190" s="96" t="s">
        <v>593</v>
      </c>
      <c r="U190" s="96" t="s">
        <v>485</v>
      </c>
      <c r="V190" s="96" t="s">
        <v>1757</v>
      </c>
      <c r="W190" s="96" t="s">
        <v>918</v>
      </c>
      <c r="X190" s="96" t="s">
        <v>107</v>
      </c>
      <c r="Y190" s="96" t="s">
        <v>107</v>
      </c>
      <c r="Z190">
        <v>0</v>
      </c>
    </row>
    <row r="191" spans="1:26" x14ac:dyDescent="0.25">
      <c r="A191" s="96" t="s">
        <v>1758</v>
      </c>
      <c r="B191" s="96" t="s">
        <v>111</v>
      </c>
      <c r="C191" s="96" t="s">
        <v>1506</v>
      </c>
      <c r="D191" s="96" t="s">
        <v>1759</v>
      </c>
      <c r="E191">
        <v>0.65</v>
      </c>
      <c r="F191" s="96" t="s">
        <v>498</v>
      </c>
      <c r="G191" s="96" t="s">
        <v>1760</v>
      </c>
      <c r="H191" s="96" t="s">
        <v>1253</v>
      </c>
      <c r="I191" s="96" t="s">
        <v>1761</v>
      </c>
      <c r="J191" s="96" t="s">
        <v>448</v>
      </c>
      <c r="K191" s="96" t="s">
        <v>189</v>
      </c>
      <c r="L191" s="96" t="s">
        <v>188</v>
      </c>
      <c r="M191" s="96" t="s">
        <v>630</v>
      </c>
      <c r="N191" s="96" t="s">
        <v>1762</v>
      </c>
      <c r="O191" s="96" t="s">
        <v>1763</v>
      </c>
      <c r="P191" s="96" t="s">
        <v>1398</v>
      </c>
      <c r="Q191">
        <v>235606490.69999999</v>
      </c>
      <c r="R191">
        <v>94.24</v>
      </c>
      <c r="S191" s="96" t="s">
        <v>993</v>
      </c>
      <c r="T191" s="96" t="s">
        <v>350</v>
      </c>
      <c r="U191" s="96" t="s">
        <v>590</v>
      </c>
      <c r="V191" s="96" t="s">
        <v>1764</v>
      </c>
      <c r="W191" s="96" t="s">
        <v>1172</v>
      </c>
      <c r="X191" s="96" t="s">
        <v>107</v>
      </c>
      <c r="Y191" s="96" t="s">
        <v>107</v>
      </c>
      <c r="Z191">
        <v>0</v>
      </c>
    </row>
    <row r="192" spans="1:26" x14ac:dyDescent="0.25">
      <c r="A192" s="96" t="s">
        <v>1765</v>
      </c>
      <c r="B192" s="96" t="s">
        <v>111</v>
      </c>
      <c r="C192" s="96" t="s">
        <v>1242</v>
      </c>
      <c r="D192" s="96" t="s">
        <v>1766</v>
      </c>
      <c r="E192">
        <v>1.1499999999999999</v>
      </c>
      <c r="F192" s="96" t="s">
        <v>701</v>
      </c>
      <c r="G192" s="96" t="s">
        <v>1654</v>
      </c>
      <c r="H192" s="96" t="s">
        <v>1767</v>
      </c>
      <c r="I192" s="96" t="s">
        <v>1768</v>
      </c>
      <c r="J192" s="96" t="s">
        <v>727</v>
      </c>
      <c r="K192" s="96" t="s">
        <v>966</v>
      </c>
      <c r="L192" s="96" t="s">
        <v>771</v>
      </c>
      <c r="M192" s="96" t="s">
        <v>1769</v>
      </c>
      <c r="N192" s="96" t="s">
        <v>1770</v>
      </c>
      <c r="O192" s="96" t="s">
        <v>1580</v>
      </c>
      <c r="P192" s="96" t="s">
        <v>1771</v>
      </c>
      <c r="Q192">
        <v>287450160.20999998</v>
      </c>
      <c r="R192">
        <v>95.2</v>
      </c>
      <c r="S192" s="96" t="s">
        <v>1430</v>
      </c>
      <c r="T192" s="96" t="s">
        <v>537</v>
      </c>
      <c r="U192" s="96" t="s">
        <v>1772</v>
      </c>
      <c r="V192" s="96" t="s">
        <v>1442</v>
      </c>
      <c r="W192" s="96" t="s">
        <v>1661</v>
      </c>
      <c r="X192" s="96" t="s">
        <v>107</v>
      </c>
      <c r="Y192" s="96" t="s">
        <v>107</v>
      </c>
      <c r="Z192">
        <v>0</v>
      </c>
    </row>
    <row r="193" spans="1:26" x14ac:dyDescent="0.25">
      <c r="A193" s="96" t="s">
        <v>1773</v>
      </c>
      <c r="B193" s="96" t="s">
        <v>111</v>
      </c>
      <c r="C193" s="96" t="s">
        <v>1774</v>
      </c>
      <c r="D193" s="96" t="s">
        <v>1006</v>
      </c>
      <c r="E193">
        <v>0.9</v>
      </c>
      <c r="F193" s="96" t="s">
        <v>598</v>
      </c>
      <c r="G193" s="96" t="s">
        <v>608</v>
      </c>
      <c r="H193" s="96" t="s">
        <v>561</v>
      </c>
      <c r="I193" s="96" t="s">
        <v>106</v>
      </c>
      <c r="J193" s="96" t="s">
        <v>1377</v>
      </c>
      <c r="K193" s="96" t="s">
        <v>563</v>
      </c>
      <c r="L193" s="96" t="s">
        <v>106</v>
      </c>
      <c r="M193" s="96" t="s">
        <v>1069</v>
      </c>
      <c r="N193" s="96" t="s">
        <v>1775</v>
      </c>
      <c r="O193" s="96" t="s">
        <v>1776</v>
      </c>
      <c r="P193" s="96" t="s">
        <v>362</v>
      </c>
      <c r="Q193">
        <v>152971036.88</v>
      </c>
      <c r="R193">
        <v>97.32</v>
      </c>
      <c r="S193" s="96" t="s">
        <v>517</v>
      </c>
      <c r="T193" s="96" t="s">
        <v>393</v>
      </c>
      <c r="U193" s="96" t="s">
        <v>1721</v>
      </c>
      <c r="V193" s="96" t="s">
        <v>1777</v>
      </c>
      <c r="W193" s="96" t="s">
        <v>312</v>
      </c>
      <c r="X193" s="96" t="s">
        <v>107</v>
      </c>
      <c r="Y193" s="96" t="s">
        <v>107</v>
      </c>
      <c r="Z193">
        <v>0</v>
      </c>
    </row>
    <row r="194" spans="1:26" x14ac:dyDescent="0.25">
      <c r="A194" s="96" t="s">
        <v>1778</v>
      </c>
      <c r="B194" s="96" t="s">
        <v>220</v>
      </c>
      <c r="C194" s="96" t="s">
        <v>1779</v>
      </c>
      <c r="D194" s="96" t="s">
        <v>1780</v>
      </c>
      <c r="E194">
        <v>0.45</v>
      </c>
      <c r="F194" s="96" t="s">
        <v>174</v>
      </c>
      <c r="G194" s="96" t="s">
        <v>1349</v>
      </c>
      <c r="H194" s="96" t="s">
        <v>1277</v>
      </c>
      <c r="I194" s="96" t="s">
        <v>1781</v>
      </c>
      <c r="J194" s="96" t="s">
        <v>157</v>
      </c>
      <c r="K194" s="96" t="s">
        <v>218</v>
      </c>
      <c r="L194" s="96" t="s">
        <v>557</v>
      </c>
      <c r="M194" s="96" t="s">
        <v>905</v>
      </c>
      <c r="N194" s="96" t="s">
        <v>1782</v>
      </c>
      <c r="O194" s="96" t="s">
        <v>1783</v>
      </c>
      <c r="P194" s="96" t="s">
        <v>1784</v>
      </c>
      <c r="Q194">
        <v>256624475.41</v>
      </c>
      <c r="R194">
        <v>111.76</v>
      </c>
      <c r="S194" s="96" t="s">
        <v>204</v>
      </c>
      <c r="T194" s="96" t="s">
        <v>1477</v>
      </c>
      <c r="U194" s="96" t="s">
        <v>1785</v>
      </c>
      <c r="V194" s="96" t="s">
        <v>779</v>
      </c>
      <c r="W194" s="96" t="s">
        <v>1786</v>
      </c>
      <c r="X194" s="96" t="s">
        <v>395</v>
      </c>
      <c r="Y194" s="96" t="s">
        <v>107</v>
      </c>
      <c r="Z194">
        <v>2</v>
      </c>
    </row>
    <row r="195" spans="1:26" x14ac:dyDescent="0.25">
      <c r="A195" s="96" t="s">
        <v>1787</v>
      </c>
      <c r="B195" s="96" t="s">
        <v>111</v>
      </c>
      <c r="C195" s="96" t="s">
        <v>1788</v>
      </c>
      <c r="D195" s="96" t="s">
        <v>1789</v>
      </c>
      <c r="E195">
        <v>1.1000000000000001</v>
      </c>
      <c r="F195" s="96" t="s">
        <v>1790</v>
      </c>
      <c r="G195" s="96" t="s">
        <v>1051</v>
      </c>
      <c r="H195" s="96" t="s">
        <v>1791</v>
      </c>
      <c r="I195" s="96" t="s">
        <v>106</v>
      </c>
      <c r="J195" s="96" t="s">
        <v>790</v>
      </c>
      <c r="K195" s="96" t="s">
        <v>1363</v>
      </c>
      <c r="L195" s="96" t="s">
        <v>106</v>
      </c>
      <c r="M195" s="96" t="s">
        <v>1792</v>
      </c>
      <c r="N195" s="96" t="s">
        <v>1793</v>
      </c>
      <c r="O195" s="96" t="s">
        <v>1794</v>
      </c>
      <c r="P195" s="96" t="s">
        <v>1795</v>
      </c>
      <c r="Q195">
        <v>49835472.579999998</v>
      </c>
      <c r="R195">
        <v>99.18</v>
      </c>
      <c r="S195" s="96" t="s">
        <v>1564</v>
      </c>
      <c r="T195" s="96" t="s">
        <v>515</v>
      </c>
      <c r="U195" s="96" t="s">
        <v>1796</v>
      </c>
      <c r="V195" s="96" t="s">
        <v>1797</v>
      </c>
      <c r="W195" s="96" t="s">
        <v>1798</v>
      </c>
      <c r="X195" s="96" t="s">
        <v>107</v>
      </c>
      <c r="Y195" s="96" t="s">
        <v>107</v>
      </c>
      <c r="Z195">
        <v>0</v>
      </c>
    </row>
    <row r="196" spans="1:26" x14ac:dyDescent="0.25">
      <c r="A196" s="96" t="s">
        <v>1799</v>
      </c>
      <c r="B196" s="96" t="s">
        <v>111</v>
      </c>
      <c r="C196" s="96" t="s">
        <v>1800</v>
      </c>
      <c r="D196" s="96" t="s">
        <v>1801</v>
      </c>
      <c r="E196">
        <v>1.17</v>
      </c>
      <c r="F196" s="96" t="s">
        <v>423</v>
      </c>
      <c r="G196" s="96" t="s">
        <v>532</v>
      </c>
      <c r="H196" s="96" t="s">
        <v>450</v>
      </c>
      <c r="I196" s="96" t="s">
        <v>1802</v>
      </c>
      <c r="J196" s="96" t="s">
        <v>535</v>
      </c>
      <c r="K196" s="96" t="s">
        <v>1323</v>
      </c>
      <c r="L196" s="96" t="s">
        <v>535</v>
      </c>
      <c r="M196" s="96" t="s">
        <v>1803</v>
      </c>
      <c r="N196" s="96" t="s">
        <v>1804</v>
      </c>
      <c r="O196" s="96" t="s">
        <v>815</v>
      </c>
      <c r="P196" s="96" t="s">
        <v>1638</v>
      </c>
      <c r="Q196">
        <v>98377736.439999998</v>
      </c>
      <c r="R196">
        <v>98.35</v>
      </c>
      <c r="S196" s="96" t="s">
        <v>247</v>
      </c>
      <c r="T196" s="96" t="s">
        <v>227</v>
      </c>
      <c r="U196" s="96" t="s">
        <v>1805</v>
      </c>
      <c r="V196" s="96" t="s">
        <v>279</v>
      </c>
      <c r="W196" s="96" t="s">
        <v>1357</v>
      </c>
      <c r="X196" s="96" t="s">
        <v>107</v>
      </c>
      <c r="Y196" s="96" t="s">
        <v>107</v>
      </c>
      <c r="Z196">
        <v>0</v>
      </c>
    </row>
    <row r="197" spans="1:26" x14ac:dyDescent="0.25">
      <c r="A197" s="96" t="s">
        <v>1806</v>
      </c>
      <c r="B197" s="96" t="s">
        <v>111</v>
      </c>
      <c r="C197" s="96" t="s">
        <v>1807</v>
      </c>
      <c r="D197" s="96" t="s">
        <v>1808</v>
      </c>
      <c r="E197">
        <v>1.2</v>
      </c>
      <c r="F197" s="96" t="s">
        <v>411</v>
      </c>
      <c r="G197" s="96" t="s">
        <v>982</v>
      </c>
      <c r="H197" s="96" t="s">
        <v>713</v>
      </c>
      <c r="I197" s="96" t="s">
        <v>1809</v>
      </c>
      <c r="J197" s="96" t="s">
        <v>810</v>
      </c>
      <c r="K197" s="96" t="s">
        <v>568</v>
      </c>
      <c r="L197" s="96" t="s">
        <v>419</v>
      </c>
      <c r="M197" s="96" t="s">
        <v>1184</v>
      </c>
      <c r="N197" s="96" t="s">
        <v>583</v>
      </c>
      <c r="O197" s="96" t="s">
        <v>1810</v>
      </c>
      <c r="P197" s="96" t="s">
        <v>1811</v>
      </c>
      <c r="Q197">
        <v>163844351.80000001</v>
      </c>
      <c r="R197">
        <v>94.84</v>
      </c>
      <c r="S197" s="96" t="s">
        <v>349</v>
      </c>
      <c r="T197" s="96" t="s">
        <v>727</v>
      </c>
      <c r="U197" s="96" t="s">
        <v>1812</v>
      </c>
      <c r="V197" s="96" t="s">
        <v>835</v>
      </c>
      <c r="W197" s="96" t="s">
        <v>425</v>
      </c>
      <c r="X197" s="96" t="s">
        <v>107</v>
      </c>
      <c r="Y197" s="96" t="s">
        <v>107</v>
      </c>
      <c r="Z197">
        <v>0</v>
      </c>
    </row>
    <row r="198" spans="1:26" x14ac:dyDescent="0.25">
      <c r="A198" s="96" t="s">
        <v>1813</v>
      </c>
      <c r="B198" s="96" t="s">
        <v>445</v>
      </c>
      <c r="C198" s="96" t="s">
        <v>1814</v>
      </c>
      <c r="D198" s="96" t="s">
        <v>1815</v>
      </c>
      <c r="E198">
        <v>0.97</v>
      </c>
      <c r="F198" s="96" t="s">
        <v>1502</v>
      </c>
      <c r="G198" s="96" t="s">
        <v>226</v>
      </c>
      <c r="H198" s="96" t="s">
        <v>367</v>
      </c>
      <c r="I198" s="96" t="s">
        <v>1816</v>
      </c>
      <c r="J198" s="96" t="s">
        <v>301</v>
      </c>
      <c r="K198" s="96" t="s">
        <v>301</v>
      </c>
      <c r="L198" s="96" t="s">
        <v>1477</v>
      </c>
      <c r="M198" s="96" t="s">
        <v>226</v>
      </c>
      <c r="N198" s="96" t="s">
        <v>106</v>
      </c>
      <c r="O198" s="96" t="s">
        <v>1502</v>
      </c>
      <c r="P198" s="96" t="s">
        <v>1817</v>
      </c>
      <c r="Q198">
        <v>37028053.280000001</v>
      </c>
      <c r="R198">
        <v>690.86</v>
      </c>
      <c r="S198" s="96" t="s">
        <v>197</v>
      </c>
      <c r="T198" s="96" t="s">
        <v>1220</v>
      </c>
      <c r="U198" s="96" t="s">
        <v>1818</v>
      </c>
      <c r="V198" s="96" t="s">
        <v>439</v>
      </c>
      <c r="W198" s="96" t="s">
        <v>1819</v>
      </c>
      <c r="X198" s="96" t="s">
        <v>1820</v>
      </c>
      <c r="Y198" s="96" t="s">
        <v>107</v>
      </c>
      <c r="Z198">
        <v>3</v>
      </c>
    </row>
    <row r="199" spans="1:26" x14ac:dyDescent="0.25">
      <c r="A199" s="96" t="s">
        <v>1821</v>
      </c>
      <c r="B199" s="96" t="s">
        <v>111</v>
      </c>
      <c r="C199" s="96" t="s">
        <v>547</v>
      </c>
      <c r="D199" s="96" t="s">
        <v>1822</v>
      </c>
      <c r="E199">
        <v>1.05</v>
      </c>
      <c r="F199" s="96" t="s">
        <v>562</v>
      </c>
      <c r="G199" s="96" t="s">
        <v>1315</v>
      </c>
      <c r="H199" s="96" t="s">
        <v>1823</v>
      </c>
      <c r="I199" s="96" t="s">
        <v>1824</v>
      </c>
      <c r="J199" s="96" t="s">
        <v>411</v>
      </c>
      <c r="K199" s="96" t="s">
        <v>810</v>
      </c>
      <c r="L199" s="96" t="s">
        <v>1377</v>
      </c>
      <c r="M199" s="96" t="s">
        <v>1825</v>
      </c>
      <c r="N199" s="96" t="s">
        <v>718</v>
      </c>
      <c r="O199" s="96" t="s">
        <v>1826</v>
      </c>
      <c r="P199" s="96" t="s">
        <v>1827</v>
      </c>
      <c r="Q199">
        <v>46448655.399999999</v>
      </c>
      <c r="R199">
        <v>96.42</v>
      </c>
      <c r="S199" s="96" t="s">
        <v>385</v>
      </c>
      <c r="T199" s="96" t="s">
        <v>458</v>
      </c>
      <c r="U199" s="96" t="s">
        <v>106</v>
      </c>
      <c r="V199" s="96" t="s">
        <v>423</v>
      </c>
      <c r="W199" s="96" t="s">
        <v>908</v>
      </c>
      <c r="X199" s="96" t="s">
        <v>107</v>
      </c>
      <c r="Y199" s="96" t="s">
        <v>107</v>
      </c>
      <c r="Z199">
        <v>0</v>
      </c>
    </row>
    <row r="200" spans="1:26" x14ac:dyDescent="0.25">
      <c r="A200" s="96" t="s">
        <v>1828</v>
      </c>
      <c r="B200" s="96" t="s">
        <v>133</v>
      </c>
      <c r="C200" s="96" t="s">
        <v>1829</v>
      </c>
      <c r="D200" s="96" t="s">
        <v>1830</v>
      </c>
      <c r="E200">
        <v>0.7</v>
      </c>
      <c r="F200" s="96" t="s">
        <v>599</v>
      </c>
      <c r="G200" s="96" t="s">
        <v>170</v>
      </c>
      <c r="H200" s="96" t="s">
        <v>1831</v>
      </c>
      <c r="I200" s="96" t="s">
        <v>1832</v>
      </c>
      <c r="J200" s="96" t="s">
        <v>856</v>
      </c>
      <c r="K200" s="96" t="s">
        <v>524</v>
      </c>
      <c r="L200" s="96" t="s">
        <v>543</v>
      </c>
      <c r="M200" s="96" t="s">
        <v>1833</v>
      </c>
      <c r="N200" s="96" t="s">
        <v>1321</v>
      </c>
      <c r="O200" s="96" t="s">
        <v>1016</v>
      </c>
      <c r="P200" s="96" t="s">
        <v>1834</v>
      </c>
      <c r="Q200">
        <v>24142001.77</v>
      </c>
      <c r="R200">
        <v>78.06</v>
      </c>
      <c r="S200" s="96" t="s">
        <v>1452</v>
      </c>
      <c r="T200" s="96" t="s">
        <v>216</v>
      </c>
      <c r="U200" s="96" t="s">
        <v>732</v>
      </c>
      <c r="V200" s="96" t="s">
        <v>1485</v>
      </c>
      <c r="W200" s="96" t="s">
        <v>966</v>
      </c>
      <c r="X200" s="96" t="s">
        <v>107</v>
      </c>
      <c r="Y200" s="96" t="s">
        <v>107</v>
      </c>
      <c r="Z200">
        <v>0</v>
      </c>
    </row>
    <row r="201" spans="1:26" x14ac:dyDescent="0.25">
      <c r="A201" s="96" t="s">
        <v>1835</v>
      </c>
      <c r="B201" s="96" t="s">
        <v>111</v>
      </c>
      <c r="C201" s="96" t="s">
        <v>1836</v>
      </c>
      <c r="D201" s="96" t="s">
        <v>1837</v>
      </c>
      <c r="E201">
        <v>0.7</v>
      </c>
      <c r="F201" s="96" t="s">
        <v>885</v>
      </c>
      <c r="G201" s="96" t="s">
        <v>1838</v>
      </c>
      <c r="H201" s="96" t="s">
        <v>1839</v>
      </c>
      <c r="I201" s="96" t="s">
        <v>1832</v>
      </c>
      <c r="J201" s="96" t="s">
        <v>599</v>
      </c>
      <c r="K201" s="96" t="s">
        <v>896</v>
      </c>
      <c r="L201" s="96" t="s">
        <v>543</v>
      </c>
      <c r="M201" s="96" t="s">
        <v>1761</v>
      </c>
      <c r="N201" s="96" t="s">
        <v>1840</v>
      </c>
      <c r="O201" s="96" t="s">
        <v>731</v>
      </c>
      <c r="P201" s="96" t="s">
        <v>1841</v>
      </c>
      <c r="Q201">
        <v>349116913.80000001</v>
      </c>
      <c r="R201">
        <v>87.19</v>
      </c>
      <c r="S201" s="96" t="s">
        <v>1460</v>
      </c>
      <c r="T201" s="96" t="s">
        <v>189</v>
      </c>
      <c r="U201" s="96" t="s">
        <v>1205</v>
      </c>
      <c r="V201" s="96" t="s">
        <v>1842</v>
      </c>
      <c r="W201" s="96" t="s">
        <v>1823</v>
      </c>
      <c r="X201" s="96" t="s">
        <v>107</v>
      </c>
      <c r="Y201" s="96" t="s">
        <v>107</v>
      </c>
      <c r="Z201">
        <v>0</v>
      </c>
    </row>
    <row r="202" spans="1:26" x14ac:dyDescent="0.25">
      <c r="A202" s="96" t="s">
        <v>1843</v>
      </c>
      <c r="B202" s="96" t="s">
        <v>133</v>
      </c>
      <c r="C202" s="96" t="s">
        <v>1844</v>
      </c>
      <c r="D202" s="96" t="s">
        <v>1845</v>
      </c>
      <c r="E202">
        <v>1.0900000000000001</v>
      </c>
      <c r="F202" s="96" t="s">
        <v>432</v>
      </c>
      <c r="G202" s="96" t="s">
        <v>1757</v>
      </c>
      <c r="H202" s="96" t="s">
        <v>550</v>
      </c>
      <c r="I202" s="96" t="s">
        <v>1846</v>
      </c>
      <c r="J202" s="96" t="s">
        <v>115</v>
      </c>
      <c r="K202" s="96" t="s">
        <v>432</v>
      </c>
      <c r="L202" s="96" t="s">
        <v>463</v>
      </c>
      <c r="M202" s="96" t="s">
        <v>1847</v>
      </c>
      <c r="N202" s="96" t="s">
        <v>1848</v>
      </c>
      <c r="O202" s="96" t="s">
        <v>302</v>
      </c>
      <c r="P202" s="96" t="s">
        <v>1849</v>
      </c>
      <c r="Q202">
        <v>416574943.39999998</v>
      </c>
      <c r="R202">
        <v>100.45</v>
      </c>
      <c r="S202" s="96" t="s">
        <v>441</v>
      </c>
      <c r="T202" s="96" t="s">
        <v>121</v>
      </c>
      <c r="U202" s="96" t="s">
        <v>1046</v>
      </c>
      <c r="V202" s="96" t="s">
        <v>543</v>
      </c>
      <c r="W202" s="96" t="s">
        <v>357</v>
      </c>
      <c r="X202" s="96" t="s">
        <v>107</v>
      </c>
      <c r="Y202" s="96" t="s">
        <v>107</v>
      </c>
      <c r="Z202">
        <v>9</v>
      </c>
    </row>
    <row r="203" spans="1:26" x14ac:dyDescent="0.25">
      <c r="A203" s="96" t="s">
        <v>32</v>
      </c>
      <c r="B203" s="96" t="s">
        <v>111</v>
      </c>
      <c r="C203" s="96" t="s">
        <v>1287</v>
      </c>
      <c r="D203" s="96" t="s">
        <v>1850</v>
      </c>
      <c r="E203">
        <v>0.14000000000000001</v>
      </c>
      <c r="F203" s="96" t="s">
        <v>160</v>
      </c>
      <c r="G203" s="96" t="s">
        <v>1851</v>
      </c>
      <c r="H203" s="96" t="s">
        <v>1029</v>
      </c>
      <c r="I203" s="96" t="s">
        <v>106</v>
      </c>
      <c r="J203" s="96" t="s">
        <v>275</v>
      </c>
      <c r="K203" s="96" t="s">
        <v>727</v>
      </c>
      <c r="L203" s="96" t="s">
        <v>106</v>
      </c>
      <c r="M203" s="96" t="s">
        <v>1852</v>
      </c>
      <c r="N203" s="96" t="s">
        <v>1853</v>
      </c>
      <c r="O203" s="96" t="s">
        <v>1854</v>
      </c>
      <c r="P203" s="96" t="s">
        <v>1855</v>
      </c>
      <c r="Q203">
        <v>289264320.70999998</v>
      </c>
      <c r="R203">
        <v>9.5299999999999994</v>
      </c>
      <c r="S203" s="96" t="s">
        <v>251</v>
      </c>
      <c r="T203" s="96" t="s">
        <v>1338</v>
      </c>
      <c r="U203" s="96" t="s">
        <v>1128</v>
      </c>
      <c r="V203" s="96" t="s">
        <v>405</v>
      </c>
      <c r="W203" s="96" t="s">
        <v>1856</v>
      </c>
      <c r="X203" s="96" t="s">
        <v>107</v>
      </c>
      <c r="Y203" s="96" t="s">
        <v>107</v>
      </c>
      <c r="Z203">
        <v>0</v>
      </c>
    </row>
    <row r="204" spans="1:26" x14ac:dyDescent="0.25">
      <c r="A204" s="96" t="s">
        <v>40</v>
      </c>
      <c r="B204" s="96" t="s">
        <v>111</v>
      </c>
      <c r="C204" s="96" t="s">
        <v>1304</v>
      </c>
      <c r="D204" s="96" t="s">
        <v>1857</v>
      </c>
      <c r="E204">
        <v>0.14000000000000001</v>
      </c>
      <c r="F204" s="96" t="s">
        <v>419</v>
      </c>
      <c r="G204" s="96" t="s">
        <v>833</v>
      </c>
      <c r="H204" s="96" t="s">
        <v>642</v>
      </c>
      <c r="I204" s="96" t="s">
        <v>106</v>
      </c>
      <c r="J204" s="96" t="s">
        <v>367</v>
      </c>
      <c r="K204" s="96" t="s">
        <v>411</v>
      </c>
      <c r="L204" s="96" t="s">
        <v>106</v>
      </c>
      <c r="M204" s="96" t="s">
        <v>1858</v>
      </c>
      <c r="N204" s="96" t="s">
        <v>1859</v>
      </c>
      <c r="O204" s="96" t="s">
        <v>1860</v>
      </c>
      <c r="P204" s="96" t="s">
        <v>1861</v>
      </c>
      <c r="Q204">
        <v>168095144.06999999</v>
      </c>
      <c r="R204">
        <v>9.5</v>
      </c>
      <c r="S204" s="96" t="s">
        <v>235</v>
      </c>
      <c r="T204" s="96" t="s">
        <v>1338</v>
      </c>
      <c r="U204" s="96" t="s">
        <v>1220</v>
      </c>
      <c r="V204" s="96" t="s">
        <v>405</v>
      </c>
      <c r="W204" s="96" t="s">
        <v>1862</v>
      </c>
      <c r="X204" s="96" t="s">
        <v>107</v>
      </c>
      <c r="Y204" s="96" t="s">
        <v>107</v>
      </c>
      <c r="Z204">
        <v>0</v>
      </c>
    </row>
    <row r="205" spans="1:26" x14ac:dyDescent="0.25">
      <c r="A205" s="96" t="s">
        <v>1863</v>
      </c>
      <c r="B205" s="96" t="s">
        <v>133</v>
      </c>
      <c r="C205" s="96" t="s">
        <v>1864</v>
      </c>
      <c r="D205" s="96" t="s">
        <v>1865</v>
      </c>
      <c r="E205">
        <v>0.91</v>
      </c>
      <c r="F205" s="96" t="s">
        <v>355</v>
      </c>
      <c r="G205" s="96" t="s">
        <v>574</v>
      </c>
      <c r="H205" s="96" t="s">
        <v>1468</v>
      </c>
      <c r="I205" s="96" t="s">
        <v>793</v>
      </c>
      <c r="J205" s="96" t="s">
        <v>311</v>
      </c>
      <c r="K205" s="96" t="s">
        <v>311</v>
      </c>
      <c r="L205" s="96" t="s">
        <v>161</v>
      </c>
      <c r="M205" s="96" t="s">
        <v>1866</v>
      </c>
      <c r="N205" s="96" t="s">
        <v>1867</v>
      </c>
      <c r="O205" s="96" t="s">
        <v>1868</v>
      </c>
      <c r="P205" s="96" t="s">
        <v>1869</v>
      </c>
      <c r="Q205">
        <v>3862303758.54</v>
      </c>
      <c r="R205">
        <v>159.88</v>
      </c>
      <c r="S205" s="96" t="s">
        <v>993</v>
      </c>
      <c r="T205" s="96" t="s">
        <v>218</v>
      </c>
      <c r="U205" s="96" t="s">
        <v>1433</v>
      </c>
      <c r="V205" s="96" t="s">
        <v>484</v>
      </c>
      <c r="W205" s="96" t="s">
        <v>1870</v>
      </c>
      <c r="X205" s="96" t="s">
        <v>459</v>
      </c>
      <c r="Y205" s="96" t="s">
        <v>1871</v>
      </c>
      <c r="Z205">
        <v>20</v>
      </c>
    </row>
    <row r="206" spans="1:26" x14ac:dyDescent="0.25">
      <c r="A206" s="96" t="s">
        <v>1872</v>
      </c>
      <c r="B206" s="96" t="s">
        <v>445</v>
      </c>
      <c r="C206" s="96" t="s">
        <v>1873</v>
      </c>
      <c r="D206" s="96" t="s">
        <v>1874</v>
      </c>
      <c r="E206">
        <v>0.75</v>
      </c>
      <c r="F206" s="96" t="s">
        <v>327</v>
      </c>
      <c r="G206" s="96" t="s">
        <v>1875</v>
      </c>
      <c r="H206" s="96" t="s">
        <v>823</v>
      </c>
      <c r="I206" s="96" t="s">
        <v>631</v>
      </c>
      <c r="J206" s="96" t="s">
        <v>290</v>
      </c>
      <c r="K206" s="96" t="s">
        <v>465</v>
      </c>
      <c r="L206" s="96" t="s">
        <v>465</v>
      </c>
      <c r="M206" s="96" t="s">
        <v>1260</v>
      </c>
      <c r="N206" s="96" t="s">
        <v>1876</v>
      </c>
      <c r="O206" s="96" t="s">
        <v>1620</v>
      </c>
      <c r="P206" s="96" t="s">
        <v>1877</v>
      </c>
      <c r="Q206">
        <v>75302819.519999996</v>
      </c>
      <c r="R206">
        <v>100.4</v>
      </c>
      <c r="S206" s="96" t="s">
        <v>1878</v>
      </c>
      <c r="T206" s="96" t="s">
        <v>947</v>
      </c>
      <c r="U206" s="96" t="s">
        <v>940</v>
      </c>
      <c r="V206" s="96" t="s">
        <v>664</v>
      </c>
      <c r="W206" s="96" t="s">
        <v>1110</v>
      </c>
      <c r="X206" s="96" t="s">
        <v>1879</v>
      </c>
      <c r="Y206" s="96" t="s">
        <v>107</v>
      </c>
      <c r="Z206">
        <v>1</v>
      </c>
    </row>
    <row r="207" spans="1:26" x14ac:dyDescent="0.25">
      <c r="A207" s="96" t="s">
        <v>1880</v>
      </c>
      <c r="B207" s="96" t="s">
        <v>111</v>
      </c>
      <c r="C207" s="96" t="s">
        <v>1881</v>
      </c>
      <c r="D207" s="96" t="s">
        <v>1882</v>
      </c>
      <c r="E207">
        <v>7.0000000000000007E-2</v>
      </c>
      <c r="F207" s="96" t="s">
        <v>394</v>
      </c>
      <c r="G207" s="96" t="s">
        <v>736</v>
      </c>
      <c r="H207" s="96" t="s">
        <v>1065</v>
      </c>
      <c r="I207" s="96" t="s">
        <v>704</v>
      </c>
      <c r="J207" s="96" t="s">
        <v>393</v>
      </c>
      <c r="K207" s="96" t="s">
        <v>718</v>
      </c>
      <c r="L207" s="96" t="s">
        <v>1154</v>
      </c>
      <c r="M207" s="96" t="s">
        <v>1883</v>
      </c>
      <c r="N207" s="96" t="s">
        <v>1884</v>
      </c>
      <c r="O207" s="96" t="s">
        <v>1885</v>
      </c>
      <c r="P207" s="96" t="s">
        <v>1886</v>
      </c>
      <c r="Q207">
        <v>255882653.78</v>
      </c>
      <c r="R207">
        <v>9.5</v>
      </c>
      <c r="S207" s="96" t="s">
        <v>1460</v>
      </c>
      <c r="T207" s="96" t="s">
        <v>212</v>
      </c>
      <c r="U207" s="96" t="s">
        <v>401</v>
      </c>
      <c r="V207" s="96" t="s">
        <v>856</v>
      </c>
      <c r="W207" s="96" t="s">
        <v>1887</v>
      </c>
      <c r="X207" s="96" t="s">
        <v>106</v>
      </c>
      <c r="Y207" s="96" t="s">
        <v>107</v>
      </c>
      <c r="Z207">
        <v>6</v>
      </c>
    </row>
    <row r="208" spans="1:26" x14ac:dyDescent="0.25">
      <c r="A208" s="96" t="s">
        <v>1888</v>
      </c>
      <c r="B208" s="96" t="s">
        <v>200</v>
      </c>
      <c r="C208" s="96" t="s">
        <v>1889</v>
      </c>
      <c r="D208" s="96" t="s">
        <v>1890</v>
      </c>
      <c r="E208">
        <v>0.55000000000000004</v>
      </c>
      <c r="F208" s="96" t="s">
        <v>948</v>
      </c>
      <c r="G208" s="96" t="s">
        <v>1629</v>
      </c>
      <c r="H208" s="96" t="s">
        <v>1663</v>
      </c>
      <c r="I208" s="96" t="s">
        <v>1537</v>
      </c>
      <c r="J208" s="96" t="s">
        <v>350</v>
      </c>
      <c r="K208" s="96" t="s">
        <v>350</v>
      </c>
      <c r="L208" s="96" t="s">
        <v>226</v>
      </c>
      <c r="M208" s="96" t="s">
        <v>1134</v>
      </c>
      <c r="N208" s="96" t="s">
        <v>681</v>
      </c>
      <c r="O208" s="96" t="s">
        <v>593</v>
      </c>
      <c r="P208" s="96" t="s">
        <v>1722</v>
      </c>
      <c r="Q208">
        <v>115115312.37</v>
      </c>
      <c r="R208">
        <v>127.91</v>
      </c>
      <c r="S208" s="96" t="s">
        <v>1891</v>
      </c>
      <c r="T208" s="96" t="s">
        <v>316</v>
      </c>
      <c r="U208" s="96" t="s">
        <v>528</v>
      </c>
      <c r="V208" s="96" t="s">
        <v>870</v>
      </c>
      <c r="W208" s="96" t="s">
        <v>1892</v>
      </c>
      <c r="X208" s="96" t="s">
        <v>1132</v>
      </c>
      <c r="Y208" s="96" t="s">
        <v>107</v>
      </c>
      <c r="Z208">
        <v>4</v>
      </c>
    </row>
    <row r="209" spans="1:26" x14ac:dyDescent="0.25">
      <c r="A209" s="96" t="s">
        <v>1893</v>
      </c>
      <c r="B209" s="96" t="s">
        <v>258</v>
      </c>
      <c r="C209" s="96" t="s">
        <v>1894</v>
      </c>
      <c r="D209" s="96" t="s">
        <v>1895</v>
      </c>
      <c r="E209">
        <v>0.08</v>
      </c>
      <c r="F209" s="96" t="s">
        <v>513</v>
      </c>
      <c r="G209" s="96" t="s">
        <v>1461</v>
      </c>
      <c r="H209" s="96" t="s">
        <v>758</v>
      </c>
      <c r="I209" s="96" t="s">
        <v>421</v>
      </c>
      <c r="J209" s="96" t="s">
        <v>947</v>
      </c>
      <c r="K209" s="96" t="s">
        <v>948</v>
      </c>
      <c r="L209" s="96" t="s">
        <v>484</v>
      </c>
      <c r="M209" s="96" t="s">
        <v>1896</v>
      </c>
      <c r="N209" s="96" t="s">
        <v>1897</v>
      </c>
      <c r="O209" s="96" t="s">
        <v>1898</v>
      </c>
      <c r="P209" s="96" t="s">
        <v>935</v>
      </c>
      <c r="Q209">
        <v>528270590.56999999</v>
      </c>
      <c r="R209">
        <v>12.73</v>
      </c>
      <c r="S209" s="96" t="s">
        <v>1878</v>
      </c>
      <c r="T209" s="96" t="s">
        <v>161</v>
      </c>
      <c r="U209" s="96" t="s">
        <v>1220</v>
      </c>
      <c r="V209" s="96" t="s">
        <v>835</v>
      </c>
      <c r="W209" s="96" t="s">
        <v>541</v>
      </c>
      <c r="X209" s="96" t="s">
        <v>107</v>
      </c>
      <c r="Y209" s="96" t="s">
        <v>107</v>
      </c>
      <c r="Z209">
        <v>1</v>
      </c>
    </row>
    <row r="210" spans="1:26" x14ac:dyDescent="0.25">
      <c r="A210" s="96" t="s">
        <v>1899</v>
      </c>
      <c r="B210" s="96" t="s">
        <v>111</v>
      </c>
      <c r="C210" s="96" t="s">
        <v>1900</v>
      </c>
      <c r="D210" s="96" t="s">
        <v>1901</v>
      </c>
      <c r="E210">
        <v>2.29</v>
      </c>
      <c r="F210" s="96" t="s">
        <v>189</v>
      </c>
      <c r="G210" s="96" t="s">
        <v>1902</v>
      </c>
      <c r="H210" s="96" t="s">
        <v>1240</v>
      </c>
      <c r="I210" s="96" t="s">
        <v>1903</v>
      </c>
      <c r="J210" s="96" t="s">
        <v>189</v>
      </c>
      <c r="K210" s="96" t="s">
        <v>552</v>
      </c>
      <c r="L210" s="96" t="s">
        <v>216</v>
      </c>
      <c r="M210" s="96" t="s">
        <v>1186</v>
      </c>
      <c r="N210" s="96" t="s">
        <v>1904</v>
      </c>
      <c r="O210" s="96" t="s">
        <v>1905</v>
      </c>
      <c r="P210" s="96" t="s">
        <v>1906</v>
      </c>
      <c r="Q210">
        <v>34834301.270000003</v>
      </c>
      <c r="R210">
        <v>324.10000000000002</v>
      </c>
      <c r="S210" s="96" t="s">
        <v>204</v>
      </c>
      <c r="T210" s="96" t="s">
        <v>498</v>
      </c>
      <c r="U210" s="96" t="s">
        <v>1907</v>
      </c>
      <c r="V210" s="96" t="s">
        <v>1908</v>
      </c>
      <c r="W210" s="96" t="s">
        <v>1909</v>
      </c>
      <c r="X210" s="96" t="s">
        <v>107</v>
      </c>
      <c r="Y210" s="96" t="s">
        <v>107</v>
      </c>
      <c r="Z210">
        <v>0</v>
      </c>
    </row>
    <row r="211" spans="1:26" x14ac:dyDescent="0.25">
      <c r="A211" s="96" t="s">
        <v>1910</v>
      </c>
      <c r="B211" s="96" t="s">
        <v>220</v>
      </c>
      <c r="C211" s="96" t="s">
        <v>1911</v>
      </c>
      <c r="D211" s="96" t="s">
        <v>1912</v>
      </c>
      <c r="E211">
        <v>1</v>
      </c>
      <c r="F211" s="96" t="s">
        <v>424</v>
      </c>
      <c r="G211" s="96" t="s">
        <v>1757</v>
      </c>
      <c r="H211" s="96" t="s">
        <v>998</v>
      </c>
      <c r="I211" s="96" t="s">
        <v>1913</v>
      </c>
      <c r="J211" s="96" t="s">
        <v>115</v>
      </c>
      <c r="K211" s="96" t="s">
        <v>121</v>
      </c>
      <c r="L211" s="96" t="s">
        <v>552</v>
      </c>
      <c r="M211" s="96" t="s">
        <v>805</v>
      </c>
      <c r="N211" s="96" t="s">
        <v>999</v>
      </c>
      <c r="O211" s="96" t="s">
        <v>1553</v>
      </c>
      <c r="P211" s="96" t="s">
        <v>1521</v>
      </c>
      <c r="Q211">
        <v>124368579.2</v>
      </c>
      <c r="R211">
        <v>103.64</v>
      </c>
      <c r="S211" s="96" t="s">
        <v>204</v>
      </c>
      <c r="T211" s="96" t="s">
        <v>718</v>
      </c>
      <c r="U211" s="96" t="s">
        <v>353</v>
      </c>
      <c r="V211" s="96" t="s">
        <v>935</v>
      </c>
      <c r="W211" s="96" t="s">
        <v>1914</v>
      </c>
      <c r="X211" s="96" t="s">
        <v>107</v>
      </c>
      <c r="Y211" s="96" t="s">
        <v>107</v>
      </c>
      <c r="Z211">
        <v>0</v>
      </c>
    </row>
    <row r="212" spans="1:26" x14ac:dyDescent="0.25">
      <c r="A212" s="96" t="s">
        <v>1915</v>
      </c>
      <c r="B212" s="96" t="s">
        <v>118</v>
      </c>
      <c r="C212" s="96" t="s">
        <v>1916</v>
      </c>
      <c r="D212" s="96" t="s">
        <v>1917</v>
      </c>
      <c r="E212">
        <v>0.4</v>
      </c>
      <c r="F212" s="96" t="s">
        <v>242</v>
      </c>
      <c r="G212" s="96" t="s">
        <v>1530</v>
      </c>
      <c r="H212" s="96" t="s">
        <v>1918</v>
      </c>
      <c r="I212" s="96" t="s">
        <v>1919</v>
      </c>
      <c r="J212" s="96" t="s">
        <v>1154</v>
      </c>
      <c r="K212" s="96" t="s">
        <v>242</v>
      </c>
      <c r="L212" s="96" t="s">
        <v>845</v>
      </c>
      <c r="M212" s="96" t="s">
        <v>1389</v>
      </c>
      <c r="N212" s="96" t="s">
        <v>335</v>
      </c>
      <c r="O212" s="96" t="s">
        <v>321</v>
      </c>
      <c r="P212" s="96" t="s">
        <v>1875</v>
      </c>
      <c r="Q212">
        <v>95341828.099999994</v>
      </c>
      <c r="R212">
        <v>53.03</v>
      </c>
      <c r="S212" s="96" t="s">
        <v>806</v>
      </c>
      <c r="T212" s="96" t="s">
        <v>947</v>
      </c>
      <c r="U212" s="96" t="s">
        <v>1920</v>
      </c>
      <c r="V212" s="96" t="s">
        <v>664</v>
      </c>
      <c r="W212" s="96" t="s">
        <v>1921</v>
      </c>
      <c r="X212" s="96" t="s">
        <v>106</v>
      </c>
      <c r="Y212" s="96" t="s">
        <v>107</v>
      </c>
      <c r="Z212">
        <v>1</v>
      </c>
    </row>
    <row r="213" spans="1:26" x14ac:dyDescent="0.25">
      <c r="A213" s="96" t="s">
        <v>1922</v>
      </c>
      <c r="B213" s="96" t="s">
        <v>133</v>
      </c>
      <c r="C213" s="96" t="s">
        <v>1923</v>
      </c>
      <c r="D213" s="96" t="s">
        <v>1924</v>
      </c>
      <c r="E213">
        <v>0.3</v>
      </c>
      <c r="F213" s="96" t="s">
        <v>498</v>
      </c>
      <c r="G213" s="96" t="s">
        <v>1461</v>
      </c>
      <c r="H213" s="96" t="s">
        <v>1291</v>
      </c>
      <c r="I213" s="96" t="s">
        <v>655</v>
      </c>
      <c r="J213" s="96" t="s">
        <v>947</v>
      </c>
      <c r="K213" s="96" t="s">
        <v>265</v>
      </c>
      <c r="L213" s="96" t="s">
        <v>188</v>
      </c>
      <c r="M213" s="96" t="s">
        <v>1925</v>
      </c>
      <c r="N213" s="96" t="s">
        <v>1926</v>
      </c>
      <c r="O213" s="96" t="s">
        <v>1927</v>
      </c>
      <c r="P213" s="96" t="s">
        <v>1928</v>
      </c>
      <c r="Q213">
        <v>127979071.39</v>
      </c>
      <c r="R213">
        <v>69.11</v>
      </c>
      <c r="S213" s="96" t="s">
        <v>1080</v>
      </c>
      <c r="T213" s="96" t="s">
        <v>316</v>
      </c>
      <c r="U213" s="96" t="s">
        <v>1929</v>
      </c>
      <c r="V213" s="96" t="s">
        <v>1930</v>
      </c>
      <c r="W213" s="96" t="s">
        <v>526</v>
      </c>
      <c r="X213" s="96" t="s">
        <v>1931</v>
      </c>
      <c r="Y213" s="96" t="s">
        <v>107</v>
      </c>
      <c r="Z213">
        <v>4</v>
      </c>
    </row>
    <row r="214" spans="1:26" x14ac:dyDescent="0.25">
      <c r="A214" s="96" t="s">
        <v>1932</v>
      </c>
      <c r="B214" s="96" t="s">
        <v>111</v>
      </c>
      <c r="C214" s="96" t="s">
        <v>1933</v>
      </c>
      <c r="D214" s="96" t="s">
        <v>1934</v>
      </c>
      <c r="E214">
        <v>1.05</v>
      </c>
      <c r="F214" s="96" t="s">
        <v>424</v>
      </c>
      <c r="G214" s="96" t="s">
        <v>1935</v>
      </c>
      <c r="H214" s="96" t="s">
        <v>1619</v>
      </c>
      <c r="I214" s="96" t="s">
        <v>1936</v>
      </c>
      <c r="J214" s="96" t="s">
        <v>424</v>
      </c>
      <c r="K214" s="96" t="s">
        <v>432</v>
      </c>
      <c r="L214" s="96" t="s">
        <v>598</v>
      </c>
      <c r="M214" s="96" t="s">
        <v>1937</v>
      </c>
      <c r="N214" s="96" t="s">
        <v>1876</v>
      </c>
      <c r="O214" s="96" t="s">
        <v>868</v>
      </c>
      <c r="P214" s="96" t="s">
        <v>1938</v>
      </c>
      <c r="Q214">
        <v>317821582.62</v>
      </c>
      <c r="R214">
        <v>99.94</v>
      </c>
      <c r="S214" s="96" t="s">
        <v>349</v>
      </c>
      <c r="T214" s="96" t="s">
        <v>599</v>
      </c>
      <c r="U214" s="96" t="s">
        <v>1939</v>
      </c>
      <c r="V214" s="96" t="s">
        <v>187</v>
      </c>
      <c r="W214" s="96" t="s">
        <v>1823</v>
      </c>
      <c r="X214" s="96" t="s">
        <v>107</v>
      </c>
      <c r="Y214" s="96" t="s">
        <v>107</v>
      </c>
      <c r="Z214">
        <v>0</v>
      </c>
    </row>
    <row r="215" spans="1:26" x14ac:dyDescent="0.25">
      <c r="A215" s="96" t="s">
        <v>1940</v>
      </c>
      <c r="B215" s="96" t="s">
        <v>220</v>
      </c>
      <c r="C215" s="96" t="s">
        <v>1941</v>
      </c>
      <c r="D215" s="96" t="s">
        <v>1942</v>
      </c>
      <c r="E215">
        <v>1.59</v>
      </c>
      <c r="F215" s="96" t="s">
        <v>435</v>
      </c>
      <c r="G215" s="96" t="s">
        <v>1153</v>
      </c>
      <c r="H215" s="96" t="s">
        <v>1782</v>
      </c>
      <c r="I215" s="96" t="s">
        <v>1943</v>
      </c>
      <c r="J215" s="96" t="s">
        <v>771</v>
      </c>
      <c r="K215" s="96" t="s">
        <v>771</v>
      </c>
      <c r="L215" s="96" t="s">
        <v>424</v>
      </c>
      <c r="M215" s="96" t="s">
        <v>1236</v>
      </c>
      <c r="N215" s="96" t="s">
        <v>1944</v>
      </c>
      <c r="O215" s="96" t="s">
        <v>261</v>
      </c>
      <c r="P215" s="96" t="s">
        <v>1945</v>
      </c>
      <c r="Q215">
        <v>1348002618.8299999</v>
      </c>
      <c r="R215">
        <v>119.19</v>
      </c>
      <c r="S215" s="96" t="s">
        <v>235</v>
      </c>
      <c r="T215" s="96" t="s">
        <v>367</v>
      </c>
      <c r="U215" s="96" t="s">
        <v>1946</v>
      </c>
      <c r="V215" s="96" t="s">
        <v>1947</v>
      </c>
      <c r="W215" s="96" t="s">
        <v>370</v>
      </c>
      <c r="X215" s="96" t="s">
        <v>107</v>
      </c>
      <c r="Y215" s="96" t="s">
        <v>107</v>
      </c>
      <c r="Z215">
        <v>0</v>
      </c>
    </row>
    <row r="216" spans="1:26" x14ac:dyDescent="0.25">
      <c r="A216" s="96" t="s">
        <v>1948</v>
      </c>
      <c r="B216" s="96" t="s">
        <v>133</v>
      </c>
      <c r="C216" s="96" t="s">
        <v>1949</v>
      </c>
      <c r="D216" s="96" t="s">
        <v>1950</v>
      </c>
      <c r="E216">
        <v>0.63</v>
      </c>
      <c r="F216" s="96" t="s">
        <v>299</v>
      </c>
      <c r="G216" s="96" t="s">
        <v>184</v>
      </c>
      <c r="H216" s="96" t="s">
        <v>1951</v>
      </c>
      <c r="I216" s="96" t="s">
        <v>1952</v>
      </c>
      <c r="J216" s="96" t="s">
        <v>187</v>
      </c>
      <c r="K216" s="96" t="s">
        <v>513</v>
      </c>
      <c r="L216" s="96" t="s">
        <v>261</v>
      </c>
      <c r="M216" s="96" t="s">
        <v>1953</v>
      </c>
      <c r="N216" s="96" t="s">
        <v>1954</v>
      </c>
      <c r="O216" s="96" t="s">
        <v>1955</v>
      </c>
      <c r="P216" s="96" t="s">
        <v>1956</v>
      </c>
      <c r="Q216">
        <v>313328669.87</v>
      </c>
      <c r="R216">
        <v>113.03</v>
      </c>
      <c r="S216" s="96" t="s">
        <v>1460</v>
      </c>
      <c r="T216" s="96" t="s">
        <v>493</v>
      </c>
      <c r="U216" s="96" t="s">
        <v>1220</v>
      </c>
      <c r="V216" s="96" t="s">
        <v>311</v>
      </c>
      <c r="W216" s="96" t="s">
        <v>689</v>
      </c>
      <c r="X216" s="96" t="s">
        <v>107</v>
      </c>
      <c r="Y216" s="96" t="s">
        <v>107</v>
      </c>
      <c r="Z216">
        <v>3</v>
      </c>
    </row>
    <row r="217" spans="1:26" x14ac:dyDescent="0.25">
      <c r="A217" s="96" t="s">
        <v>1957</v>
      </c>
      <c r="B217" s="96" t="s">
        <v>445</v>
      </c>
      <c r="C217" s="96" t="s">
        <v>1958</v>
      </c>
      <c r="D217" s="96" t="s">
        <v>1959</v>
      </c>
      <c r="E217">
        <v>0.65</v>
      </c>
      <c r="F217" s="96" t="s">
        <v>226</v>
      </c>
      <c r="G217" s="96" t="s">
        <v>832</v>
      </c>
      <c r="H217" s="96" t="s">
        <v>1172</v>
      </c>
      <c r="I217" s="96" t="s">
        <v>1960</v>
      </c>
      <c r="J217" s="96" t="s">
        <v>350</v>
      </c>
      <c r="K217" s="96" t="s">
        <v>451</v>
      </c>
      <c r="L217" s="96" t="s">
        <v>350</v>
      </c>
      <c r="M217" s="96" t="s">
        <v>1961</v>
      </c>
      <c r="N217" s="96" t="s">
        <v>557</v>
      </c>
      <c r="O217" s="96" t="s">
        <v>537</v>
      </c>
      <c r="P217" s="96" t="s">
        <v>1962</v>
      </c>
      <c r="Q217">
        <v>471343638.56999999</v>
      </c>
      <c r="R217">
        <v>110.9</v>
      </c>
      <c r="S217" s="96" t="s">
        <v>1460</v>
      </c>
      <c r="T217" s="96" t="s">
        <v>357</v>
      </c>
      <c r="U217" s="96" t="s">
        <v>981</v>
      </c>
      <c r="V217" s="96" t="s">
        <v>557</v>
      </c>
      <c r="W217" s="96" t="s">
        <v>1358</v>
      </c>
      <c r="X217" s="96" t="s">
        <v>1963</v>
      </c>
      <c r="Y217" s="96" t="s">
        <v>106</v>
      </c>
      <c r="Z217">
        <v>3</v>
      </c>
    </row>
    <row r="218" spans="1:26" x14ac:dyDescent="0.25">
      <c r="A218" s="96" t="s">
        <v>1964</v>
      </c>
      <c r="B218" s="96" t="s">
        <v>118</v>
      </c>
      <c r="C218" s="96" t="s">
        <v>1965</v>
      </c>
      <c r="D218" s="96" t="s">
        <v>1966</v>
      </c>
      <c r="E218">
        <v>0.2</v>
      </c>
      <c r="F218" s="96" t="s">
        <v>173</v>
      </c>
      <c r="G218" s="96" t="s">
        <v>1504</v>
      </c>
      <c r="H218" s="96" t="s">
        <v>455</v>
      </c>
      <c r="I218" s="96" t="s">
        <v>1967</v>
      </c>
      <c r="J218" s="96" t="s">
        <v>835</v>
      </c>
      <c r="K218" s="96" t="s">
        <v>513</v>
      </c>
      <c r="L218" s="96" t="s">
        <v>947</v>
      </c>
      <c r="M218" s="96" t="s">
        <v>1968</v>
      </c>
      <c r="N218" s="96" t="s">
        <v>1969</v>
      </c>
      <c r="O218" s="96" t="s">
        <v>1970</v>
      </c>
      <c r="P218" s="96" t="s">
        <v>1971</v>
      </c>
      <c r="Q218">
        <v>322807887.58999997</v>
      </c>
      <c r="R218">
        <v>85.42</v>
      </c>
      <c r="S218" s="96" t="s">
        <v>306</v>
      </c>
      <c r="T218" s="96" t="s">
        <v>1278</v>
      </c>
      <c r="U218" s="96" t="s">
        <v>106</v>
      </c>
      <c r="V218" s="96" t="s">
        <v>1278</v>
      </c>
      <c r="W218" s="96" t="s">
        <v>1972</v>
      </c>
      <c r="X218" s="96" t="s">
        <v>1084</v>
      </c>
      <c r="Y218" s="96" t="s">
        <v>1973</v>
      </c>
      <c r="Z218">
        <v>4</v>
      </c>
    </row>
    <row r="219" spans="1:26" x14ac:dyDescent="0.25">
      <c r="A219" s="96" t="s">
        <v>1974</v>
      </c>
      <c r="B219" s="96" t="s">
        <v>111</v>
      </c>
      <c r="C219" s="96" t="s">
        <v>1975</v>
      </c>
      <c r="D219" s="96" t="s">
        <v>1976</v>
      </c>
      <c r="E219">
        <v>0.77</v>
      </c>
      <c r="F219" s="96" t="s">
        <v>394</v>
      </c>
      <c r="G219" s="96" t="s">
        <v>495</v>
      </c>
      <c r="H219" s="96" t="s">
        <v>1090</v>
      </c>
      <c r="I219" s="96" t="s">
        <v>1977</v>
      </c>
      <c r="J219" s="96" t="s">
        <v>121</v>
      </c>
      <c r="K219" s="96" t="s">
        <v>771</v>
      </c>
      <c r="L219" s="96" t="s">
        <v>424</v>
      </c>
      <c r="M219" s="96" t="s">
        <v>1513</v>
      </c>
      <c r="N219" s="96" t="s">
        <v>1736</v>
      </c>
      <c r="O219" s="96" t="s">
        <v>439</v>
      </c>
      <c r="P219" s="96" t="s">
        <v>1978</v>
      </c>
      <c r="Q219">
        <v>78143958.5</v>
      </c>
      <c r="R219">
        <v>94.39</v>
      </c>
      <c r="S219" s="96" t="s">
        <v>287</v>
      </c>
      <c r="T219" s="96" t="s">
        <v>502</v>
      </c>
      <c r="U219" s="96" t="s">
        <v>464</v>
      </c>
      <c r="V219" s="96" t="s">
        <v>187</v>
      </c>
      <c r="W219" s="96" t="s">
        <v>1753</v>
      </c>
      <c r="X219" s="96" t="s">
        <v>107</v>
      </c>
      <c r="Y219" s="96" t="s">
        <v>107</v>
      </c>
      <c r="Z219">
        <v>0</v>
      </c>
    </row>
    <row r="220" spans="1:26" x14ac:dyDescent="0.25">
      <c r="A220" s="96" t="s">
        <v>1979</v>
      </c>
      <c r="B220" s="96" t="s">
        <v>200</v>
      </c>
      <c r="C220" s="96" t="s">
        <v>1980</v>
      </c>
      <c r="D220" s="96" t="s">
        <v>1981</v>
      </c>
      <c r="E220">
        <v>0.62</v>
      </c>
      <c r="F220" s="96" t="s">
        <v>216</v>
      </c>
      <c r="G220" s="96" t="s">
        <v>1016</v>
      </c>
      <c r="H220" s="96" t="s">
        <v>1165</v>
      </c>
      <c r="I220" s="96" t="s">
        <v>1982</v>
      </c>
      <c r="J220" s="96" t="s">
        <v>216</v>
      </c>
      <c r="K220" s="96" t="s">
        <v>216</v>
      </c>
      <c r="L220" s="96" t="s">
        <v>503</v>
      </c>
      <c r="M220" s="96" t="s">
        <v>1983</v>
      </c>
      <c r="N220" s="96" t="s">
        <v>1984</v>
      </c>
      <c r="O220" s="96" t="s">
        <v>1985</v>
      </c>
      <c r="P220" s="96" t="s">
        <v>1986</v>
      </c>
      <c r="Q220">
        <v>150619312.71000001</v>
      </c>
      <c r="R220">
        <v>100.37</v>
      </c>
      <c r="S220" s="96" t="s">
        <v>1204</v>
      </c>
      <c r="T220" s="96" t="s">
        <v>311</v>
      </c>
      <c r="U220" s="96" t="s">
        <v>1220</v>
      </c>
      <c r="V220" s="96" t="s">
        <v>835</v>
      </c>
      <c r="W220" s="96" t="s">
        <v>1987</v>
      </c>
      <c r="X220" s="96" t="s">
        <v>1988</v>
      </c>
      <c r="Y220" s="96" t="s">
        <v>107</v>
      </c>
      <c r="Z220">
        <v>2</v>
      </c>
    </row>
    <row r="221" spans="1:26" x14ac:dyDescent="0.25">
      <c r="A221" s="96" t="s">
        <v>1989</v>
      </c>
      <c r="B221" s="96" t="s">
        <v>258</v>
      </c>
      <c r="C221" s="96" t="s">
        <v>1990</v>
      </c>
      <c r="D221" s="96" t="s">
        <v>196</v>
      </c>
      <c r="E221">
        <v>9.08</v>
      </c>
      <c r="F221" s="96" t="s">
        <v>524</v>
      </c>
      <c r="G221" s="96" t="s">
        <v>106</v>
      </c>
      <c r="H221" s="96" t="s">
        <v>106</v>
      </c>
      <c r="I221" s="96" t="s">
        <v>106</v>
      </c>
      <c r="J221" s="96" t="s">
        <v>106</v>
      </c>
      <c r="K221" s="96" t="s">
        <v>106</v>
      </c>
      <c r="L221" s="96" t="s">
        <v>106</v>
      </c>
      <c r="M221" s="96" t="s">
        <v>1284</v>
      </c>
      <c r="N221" s="96" t="s">
        <v>577</v>
      </c>
      <c r="O221" s="96" t="s">
        <v>1991</v>
      </c>
      <c r="P221" s="96" t="s">
        <v>550</v>
      </c>
      <c r="Q221">
        <v>115398177.81999999</v>
      </c>
      <c r="R221">
        <v>991.72</v>
      </c>
      <c r="S221" s="96" t="s">
        <v>1992</v>
      </c>
      <c r="T221" s="96" t="s">
        <v>188</v>
      </c>
      <c r="U221" s="96" t="s">
        <v>261</v>
      </c>
      <c r="V221" s="96" t="s">
        <v>1349</v>
      </c>
      <c r="W221" s="96" t="s">
        <v>1349</v>
      </c>
      <c r="X221" s="96" t="s">
        <v>107</v>
      </c>
      <c r="Y221" s="96" t="s">
        <v>107</v>
      </c>
      <c r="Z221">
        <v>0</v>
      </c>
    </row>
    <row r="222" spans="1:26" x14ac:dyDescent="0.25">
      <c r="A222" s="96" t="s">
        <v>1993</v>
      </c>
      <c r="B222" s="96" t="s">
        <v>111</v>
      </c>
      <c r="C222" s="96" t="s">
        <v>1994</v>
      </c>
      <c r="D222" s="96" t="s">
        <v>1995</v>
      </c>
      <c r="E222">
        <v>0.32</v>
      </c>
      <c r="F222" s="96" t="s">
        <v>367</v>
      </c>
      <c r="G222" s="96" t="s">
        <v>1447</v>
      </c>
      <c r="H222" s="96" t="s">
        <v>1996</v>
      </c>
      <c r="I222" s="96" t="s">
        <v>1997</v>
      </c>
      <c r="J222" s="96" t="s">
        <v>644</v>
      </c>
      <c r="K222" s="96" t="s">
        <v>114</v>
      </c>
      <c r="L222" s="96" t="s">
        <v>598</v>
      </c>
      <c r="M222" s="96" t="s">
        <v>1903</v>
      </c>
      <c r="N222" s="96" t="s">
        <v>1998</v>
      </c>
      <c r="O222" s="96" t="s">
        <v>1999</v>
      </c>
      <c r="P222" s="96" t="s">
        <v>2000</v>
      </c>
      <c r="Q222">
        <v>33074729.32</v>
      </c>
      <c r="R222">
        <v>34.659999999999997</v>
      </c>
      <c r="S222" s="96" t="s">
        <v>2001</v>
      </c>
      <c r="T222" s="96" t="s">
        <v>277</v>
      </c>
      <c r="U222" s="96" t="s">
        <v>783</v>
      </c>
      <c r="V222" s="96" t="s">
        <v>427</v>
      </c>
      <c r="W222" s="96" t="s">
        <v>2002</v>
      </c>
      <c r="X222" s="96" t="s">
        <v>107</v>
      </c>
      <c r="Y222" s="96" t="s">
        <v>107</v>
      </c>
      <c r="Z222">
        <v>0</v>
      </c>
    </row>
    <row r="223" spans="1:26" x14ac:dyDescent="0.25">
      <c r="A223" s="96" t="s">
        <v>2003</v>
      </c>
      <c r="B223" s="96" t="s">
        <v>133</v>
      </c>
      <c r="C223" s="96" t="s">
        <v>2004</v>
      </c>
      <c r="D223" s="96" t="s">
        <v>2005</v>
      </c>
      <c r="E223">
        <v>0.39</v>
      </c>
      <c r="F223" s="96" t="s">
        <v>311</v>
      </c>
      <c r="G223" s="96" t="s">
        <v>1363</v>
      </c>
      <c r="H223" s="96" t="s">
        <v>2006</v>
      </c>
      <c r="I223" s="96" t="s">
        <v>106</v>
      </c>
      <c r="J223" s="96" t="s">
        <v>1154</v>
      </c>
      <c r="K223" s="96" t="s">
        <v>535</v>
      </c>
      <c r="L223" s="96" t="s">
        <v>106</v>
      </c>
      <c r="M223" s="96" t="s">
        <v>691</v>
      </c>
      <c r="N223" s="96" t="s">
        <v>2007</v>
      </c>
      <c r="O223" s="96" t="s">
        <v>2008</v>
      </c>
      <c r="P223" s="96" t="s">
        <v>2009</v>
      </c>
      <c r="Q223">
        <v>180214602.94999999</v>
      </c>
      <c r="R223">
        <v>87.57</v>
      </c>
      <c r="S223" s="96" t="s">
        <v>295</v>
      </c>
      <c r="T223" s="96" t="s">
        <v>726</v>
      </c>
      <c r="U223" s="96" t="s">
        <v>2010</v>
      </c>
      <c r="V223" s="96" t="s">
        <v>2011</v>
      </c>
      <c r="W223" s="96" t="s">
        <v>2012</v>
      </c>
      <c r="X223" s="96" t="s">
        <v>107</v>
      </c>
      <c r="Y223" s="96" t="s">
        <v>107</v>
      </c>
      <c r="Z223">
        <v>0</v>
      </c>
    </row>
    <row r="224" spans="1:26" x14ac:dyDescent="0.25">
      <c r="A224" s="96" t="s">
        <v>2013</v>
      </c>
      <c r="B224" s="96" t="s">
        <v>445</v>
      </c>
      <c r="C224" s="96" t="s">
        <v>1309</v>
      </c>
      <c r="D224" s="96" t="s">
        <v>2014</v>
      </c>
      <c r="E224">
        <v>0.83</v>
      </c>
      <c r="F224" s="96" t="s">
        <v>216</v>
      </c>
      <c r="G224" s="96" t="s">
        <v>2015</v>
      </c>
      <c r="H224" s="96" t="s">
        <v>488</v>
      </c>
      <c r="I224" s="96" t="s">
        <v>1124</v>
      </c>
      <c r="J224" s="96" t="s">
        <v>394</v>
      </c>
      <c r="K224" s="96" t="s">
        <v>389</v>
      </c>
      <c r="L224" s="96" t="s">
        <v>189</v>
      </c>
      <c r="M224" s="96" t="s">
        <v>2016</v>
      </c>
      <c r="N224" s="96" t="s">
        <v>357</v>
      </c>
      <c r="O224" s="96" t="s">
        <v>635</v>
      </c>
      <c r="P224" s="96" t="s">
        <v>2017</v>
      </c>
      <c r="Q224">
        <v>217591002.59</v>
      </c>
      <c r="R224">
        <v>102.88</v>
      </c>
      <c r="S224" s="96" t="s">
        <v>993</v>
      </c>
      <c r="T224" s="96" t="s">
        <v>524</v>
      </c>
      <c r="U224" s="96" t="s">
        <v>1220</v>
      </c>
      <c r="V224" s="96" t="s">
        <v>503</v>
      </c>
      <c r="W224" s="96" t="s">
        <v>930</v>
      </c>
      <c r="X224" s="96" t="s">
        <v>106</v>
      </c>
      <c r="Y224" s="96" t="s">
        <v>106</v>
      </c>
      <c r="Z224">
        <v>1</v>
      </c>
    </row>
    <row r="225" spans="1:26" x14ac:dyDescent="0.25">
      <c r="A225" s="96" t="s">
        <v>2018</v>
      </c>
      <c r="B225" s="96" t="s">
        <v>111</v>
      </c>
      <c r="C225" s="96" t="s">
        <v>2019</v>
      </c>
      <c r="D225" s="96" t="s">
        <v>2020</v>
      </c>
      <c r="E225">
        <v>1.1000000000000001</v>
      </c>
      <c r="F225" s="96" t="s">
        <v>593</v>
      </c>
      <c r="G225" s="96" t="s">
        <v>1264</v>
      </c>
      <c r="H225" s="96" t="s">
        <v>1067</v>
      </c>
      <c r="I225" s="96" t="s">
        <v>1174</v>
      </c>
      <c r="J225" s="96" t="s">
        <v>368</v>
      </c>
      <c r="K225" s="96" t="s">
        <v>654</v>
      </c>
      <c r="L225" s="96" t="s">
        <v>701</v>
      </c>
      <c r="M225" s="96" t="s">
        <v>1236</v>
      </c>
      <c r="N225" s="96" t="s">
        <v>2021</v>
      </c>
      <c r="O225" s="96" t="s">
        <v>1082</v>
      </c>
      <c r="P225" s="96" t="s">
        <v>1264</v>
      </c>
      <c r="Q225">
        <v>654717061.64999998</v>
      </c>
      <c r="R225">
        <v>104.62</v>
      </c>
      <c r="S225" s="96" t="s">
        <v>373</v>
      </c>
      <c r="T225" s="96" t="s">
        <v>654</v>
      </c>
      <c r="U225" s="96" t="s">
        <v>400</v>
      </c>
      <c r="V225" s="96" t="s">
        <v>2022</v>
      </c>
      <c r="W225" s="96" t="s">
        <v>1022</v>
      </c>
      <c r="X225" s="96" t="s">
        <v>107</v>
      </c>
      <c r="Y225" s="96" t="s">
        <v>107</v>
      </c>
      <c r="Z225">
        <v>0</v>
      </c>
    </row>
    <row r="226" spans="1:26" x14ac:dyDescent="0.25">
      <c r="A226" s="96" t="s">
        <v>2023</v>
      </c>
      <c r="B226" s="96" t="s">
        <v>118</v>
      </c>
      <c r="C226" s="96" t="s">
        <v>2024</v>
      </c>
      <c r="D226" s="96" t="s">
        <v>2025</v>
      </c>
      <c r="E226">
        <v>0.4</v>
      </c>
      <c r="F226" s="96" t="s">
        <v>315</v>
      </c>
      <c r="G226" s="96" t="s">
        <v>2026</v>
      </c>
      <c r="H226" s="96" t="s">
        <v>575</v>
      </c>
      <c r="I226" s="96" t="s">
        <v>597</v>
      </c>
      <c r="J226" s="96" t="s">
        <v>265</v>
      </c>
      <c r="K226" s="96" t="s">
        <v>484</v>
      </c>
      <c r="L226" s="96" t="s">
        <v>583</v>
      </c>
      <c r="M226" s="96" t="s">
        <v>2027</v>
      </c>
      <c r="N226" s="96" t="s">
        <v>2028</v>
      </c>
      <c r="O226" s="96" t="s">
        <v>2029</v>
      </c>
      <c r="P226" s="96" t="s">
        <v>2030</v>
      </c>
      <c r="Q226">
        <v>297230603.25</v>
      </c>
      <c r="R226">
        <v>85.47</v>
      </c>
      <c r="S226" s="96" t="s">
        <v>385</v>
      </c>
      <c r="T226" s="96" t="s">
        <v>1081</v>
      </c>
      <c r="U226" s="96" t="s">
        <v>2031</v>
      </c>
      <c r="V226" s="96" t="s">
        <v>1748</v>
      </c>
      <c r="W226" s="96" t="s">
        <v>762</v>
      </c>
      <c r="X226" s="96" t="s">
        <v>2032</v>
      </c>
      <c r="Y226" s="96" t="s">
        <v>2033</v>
      </c>
      <c r="Z226">
        <v>6</v>
      </c>
    </row>
    <row r="227" spans="1:26" x14ac:dyDescent="0.25">
      <c r="A227" s="96" t="s">
        <v>2034</v>
      </c>
      <c r="B227" s="96" t="s">
        <v>133</v>
      </c>
      <c r="C227" s="96" t="s">
        <v>2035</v>
      </c>
      <c r="D227" s="96" t="s">
        <v>2036</v>
      </c>
      <c r="E227">
        <v>0.1</v>
      </c>
      <c r="F227" s="96" t="s">
        <v>121</v>
      </c>
      <c r="G227" s="96" t="s">
        <v>378</v>
      </c>
      <c r="H227" s="96" t="s">
        <v>1052</v>
      </c>
      <c r="I227" s="96" t="s">
        <v>106</v>
      </c>
      <c r="J227" s="96" t="s">
        <v>322</v>
      </c>
      <c r="K227" s="96" t="s">
        <v>701</v>
      </c>
      <c r="L227" s="96" t="s">
        <v>106</v>
      </c>
      <c r="M227" s="96" t="s">
        <v>1196</v>
      </c>
      <c r="N227" s="96" t="s">
        <v>2037</v>
      </c>
      <c r="O227" s="96" t="s">
        <v>2038</v>
      </c>
      <c r="P227" s="96" t="s">
        <v>1138</v>
      </c>
      <c r="Q227">
        <v>40386596.549999997</v>
      </c>
      <c r="R227">
        <v>10.06</v>
      </c>
      <c r="S227" s="96" t="s">
        <v>287</v>
      </c>
      <c r="T227" s="96" t="s">
        <v>896</v>
      </c>
      <c r="U227" s="96" t="s">
        <v>457</v>
      </c>
      <c r="V227" s="96" t="s">
        <v>189</v>
      </c>
      <c r="W227" s="96" t="s">
        <v>1862</v>
      </c>
      <c r="X227" s="96" t="s">
        <v>107</v>
      </c>
      <c r="Y227" s="96" t="s">
        <v>107</v>
      </c>
      <c r="Z227">
        <v>0</v>
      </c>
    </row>
    <row r="228" spans="1:26" x14ac:dyDescent="0.25">
      <c r="A228" s="96" t="s">
        <v>2039</v>
      </c>
      <c r="B228" s="96" t="s">
        <v>445</v>
      </c>
      <c r="C228" s="96" t="s">
        <v>2040</v>
      </c>
      <c r="D228" s="96" t="s">
        <v>2041</v>
      </c>
      <c r="E228">
        <v>0.7</v>
      </c>
      <c r="F228" s="96" t="s">
        <v>448</v>
      </c>
      <c r="G228" s="96" t="s">
        <v>1661</v>
      </c>
      <c r="H228" s="96" t="s">
        <v>723</v>
      </c>
      <c r="I228" s="96" t="s">
        <v>2042</v>
      </c>
      <c r="J228" s="96" t="s">
        <v>947</v>
      </c>
      <c r="K228" s="96" t="s">
        <v>947</v>
      </c>
      <c r="L228" s="96" t="s">
        <v>187</v>
      </c>
      <c r="M228" s="96" t="s">
        <v>998</v>
      </c>
      <c r="N228" s="96" t="s">
        <v>2043</v>
      </c>
      <c r="O228" s="96" t="s">
        <v>151</v>
      </c>
      <c r="P228" s="96" t="s">
        <v>2044</v>
      </c>
      <c r="Q228">
        <v>1333086389.1199999</v>
      </c>
      <c r="R228">
        <v>105.3</v>
      </c>
      <c r="S228" s="96" t="s">
        <v>287</v>
      </c>
      <c r="T228" s="96" t="s">
        <v>299</v>
      </c>
      <c r="U228" s="96" t="s">
        <v>2045</v>
      </c>
      <c r="V228" s="96" t="s">
        <v>484</v>
      </c>
      <c r="W228" s="96" t="s">
        <v>612</v>
      </c>
      <c r="X228" s="96" t="s">
        <v>121</v>
      </c>
      <c r="Y228" s="96" t="s">
        <v>107</v>
      </c>
      <c r="Z228">
        <v>5</v>
      </c>
    </row>
    <row r="229" spans="1:26" x14ac:dyDescent="0.25">
      <c r="A229" s="96" t="s">
        <v>2046</v>
      </c>
      <c r="B229" s="96" t="s">
        <v>103</v>
      </c>
      <c r="C229" s="96" t="s">
        <v>2047</v>
      </c>
      <c r="D229" s="96" t="s">
        <v>2048</v>
      </c>
      <c r="E229">
        <v>0.8</v>
      </c>
      <c r="F229" s="96" t="s">
        <v>498</v>
      </c>
      <c r="G229" s="96" t="s">
        <v>640</v>
      </c>
      <c r="H229" s="96" t="s">
        <v>621</v>
      </c>
      <c r="I229" s="96" t="s">
        <v>1883</v>
      </c>
      <c r="J229" s="96" t="s">
        <v>448</v>
      </c>
      <c r="K229" s="96" t="s">
        <v>187</v>
      </c>
      <c r="L229" s="96" t="s">
        <v>187</v>
      </c>
      <c r="M229" s="96" t="s">
        <v>665</v>
      </c>
      <c r="N229" s="96" t="s">
        <v>2049</v>
      </c>
      <c r="O229" s="96" t="s">
        <v>2050</v>
      </c>
      <c r="P229" s="96" t="s">
        <v>2051</v>
      </c>
      <c r="Q229">
        <v>813345477.17999995</v>
      </c>
      <c r="R229">
        <v>107.58</v>
      </c>
      <c r="S229" s="96" t="s">
        <v>517</v>
      </c>
      <c r="T229" s="96" t="s">
        <v>948</v>
      </c>
      <c r="U229" s="96" t="s">
        <v>1046</v>
      </c>
      <c r="V229" s="96" t="s">
        <v>484</v>
      </c>
      <c r="W229" s="96" t="s">
        <v>2052</v>
      </c>
      <c r="X229" s="96" t="s">
        <v>833</v>
      </c>
      <c r="Y229" s="96" t="s">
        <v>107</v>
      </c>
      <c r="Z229">
        <v>8</v>
      </c>
    </row>
    <row r="230" spans="1:26" x14ac:dyDescent="0.25">
      <c r="A230" s="96" t="s">
        <v>2053</v>
      </c>
      <c r="B230" s="96" t="s">
        <v>118</v>
      </c>
      <c r="C230" s="96" t="s">
        <v>2054</v>
      </c>
      <c r="D230" s="96" t="s">
        <v>2055</v>
      </c>
      <c r="E230">
        <v>0.61</v>
      </c>
      <c r="F230" s="96" t="s">
        <v>218</v>
      </c>
      <c r="G230" s="96" t="s">
        <v>2056</v>
      </c>
      <c r="H230" s="96" t="s">
        <v>2057</v>
      </c>
      <c r="I230" s="96" t="s">
        <v>2058</v>
      </c>
      <c r="J230" s="96" t="s">
        <v>493</v>
      </c>
      <c r="K230" s="96" t="s">
        <v>357</v>
      </c>
      <c r="L230" s="96" t="s">
        <v>157</v>
      </c>
      <c r="M230" s="96" t="s">
        <v>2029</v>
      </c>
      <c r="N230" s="96" t="s">
        <v>410</v>
      </c>
      <c r="O230" s="96" t="s">
        <v>766</v>
      </c>
      <c r="P230" s="96" t="s">
        <v>2059</v>
      </c>
      <c r="Q230">
        <v>184914145.46000001</v>
      </c>
      <c r="R230">
        <v>103.6</v>
      </c>
      <c r="S230" s="96" t="s">
        <v>705</v>
      </c>
      <c r="T230" s="96" t="s">
        <v>218</v>
      </c>
      <c r="U230" s="96" t="s">
        <v>337</v>
      </c>
      <c r="V230" s="96" t="s">
        <v>583</v>
      </c>
      <c r="W230" s="96" t="s">
        <v>955</v>
      </c>
      <c r="X230" s="96" t="s">
        <v>106</v>
      </c>
      <c r="Y230" s="96" t="s">
        <v>107</v>
      </c>
      <c r="Z230">
        <v>1</v>
      </c>
    </row>
    <row r="231" spans="1:26" x14ac:dyDescent="0.25">
      <c r="A231" s="96" t="s">
        <v>2060</v>
      </c>
      <c r="B231" s="96" t="s">
        <v>118</v>
      </c>
      <c r="C231" s="96" t="s">
        <v>2061</v>
      </c>
      <c r="D231" s="96" t="s">
        <v>2062</v>
      </c>
      <c r="E231">
        <v>0.43</v>
      </c>
      <c r="F231" s="96" t="s">
        <v>664</v>
      </c>
      <c r="G231" s="96" t="s">
        <v>772</v>
      </c>
      <c r="H231" s="96" t="s">
        <v>406</v>
      </c>
      <c r="I231" s="96" t="s">
        <v>2063</v>
      </c>
      <c r="J231" s="96" t="s">
        <v>664</v>
      </c>
      <c r="K231" s="96" t="s">
        <v>644</v>
      </c>
      <c r="L231" s="96" t="s">
        <v>212</v>
      </c>
      <c r="M231" s="96" t="s">
        <v>2064</v>
      </c>
      <c r="N231" s="96" t="s">
        <v>2065</v>
      </c>
      <c r="O231" s="96" t="s">
        <v>2066</v>
      </c>
      <c r="P231" s="96" t="s">
        <v>1415</v>
      </c>
      <c r="Q231">
        <v>234637920.5</v>
      </c>
      <c r="R231">
        <v>87.68</v>
      </c>
      <c r="S231" s="96" t="s">
        <v>1080</v>
      </c>
      <c r="T231" s="96" t="s">
        <v>695</v>
      </c>
      <c r="U231" s="96" t="s">
        <v>356</v>
      </c>
      <c r="V231" s="96" t="s">
        <v>173</v>
      </c>
      <c r="W231" s="96" t="s">
        <v>1153</v>
      </c>
      <c r="X231" s="96" t="s">
        <v>2067</v>
      </c>
      <c r="Y231" s="96" t="s">
        <v>107</v>
      </c>
      <c r="Z231">
        <v>3</v>
      </c>
    </row>
    <row r="232" spans="1:26" x14ac:dyDescent="0.25">
      <c r="A232" s="96" t="s">
        <v>2068</v>
      </c>
      <c r="B232" s="96" t="s">
        <v>445</v>
      </c>
      <c r="C232" s="96" t="s">
        <v>2069</v>
      </c>
      <c r="D232" s="96" t="s">
        <v>2070</v>
      </c>
      <c r="E232">
        <v>0.72</v>
      </c>
      <c r="F232" s="96" t="s">
        <v>226</v>
      </c>
      <c r="G232" s="96" t="s">
        <v>887</v>
      </c>
      <c r="H232" s="96" t="s">
        <v>971</v>
      </c>
      <c r="I232" s="96" t="s">
        <v>1960</v>
      </c>
      <c r="J232" s="96" t="s">
        <v>948</v>
      </c>
      <c r="K232" s="96" t="s">
        <v>451</v>
      </c>
      <c r="L232" s="96" t="s">
        <v>948</v>
      </c>
      <c r="M232" s="96" t="s">
        <v>358</v>
      </c>
      <c r="N232" s="96" t="s">
        <v>889</v>
      </c>
      <c r="O232" s="96" t="s">
        <v>327</v>
      </c>
      <c r="P232" s="96" t="s">
        <v>2071</v>
      </c>
      <c r="Q232">
        <v>1708055899.8699999</v>
      </c>
      <c r="R232">
        <v>113.89</v>
      </c>
      <c r="S232" s="96" t="s">
        <v>239</v>
      </c>
      <c r="T232" s="96" t="s">
        <v>484</v>
      </c>
      <c r="U232" s="96" t="s">
        <v>279</v>
      </c>
      <c r="V232" s="96" t="s">
        <v>896</v>
      </c>
      <c r="W232" s="96" t="s">
        <v>1251</v>
      </c>
      <c r="X232" s="96" t="s">
        <v>106</v>
      </c>
      <c r="Y232" s="96" t="s">
        <v>107</v>
      </c>
      <c r="Z232">
        <v>16</v>
      </c>
    </row>
    <row r="233" spans="1:26" x14ac:dyDescent="0.25">
      <c r="A233" s="96" t="s">
        <v>2072</v>
      </c>
      <c r="B233" s="96" t="s">
        <v>220</v>
      </c>
      <c r="C233" s="96" t="s">
        <v>2073</v>
      </c>
      <c r="D233" s="96" t="s">
        <v>2074</v>
      </c>
      <c r="E233">
        <v>1.23</v>
      </c>
      <c r="F233" s="96" t="s">
        <v>242</v>
      </c>
      <c r="G233" s="96" t="s">
        <v>2075</v>
      </c>
      <c r="H233" s="96" t="s">
        <v>2076</v>
      </c>
      <c r="I233" s="96" t="s">
        <v>1862</v>
      </c>
      <c r="J233" s="96" t="s">
        <v>327</v>
      </c>
      <c r="K233" s="96" t="s">
        <v>327</v>
      </c>
      <c r="L233" s="96" t="s">
        <v>393</v>
      </c>
      <c r="M233" s="96" t="s">
        <v>636</v>
      </c>
      <c r="N233" s="96" t="s">
        <v>2077</v>
      </c>
      <c r="O233" s="96" t="s">
        <v>303</v>
      </c>
      <c r="P233" s="96" t="s">
        <v>2078</v>
      </c>
      <c r="Q233">
        <v>285165680.19999999</v>
      </c>
      <c r="R233">
        <v>141.06</v>
      </c>
      <c r="S233" s="96" t="s">
        <v>993</v>
      </c>
      <c r="T233" s="96" t="s">
        <v>189</v>
      </c>
      <c r="U233" s="96" t="s">
        <v>1128</v>
      </c>
      <c r="V233" s="96" t="s">
        <v>393</v>
      </c>
      <c r="W233" s="96" t="s">
        <v>1450</v>
      </c>
      <c r="X233" s="96" t="s">
        <v>106</v>
      </c>
      <c r="Y233" s="96" t="s">
        <v>107</v>
      </c>
      <c r="Z233">
        <v>5</v>
      </c>
    </row>
    <row r="234" spans="1:26" x14ac:dyDescent="0.25">
      <c r="A234" s="96" t="s">
        <v>2079</v>
      </c>
      <c r="B234" s="96" t="s">
        <v>111</v>
      </c>
      <c r="C234" s="96" t="s">
        <v>2080</v>
      </c>
      <c r="D234" s="96" t="s">
        <v>2081</v>
      </c>
      <c r="E234">
        <v>1.08</v>
      </c>
      <c r="F234" s="96" t="s">
        <v>465</v>
      </c>
      <c r="G234" s="96" t="s">
        <v>1653</v>
      </c>
      <c r="H234" s="96" t="s">
        <v>854</v>
      </c>
      <c r="I234" s="96" t="s">
        <v>1858</v>
      </c>
      <c r="J234" s="96" t="s">
        <v>598</v>
      </c>
      <c r="K234" s="96" t="s">
        <v>718</v>
      </c>
      <c r="L234" s="96" t="s">
        <v>598</v>
      </c>
      <c r="M234" s="96" t="s">
        <v>2082</v>
      </c>
      <c r="N234" s="96" t="s">
        <v>2083</v>
      </c>
      <c r="O234" s="96" t="s">
        <v>2084</v>
      </c>
      <c r="P234" s="96" t="s">
        <v>812</v>
      </c>
      <c r="Q234">
        <v>33767601.210000001</v>
      </c>
      <c r="R234">
        <v>117.09</v>
      </c>
      <c r="S234" s="96" t="s">
        <v>287</v>
      </c>
      <c r="T234" s="96" t="s">
        <v>389</v>
      </c>
      <c r="U234" s="96" t="s">
        <v>2049</v>
      </c>
      <c r="V234" s="96" t="s">
        <v>2085</v>
      </c>
      <c r="W234" s="96" t="s">
        <v>2086</v>
      </c>
      <c r="X234" s="96" t="s">
        <v>107</v>
      </c>
      <c r="Y234" s="96" t="s">
        <v>107</v>
      </c>
      <c r="Z234">
        <v>0</v>
      </c>
    </row>
    <row r="235" spans="1:26" x14ac:dyDescent="0.25">
      <c r="A235" s="96" t="s">
        <v>2087</v>
      </c>
      <c r="B235" s="96" t="s">
        <v>111</v>
      </c>
      <c r="C235" s="96" t="s">
        <v>2088</v>
      </c>
      <c r="D235" s="96" t="s">
        <v>1976</v>
      </c>
      <c r="E235">
        <v>0.63</v>
      </c>
      <c r="F235" s="96" t="s">
        <v>644</v>
      </c>
      <c r="G235" s="96" t="s">
        <v>1164</v>
      </c>
      <c r="H235" s="96" t="s">
        <v>2089</v>
      </c>
      <c r="I235" s="96" t="s">
        <v>2090</v>
      </c>
      <c r="J235" s="96" t="s">
        <v>503</v>
      </c>
      <c r="K235" s="96" t="s">
        <v>261</v>
      </c>
      <c r="L235" s="96" t="s">
        <v>265</v>
      </c>
      <c r="M235" s="96" t="s">
        <v>2091</v>
      </c>
      <c r="N235" s="96" t="s">
        <v>352</v>
      </c>
      <c r="O235" s="96" t="s">
        <v>1701</v>
      </c>
      <c r="P235" s="96" t="s">
        <v>2092</v>
      </c>
      <c r="Q235">
        <v>58346183.810000002</v>
      </c>
      <c r="R235">
        <v>84.55</v>
      </c>
      <c r="S235" s="96" t="s">
        <v>287</v>
      </c>
      <c r="T235" s="96" t="s">
        <v>948</v>
      </c>
      <c r="U235" s="96" t="s">
        <v>544</v>
      </c>
      <c r="V235" s="96" t="s">
        <v>1477</v>
      </c>
      <c r="W235" s="96" t="s">
        <v>1387</v>
      </c>
      <c r="X235" s="96" t="s">
        <v>107</v>
      </c>
      <c r="Y235" s="96" t="s">
        <v>107</v>
      </c>
      <c r="Z235">
        <v>0</v>
      </c>
    </row>
    <row r="236" spans="1:26" x14ac:dyDescent="0.25">
      <c r="A236" s="96" t="s">
        <v>2093</v>
      </c>
      <c r="B236" s="96" t="s">
        <v>220</v>
      </c>
      <c r="C236" s="96" t="s">
        <v>2094</v>
      </c>
      <c r="D236" s="96" t="s">
        <v>2095</v>
      </c>
      <c r="E236">
        <v>0.75</v>
      </c>
      <c r="F236" s="96" t="s">
        <v>1154</v>
      </c>
      <c r="G236" s="96" t="s">
        <v>923</v>
      </c>
      <c r="H236" s="96" t="s">
        <v>2096</v>
      </c>
      <c r="I236" s="96" t="s">
        <v>106</v>
      </c>
      <c r="J236" s="96" t="s">
        <v>327</v>
      </c>
      <c r="K236" s="96" t="s">
        <v>552</v>
      </c>
      <c r="L236" s="96" t="s">
        <v>106</v>
      </c>
      <c r="M236" s="96" t="s">
        <v>2097</v>
      </c>
      <c r="N236" s="96" t="s">
        <v>583</v>
      </c>
      <c r="O236" s="96" t="s">
        <v>227</v>
      </c>
      <c r="P236" s="96" t="s">
        <v>2098</v>
      </c>
      <c r="Q236">
        <v>239938024.94</v>
      </c>
      <c r="R236">
        <v>114.77</v>
      </c>
      <c r="S236" s="96" t="s">
        <v>1495</v>
      </c>
      <c r="T236" s="96" t="s">
        <v>835</v>
      </c>
      <c r="U236" s="96" t="s">
        <v>356</v>
      </c>
      <c r="V236" s="96" t="s">
        <v>618</v>
      </c>
      <c r="W236" s="96" t="s">
        <v>2099</v>
      </c>
      <c r="X236" s="96" t="s">
        <v>107</v>
      </c>
      <c r="Y236" s="96" t="s">
        <v>107</v>
      </c>
      <c r="Z236">
        <v>0</v>
      </c>
    </row>
    <row r="237" spans="1:26" x14ac:dyDescent="0.25">
      <c r="A237" s="96" t="s">
        <v>2100</v>
      </c>
      <c r="B237" s="96" t="s">
        <v>1584</v>
      </c>
      <c r="C237" s="96" t="s">
        <v>2101</v>
      </c>
      <c r="D237" s="96" t="s">
        <v>2102</v>
      </c>
      <c r="E237">
        <v>1.5</v>
      </c>
      <c r="F237" s="96" t="s">
        <v>367</v>
      </c>
      <c r="G237" s="96" t="s">
        <v>521</v>
      </c>
      <c r="H237" s="96" t="s">
        <v>1509</v>
      </c>
      <c r="I237" s="96" t="s">
        <v>1182</v>
      </c>
      <c r="J237" s="96" t="s">
        <v>188</v>
      </c>
      <c r="K237" s="96" t="s">
        <v>557</v>
      </c>
      <c r="L237" s="96" t="s">
        <v>870</v>
      </c>
      <c r="M237" s="96" t="s">
        <v>1509</v>
      </c>
      <c r="N237" s="96" t="s">
        <v>313</v>
      </c>
      <c r="O237" s="96" t="s">
        <v>1529</v>
      </c>
      <c r="P237" s="96" t="s">
        <v>2103</v>
      </c>
      <c r="Q237">
        <v>357911232.04000002</v>
      </c>
      <c r="R237">
        <v>94.07</v>
      </c>
      <c r="S237" s="96" t="s">
        <v>2104</v>
      </c>
      <c r="T237" s="96" t="s">
        <v>218</v>
      </c>
      <c r="U237" s="96" t="s">
        <v>151</v>
      </c>
      <c r="V237" s="96" t="s">
        <v>493</v>
      </c>
      <c r="W237" s="96" t="s">
        <v>362</v>
      </c>
      <c r="X237" s="96" t="s">
        <v>2105</v>
      </c>
      <c r="Y237" s="96" t="s">
        <v>107</v>
      </c>
      <c r="Z237">
        <v>5</v>
      </c>
    </row>
    <row r="238" spans="1:26" x14ac:dyDescent="0.25">
      <c r="A238" s="96" t="s">
        <v>2106</v>
      </c>
      <c r="B238" s="96" t="s">
        <v>220</v>
      </c>
      <c r="C238" s="96" t="s">
        <v>2107</v>
      </c>
      <c r="D238" s="96" t="s">
        <v>2108</v>
      </c>
      <c r="E238">
        <v>0.02</v>
      </c>
      <c r="F238" s="96" t="s">
        <v>321</v>
      </c>
      <c r="G238" s="96" t="s">
        <v>502</v>
      </c>
      <c r="H238" s="96" t="s">
        <v>300</v>
      </c>
      <c r="I238" s="96" t="s">
        <v>756</v>
      </c>
      <c r="J238" s="96" t="s">
        <v>784</v>
      </c>
      <c r="K238" s="96" t="s">
        <v>784</v>
      </c>
      <c r="L238" s="96" t="s">
        <v>370</v>
      </c>
      <c r="M238" s="96" t="s">
        <v>1190</v>
      </c>
      <c r="N238" s="96" t="s">
        <v>991</v>
      </c>
      <c r="O238" s="96" t="s">
        <v>175</v>
      </c>
      <c r="P238" s="96" t="s">
        <v>1985</v>
      </c>
      <c r="Q238">
        <v>8833620.9499999993</v>
      </c>
      <c r="R238">
        <v>17.13</v>
      </c>
      <c r="S238" s="96" t="s">
        <v>2109</v>
      </c>
      <c r="T238" s="96" t="s">
        <v>278</v>
      </c>
      <c r="U238" s="96" t="s">
        <v>2110</v>
      </c>
      <c r="V238" s="96" t="s">
        <v>2111</v>
      </c>
      <c r="W238" s="96" t="s">
        <v>2112</v>
      </c>
      <c r="X238" s="96" t="s">
        <v>107</v>
      </c>
      <c r="Y238" s="96" t="s">
        <v>107</v>
      </c>
      <c r="Z238">
        <v>0</v>
      </c>
    </row>
    <row r="239" spans="1:26" x14ac:dyDescent="0.25">
      <c r="A239" s="96" t="s">
        <v>2113</v>
      </c>
      <c r="B239" s="96" t="s">
        <v>200</v>
      </c>
      <c r="C239" s="96" t="s">
        <v>2114</v>
      </c>
      <c r="D239" s="96" t="s">
        <v>2115</v>
      </c>
      <c r="E239">
        <v>0.13</v>
      </c>
      <c r="F239" s="96" t="s">
        <v>1323</v>
      </c>
      <c r="G239" s="96" t="s">
        <v>1092</v>
      </c>
      <c r="H239" s="96" t="s">
        <v>1118</v>
      </c>
      <c r="I239" s="96" t="s">
        <v>106</v>
      </c>
      <c r="J239" s="96" t="s">
        <v>1578</v>
      </c>
      <c r="K239" s="96" t="s">
        <v>600</v>
      </c>
      <c r="L239" s="96" t="s">
        <v>106</v>
      </c>
      <c r="M239" s="96" t="s">
        <v>2116</v>
      </c>
      <c r="N239" s="96" t="s">
        <v>2117</v>
      </c>
      <c r="O239" s="96" t="s">
        <v>2118</v>
      </c>
      <c r="P239" s="96" t="s">
        <v>2119</v>
      </c>
      <c r="Q239">
        <v>40044213.399999999</v>
      </c>
      <c r="R239">
        <v>5.6</v>
      </c>
      <c r="S239" s="96" t="s">
        <v>2120</v>
      </c>
      <c r="T239" s="96" t="s">
        <v>1468</v>
      </c>
      <c r="U239" s="96" t="s">
        <v>2121</v>
      </c>
      <c r="V239" s="96" t="s">
        <v>2122</v>
      </c>
      <c r="W239" s="96" t="s">
        <v>2123</v>
      </c>
      <c r="X239" s="96" t="s">
        <v>107</v>
      </c>
      <c r="Y239" s="96" t="s">
        <v>107</v>
      </c>
      <c r="Z239">
        <v>0</v>
      </c>
    </row>
    <row r="240" spans="1:26" x14ac:dyDescent="0.25">
      <c r="A240" s="96" t="s">
        <v>2124</v>
      </c>
      <c r="B240" s="96" t="s">
        <v>1584</v>
      </c>
      <c r="C240" s="96" t="s">
        <v>2125</v>
      </c>
      <c r="D240" s="96" t="s">
        <v>2126</v>
      </c>
      <c r="E240">
        <v>0.9</v>
      </c>
      <c r="F240" s="96" t="s">
        <v>188</v>
      </c>
      <c r="G240" s="96" t="s">
        <v>423</v>
      </c>
      <c r="H240" s="96" t="s">
        <v>382</v>
      </c>
      <c r="I240" s="96" t="s">
        <v>1842</v>
      </c>
      <c r="J240" s="96" t="s">
        <v>168</v>
      </c>
      <c r="K240" s="96" t="s">
        <v>274</v>
      </c>
      <c r="L240" s="96" t="s">
        <v>279</v>
      </c>
      <c r="M240" s="96" t="s">
        <v>188</v>
      </c>
      <c r="N240" s="96" t="s">
        <v>106</v>
      </c>
      <c r="O240" s="96" t="s">
        <v>188</v>
      </c>
      <c r="P240" s="96" t="s">
        <v>188</v>
      </c>
      <c r="Q240">
        <v>164192001.81999999</v>
      </c>
      <c r="R240">
        <v>130.62</v>
      </c>
      <c r="S240" s="96" t="s">
        <v>542</v>
      </c>
      <c r="T240" s="96" t="s">
        <v>107</v>
      </c>
      <c r="U240" s="96" t="s">
        <v>107</v>
      </c>
      <c r="V240" s="96" t="s">
        <v>107</v>
      </c>
      <c r="W240" s="96" t="s">
        <v>107</v>
      </c>
      <c r="X240" s="96" t="s">
        <v>2127</v>
      </c>
      <c r="Y240" s="96" t="s">
        <v>107</v>
      </c>
      <c r="Z240">
        <v>23</v>
      </c>
    </row>
    <row r="241" spans="1:26" x14ac:dyDescent="0.25">
      <c r="A241" s="96" t="s">
        <v>2128</v>
      </c>
      <c r="B241" s="96" t="s">
        <v>200</v>
      </c>
      <c r="C241" s="96" t="s">
        <v>2129</v>
      </c>
      <c r="D241" s="96" t="s">
        <v>2130</v>
      </c>
      <c r="E241">
        <v>0.67</v>
      </c>
      <c r="F241" s="96" t="s">
        <v>502</v>
      </c>
      <c r="G241" s="96" t="s">
        <v>1902</v>
      </c>
      <c r="H241" s="96" t="s">
        <v>2131</v>
      </c>
      <c r="I241" s="96" t="s">
        <v>2132</v>
      </c>
      <c r="J241" s="96" t="s">
        <v>189</v>
      </c>
      <c r="K241" s="96" t="s">
        <v>394</v>
      </c>
      <c r="L241" s="96" t="s">
        <v>394</v>
      </c>
      <c r="M241" s="96" t="s">
        <v>1375</v>
      </c>
      <c r="N241" s="96" t="s">
        <v>370</v>
      </c>
      <c r="O241" s="96" t="s">
        <v>463</v>
      </c>
      <c r="P241" s="96" t="s">
        <v>2133</v>
      </c>
      <c r="Q241">
        <v>239916924.37</v>
      </c>
      <c r="R241">
        <v>119.96</v>
      </c>
      <c r="S241" s="96" t="s">
        <v>970</v>
      </c>
      <c r="T241" s="96" t="s">
        <v>157</v>
      </c>
      <c r="U241" s="96" t="s">
        <v>936</v>
      </c>
      <c r="V241" s="96" t="s">
        <v>114</v>
      </c>
      <c r="W241" s="96" t="s">
        <v>522</v>
      </c>
      <c r="X241" s="96" t="s">
        <v>107</v>
      </c>
      <c r="Y241" s="96" t="s">
        <v>107</v>
      </c>
      <c r="Z241">
        <v>0</v>
      </c>
    </row>
    <row r="242" spans="1:26" x14ac:dyDescent="0.25">
      <c r="A242" s="96" t="s">
        <v>2134</v>
      </c>
      <c r="B242" s="96" t="s">
        <v>220</v>
      </c>
      <c r="C242" s="96" t="s">
        <v>107</v>
      </c>
      <c r="D242" s="96" t="s">
        <v>107</v>
      </c>
      <c r="E242">
        <v>0.44</v>
      </c>
      <c r="F242" s="96" t="s">
        <v>106</v>
      </c>
      <c r="G242" s="96" t="s">
        <v>106</v>
      </c>
      <c r="H242" s="96" t="s">
        <v>106</v>
      </c>
      <c r="I242" s="96" t="s">
        <v>106</v>
      </c>
      <c r="J242" s="96" t="s">
        <v>106</v>
      </c>
      <c r="K242" s="96" t="s">
        <v>106</v>
      </c>
      <c r="L242" s="96" t="s">
        <v>106</v>
      </c>
      <c r="M242" s="96" t="s">
        <v>107</v>
      </c>
      <c r="N242" s="96" t="s">
        <v>106</v>
      </c>
      <c r="O242" s="96" t="s">
        <v>106</v>
      </c>
      <c r="P242" s="96" t="s">
        <v>106</v>
      </c>
      <c r="Q242">
        <v>90848881.430000007</v>
      </c>
      <c r="R242">
        <v>269.26</v>
      </c>
      <c r="S242" s="96" t="s">
        <v>107</v>
      </c>
      <c r="T242" s="96" t="s">
        <v>1283</v>
      </c>
      <c r="U242" s="96" t="s">
        <v>2135</v>
      </c>
      <c r="V242" s="96" t="s">
        <v>2136</v>
      </c>
      <c r="W242" s="96" t="s">
        <v>878</v>
      </c>
      <c r="X242" s="96" t="s">
        <v>107</v>
      </c>
      <c r="Y242" s="96" t="s">
        <v>107</v>
      </c>
      <c r="Z242">
        <v>0</v>
      </c>
    </row>
    <row r="243" spans="1:26" x14ac:dyDescent="0.25">
      <c r="A243" s="96" t="s">
        <v>2137</v>
      </c>
      <c r="B243" s="96" t="s">
        <v>133</v>
      </c>
      <c r="C243" s="96" t="s">
        <v>2138</v>
      </c>
      <c r="D243" s="96" t="s">
        <v>1006</v>
      </c>
      <c r="E243">
        <v>0.63</v>
      </c>
      <c r="F243" s="96" t="s">
        <v>311</v>
      </c>
      <c r="G243" s="96" t="s">
        <v>371</v>
      </c>
      <c r="H243" s="96" t="s">
        <v>383</v>
      </c>
      <c r="I243" s="96" t="s">
        <v>1587</v>
      </c>
      <c r="J243" s="96" t="s">
        <v>484</v>
      </c>
      <c r="K243" s="96" t="s">
        <v>357</v>
      </c>
      <c r="L243" s="96" t="s">
        <v>161</v>
      </c>
      <c r="M243" s="96" t="s">
        <v>777</v>
      </c>
      <c r="N243" s="96" t="s">
        <v>290</v>
      </c>
      <c r="O243" s="96" t="s">
        <v>1578</v>
      </c>
      <c r="P243" s="96" t="s">
        <v>1961</v>
      </c>
      <c r="Q243">
        <v>819247303.09000003</v>
      </c>
      <c r="R243">
        <v>96.18</v>
      </c>
      <c r="S243" s="96" t="s">
        <v>456</v>
      </c>
      <c r="T243" s="96" t="s">
        <v>299</v>
      </c>
      <c r="U243" s="96" t="s">
        <v>582</v>
      </c>
      <c r="V243" s="96" t="s">
        <v>212</v>
      </c>
      <c r="W243" s="96" t="s">
        <v>811</v>
      </c>
      <c r="X243" s="96" t="s">
        <v>106</v>
      </c>
      <c r="Y243" s="96" t="s">
        <v>107</v>
      </c>
      <c r="Z243">
        <v>29</v>
      </c>
    </row>
    <row r="244" spans="1:26" x14ac:dyDescent="0.25">
      <c r="A244" s="96" t="s">
        <v>34</v>
      </c>
      <c r="B244" s="96" t="s">
        <v>133</v>
      </c>
      <c r="C244" s="96" t="s">
        <v>2139</v>
      </c>
      <c r="D244" s="96" t="s">
        <v>2140</v>
      </c>
      <c r="E244">
        <v>1.25</v>
      </c>
      <c r="F244" s="96" t="s">
        <v>563</v>
      </c>
      <c r="G244" s="96" t="s">
        <v>1698</v>
      </c>
      <c r="H244" s="96" t="s">
        <v>1587</v>
      </c>
      <c r="I244" s="96" t="s">
        <v>2141</v>
      </c>
      <c r="J244" s="96" t="s">
        <v>537</v>
      </c>
      <c r="K244" s="96" t="s">
        <v>537</v>
      </c>
      <c r="L244" s="96" t="s">
        <v>563</v>
      </c>
      <c r="M244" s="96" t="s">
        <v>1538</v>
      </c>
      <c r="N244" s="96" t="s">
        <v>1930</v>
      </c>
      <c r="O244" s="96" t="s">
        <v>515</v>
      </c>
      <c r="P244" s="96" t="s">
        <v>2142</v>
      </c>
      <c r="Q244">
        <v>1080357527.5799999</v>
      </c>
      <c r="R244">
        <v>97.79</v>
      </c>
      <c r="S244" s="96" t="s">
        <v>251</v>
      </c>
      <c r="T244" s="96" t="s">
        <v>771</v>
      </c>
      <c r="U244" s="96" t="s">
        <v>241</v>
      </c>
      <c r="V244" s="96" t="s">
        <v>357</v>
      </c>
      <c r="W244" s="96" t="s">
        <v>1490</v>
      </c>
      <c r="X244" s="96" t="s">
        <v>107</v>
      </c>
      <c r="Y244" s="96" t="s">
        <v>107</v>
      </c>
      <c r="Z244">
        <v>10</v>
      </c>
    </row>
    <row r="245" spans="1:26" x14ac:dyDescent="0.25">
      <c r="A245" s="96" t="s">
        <v>2143</v>
      </c>
      <c r="B245" s="96" t="s">
        <v>111</v>
      </c>
      <c r="C245" s="96" t="s">
        <v>2144</v>
      </c>
      <c r="D245" s="96" t="s">
        <v>2145</v>
      </c>
      <c r="E245">
        <v>1.2</v>
      </c>
      <c r="F245" s="96" t="s">
        <v>536</v>
      </c>
      <c r="G245" s="96" t="s">
        <v>978</v>
      </c>
      <c r="H245" s="96" t="s">
        <v>1397</v>
      </c>
      <c r="I245" s="96" t="s">
        <v>2146</v>
      </c>
      <c r="J245" s="96" t="s">
        <v>1377</v>
      </c>
      <c r="K245" s="96" t="s">
        <v>965</v>
      </c>
      <c r="L245" s="96" t="s">
        <v>727</v>
      </c>
      <c r="M245" s="96" t="s">
        <v>2147</v>
      </c>
      <c r="N245" s="96" t="s">
        <v>281</v>
      </c>
      <c r="O245" s="96" t="s">
        <v>2148</v>
      </c>
      <c r="P245" s="96" t="s">
        <v>2149</v>
      </c>
      <c r="Q245">
        <v>328049396.56</v>
      </c>
      <c r="R245">
        <v>100.86</v>
      </c>
      <c r="S245" s="96" t="s">
        <v>993</v>
      </c>
      <c r="T245" s="96" t="s">
        <v>701</v>
      </c>
      <c r="U245" s="96" t="s">
        <v>1272</v>
      </c>
      <c r="V245" s="96" t="s">
        <v>599</v>
      </c>
      <c r="W245" s="96" t="s">
        <v>1628</v>
      </c>
      <c r="X245" s="96" t="s">
        <v>107</v>
      </c>
      <c r="Y245" s="96" t="s">
        <v>107</v>
      </c>
      <c r="Z245">
        <v>0</v>
      </c>
    </row>
    <row r="246" spans="1:26" x14ac:dyDescent="0.25">
      <c r="A246" s="96" t="s">
        <v>2150</v>
      </c>
      <c r="B246" s="96" t="s">
        <v>118</v>
      </c>
      <c r="C246" s="96" t="s">
        <v>2151</v>
      </c>
      <c r="D246" s="96" t="s">
        <v>2152</v>
      </c>
      <c r="E246">
        <v>0.78</v>
      </c>
      <c r="F246" s="96" t="s">
        <v>157</v>
      </c>
      <c r="G246" s="96" t="s">
        <v>2153</v>
      </c>
      <c r="H246" s="96" t="s">
        <v>1264</v>
      </c>
      <c r="I246" s="96" t="s">
        <v>1186</v>
      </c>
      <c r="J246" s="96" t="s">
        <v>493</v>
      </c>
      <c r="K246" s="96" t="s">
        <v>357</v>
      </c>
      <c r="L246" s="96" t="s">
        <v>350</v>
      </c>
      <c r="M246" s="96" t="s">
        <v>2027</v>
      </c>
      <c r="N246" s="96" t="s">
        <v>2154</v>
      </c>
      <c r="O246" s="96" t="s">
        <v>2155</v>
      </c>
      <c r="P246" s="96" t="s">
        <v>2156</v>
      </c>
      <c r="Q246">
        <v>1912841196.8699999</v>
      </c>
      <c r="R246">
        <v>161.86000000000001</v>
      </c>
      <c r="S246" s="96" t="s">
        <v>751</v>
      </c>
      <c r="T246" s="96" t="s">
        <v>173</v>
      </c>
      <c r="U246" s="96" t="s">
        <v>1930</v>
      </c>
      <c r="V246" s="96" t="s">
        <v>1081</v>
      </c>
      <c r="W246" s="96" t="s">
        <v>536</v>
      </c>
      <c r="X246" s="96" t="s">
        <v>2157</v>
      </c>
      <c r="Y246" s="96" t="s">
        <v>2158</v>
      </c>
      <c r="Z246">
        <v>21</v>
      </c>
    </row>
    <row r="247" spans="1:26" x14ac:dyDescent="0.25">
      <c r="A247" s="96" t="s">
        <v>2159</v>
      </c>
      <c r="B247" s="96" t="s">
        <v>445</v>
      </c>
      <c r="C247" s="96" t="s">
        <v>2160</v>
      </c>
      <c r="D247" s="96" t="s">
        <v>2161</v>
      </c>
      <c r="E247">
        <v>1.35</v>
      </c>
      <c r="F247" s="96" t="s">
        <v>503</v>
      </c>
      <c r="G247" s="96" t="s">
        <v>1164</v>
      </c>
      <c r="H247" s="96" t="s">
        <v>1406</v>
      </c>
      <c r="I247" s="96" t="s">
        <v>1312</v>
      </c>
      <c r="J247" s="96" t="s">
        <v>503</v>
      </c>
      <c r="K247" s="96" t="s">
        <v>664</v>
      </c>
      <c r="L247" s="96" t="s">
        <v>188</v>
      </c>
      <c r="M247" s="96" t="s">
        <v>793</v>
      </c>
      <c r="N247" s="96" t="s">
        <v>2162</v>
      </c>
      <c r="O247" s="96" t="s">
        <v>2163</v>
      </c>
      <c r="P247" s="96" t="s">
        <v>2164</v>
      </c>
      <c r="Q247">
        <v>172681587.30000001</v>
      </c>
      <c r="R247">
        <v>186.25</v>
      </c>
      <c r="S247" s="96" t="s">
        <v>1460</v>
      </c>
      <c r="T247" s="96" t="s">
        <v>187</v>
      </c>
      <c r="U247" s="96" t="s">
        <v>2045</v>
      </c>
      <c r="V247" s="96" t="s">
        <v>350</v>
      </c>
      <c r="W247" s="96" t="s">
        <v>352</v>
      </c>
      <c r="X247" s="96" t="s">
        <v>106</v>
      </c>
      <c r="Y247" s="96" t="s">
        <v>107</v>
      </c>
      <c r="Z247">
        <v>7</v>
      </c>
    </row>
    <row r="248" spans="1:26" x14ac:dyDescent="0.25">
      <c r="A248" s="96" t="s">
        <v>2165</v>
      </c>
      <c r="B248" s="96" t="s">
        <v>220</v>
      </c>
      <c r="C248" s="96" t="s">
        <v>2166</v>
      </c>
      <c r="D248" s="96" t="s">
        <v>2167</v>
      </c>
      <c r="E248">
        <v>0.99</v>
      </c>
      <c r="F248" s="96" t="s">
        <v>552</v>
      </c>
      <c r="G248" s="96" t="s">
        <v>1213</v>
      </c>
      <c r="H248" s="96" t="s">
        <v>2168</v>
      </c>
      <c r="I248" s="96" t="s">
        <v>2169</v>
      </c>
      <c r="J248" s="96" t="s">
        <v>598</v>
      </c>
      <c r="K248" s="96" t="s">
        <v>598</v>
      </c>
      <c r="L248" s="96" t="s">
        <v>327</v>
      </c>
      <c r="M248" s="96" t="s">
        <v>2170</v>
      </c>
      <c r="N248" s="96" t="s">
        <v>2171</v>
      </c>
      <c r="O248" s="96" t="s">
        <v>2172</v>
      </c>
      <c r="P248" s="96" t="s">
        <v>594</v>
      </c>
      <c r="Q248">
        <v>169912826.11000001</v>
      </c>
      <c r="R248">
        <v>106.86</v>
      </c>
      <c r="S248" s="96" t="s">
        <v>646</v>
      </c>
      <c r="T248" s="96" t="s">
        <v>242</v>
      </c>
      <c r="U248" s="96" t="s">
        <v>1296</v>
      </c>
      <c r="V248" s="96" t="s">
        <v>389</v>
      </c>
      <c r="W248" s="96" t="s">
        <v>1839</v>
      </c>
      <c r="X248" s="96" t="s">
        <v>488</v>
      </c>
      <c r="Y248" s="96" t="s">
        <v>1043</v>
      </c>
      <c r="Z248">
        <v>20</v>
      </c>
    </row>
    <row r="249" spans="1:26" x14ac:dyDescent="0.25">
      <c r="A249" s="96" t="s">
        <v>2173</v>
      </c>
      <c r="B249" s="96" t="s">
        <v>103</v>
      </c>
      <c r="C249" s="96" t="s">
        <v>2174</v>
      </c>
      <c r="D249" s="96" t="s">
        <v>196</v>
      </c>
      <c r="E249">
        <v>0.05</v>
      </c>
      <c r="F249" s="96" t="s">
        <v>1433</v>
      </c>
      <c r="G249" s="96" t="s">
        <v>316</v>
      </c>
      <c r="H249" s="96" t="s">
        <v>599</v>
      </c>
      <c r="I249" s="96" t="s">
        <v>1875</v>
      </c>
      <c r="J249" s="96" t="s">
        <v>1620</v>
      </c>
      <c r="K249" s="96" t="s">
        <v>1283</v>
      </c>
      <c r="L249" s="96" t="s">
        <v>1502</v>
      </c>
      <c r="M249" s="96" t="s">
        <v>1433</v>
      </c>
      <c r="N249" s="96" t="s">
        <v>106</v>
      </c>
      <c r="O249" s="96" t="s">
        <v>1433</v>
      </c>
      <c r="P249" s="96" t="s">
        <v>1433</v>
      </c>
      <c r="Q249">
        <v>157775604.53</v>
      </c>
      <c r="R249">
        <v>90.1</v>
      </c>
      <c r="S249" s="96" t="s">
        <v>385</v>
      </c>
      <c r="T249" s="96" t="s">
        <v>1433</v>
      </c>
      <c r="U249" s="96" t="s">
        <v>869</v>
      </c>
      <c r="V249" s="96" t="s">
        <v>334</v>
      </c>
      <c r="W249" s="96" t="s">
        <v>334</v>
      </c>
      <c r="X249" s="96" t="s">
        <v>2032</v>
      </c>
      <c r="Y249" s="96" t="s">
        <v>107</v>
      </c>
      <c r="Z249">
        <v>1</v>
      </c>
    </row>
    <row r="250" spans="1:26" x14ac:dyDescent="0.25">
      <c r="A250" s="96" t="s">
        <v>2175</v>
      </c>
      <c r="B250" s="96" t="s">
        <v>133</v>
      </c>
      <c r="C250" s="96" t="s">
        <v>2176</v>
      </c>
      <c r="D250" s="96" t="s">
        <v>2177</v>
      </c>
      <c r="E250">
        <v>0.4</v>
      </c>
      <c r="F250" s="96" t="s">
        <v>484</v>
      </c>
      <c r="G250" s="96" t="s">
        <v>2178</v>
      </c>
      <c r="H250" s="96" t="s">
        <v>1140</v>
      </c>
      <c r="I250" s="96" t="s">
        <v>2179</v>
      </c>
      <c r="J250" s="96" t="s">
        <v>299</v>
      </c>
      <c r="K250" s="96" t="s">
        <v>947</v>
      </c>
      <c r="L250" s="96" t="s">
        <v>948</v>
      </c>
      <c r="M250" s="96" t="s">
        <v>1781</v>
      </c>
      <c r="N250" s="96" t="s">
        <v>1319</v>
      </c>
      <c r="O250" s="96" t="s">
        <v>595</v>
      </c>
      <c r="P250" s="96" t="s">
        <v>540</v>
      </c>
      <c r="Q250">
        <v>155517301.68000001</v>
      </c>
      <c r="R250">
        <v>89.67</v>
      </c>
      <c r="S250" s="96" t="s">
        <v>1495</v>
      </c>
      <c r="T250" s="96" t="s">
        <v>870</v>
      </c>
      <c r="U250" s="96" t="s">
        <v>2180</v>
      </c>
      <c r="V250" s="96" t="s">
        <v>2181</v>
      </c>
      <c r="W250" s="96" t="s">
        <v>1010</v>
      </c>
      <c r="X250" s="96" t="s">
        <v>107</v>
      </c>
      <c r="Y250" s="96" t="s">
        <v>107</v>
      </c>
      <c r="Z250">
        <v>0</v>
      </c>
    </row>
    <row r="251" spans="1:26" x14ac:dyDescent="0.25">
      <c r="A251" s="96" t="s">
        <v>2182</v>
      </c>
      <c r="B251" s="96" t="s">
        <v>118</v>
      </c>
      <c r="C251" s="96" t="s">
        <v>2183</v>
      </c>
      <c r="D251" s="96" t="s">
        <v>2184</v>
      </c>
      <c r="E251">
        <v>0.49</v>
      </c>
      <c r="F251" s="96" t="s">
        <v>493</v>
      </c>
      <c r="G251" s="96" t="s">
        <v>2185</v>
      </c>
      <c r="H251" s="96" t="s">
        <v>608</v>
      </c>
      <c r="I251" s="96" t="s">
        <v>2186</v>
      </c>
      <c r="J251" s="96" t="s">
        <v>311</v>
      </c>
      <c r="K251" s="96" t="s">
        <v>226</v>
      </c>
      <c r="L251" s="96" t="s">
        <v>114</v>
      </c>
      <c r="M251" s="96" t="s">
        <v>906</v>
      </c>
      <c r="N251" s="96" t="s">
        <v>1472</v>
      </c>
      <c r="O251" s="96" t="s">
        <v>2187</v>
      </c>
      <c r="P251" s="96" t="s">
        <v>2188</v>
      </c>
      <c r="Q251">
        <v>380197399.54000002</v>
      </c>
      <c r="R251">
        <v>90.05</v>
      </c>
      <c r="S251" s="96" t="s">
        <v>993</v>
      </c>
      <c r="T251" s="96" t="s">
        <v>557</v>
      </c>
      <c r="U251" s="96" t="s">
        <v>528</v>
      </c>
      <c r="V251" s="96" t="s">
        <v>157</v>
      </c>
      <c r="W251" s="96" t="s">
        <v>2189</v>
      </c>
      <c r="X251" s="96" t="s">
        <v>1320</v>
      </c>
      <c r="Y251" s="96" t="s">
        <v>951</v>
      </c>
      <c r="Z251">
        <v>5</v>
      </c>
    </row>
    <row r="252" spans="1:26" x14ac:dyDescent="0.25">
      <c r="A252" s="96" t="s">
        <v>2190</v>
      </c>
      <c r="B252" s="96" t="s">
        <v>111</v>
      </c>
      <c r="C252" s="96" t="s">
        <v>2191</v>
      </c>
      <c r="D252" s="96" t="s">
        <v>2192</v>
      </c>
      <c r="E252">
        <v>0.7</v>
      </c>
      <c r="F252" s="96" t="s">
        <v>290</v>
      </c>
      <c r="G252" s="96" t="s">
        <v>1838</v>
      </c>
      <c r="H252" s="96" t="s">
        <v>1892</v>
      </c>
      <c r="I252" s="96" t="s">
        <v>872</v>
      </c>
      <c r="J252" s="96" t="s">
        <v>599</v>
      </c>
      <c r="K252" s="96" t="s">
        <v>896</v>
      </c>
      <c r="L252" s="96" t="s">
        <v>380</v>
      </c>
      <c r="M252" s="96" t="s">
        <v>2193</v>
      </c>
      <c r="N252" s="96" t="s">
        <v>2194</v>
      </c>
      <c r="O252" s="96" t="s">
        <v>1138</v>
      </c>
      <c r="P252" s="96" t="s">
        <v>412</v>
      </c>
      <c r="Q252">
        <v>355995596.04000002</v>
      </c>
      <c r="R252">
        <v>79.25</v>
      </c>
      <c r="S252" s="96" t="s">
        <v>492</v>
      </c>
      <c r="T252" s="96" t="s">
        <v>261</v>
      </c>
      <c r="U252" s="96" t="s">
        <v>776</v>
      </c>
      <c r="V252" s="96" t="s">
        <v>176</v>
      </c>
      <c r="W252" s="96" t="s">
        <v>793</v>
      </c>
      <c r="X252" s="96" t="s">
        <v>107</v>
      </c>
      <c r="Y252" s="96" t="s">
        <v>107</v>
      </c>
      <c r="Z252">
        <v>0</v>
      </c>
    </row>
    <row r="253" spans="1:26" x14ac:dyDescent="0.25">
      <c r="A253" s="96" t="s">
        <v>2195</v>
      </c>
      <c r="B253" s="96" t="s">
        <v>133</v>
      </c>
      <c r="C253" s="96" t="s">
        <v>2196</v>
      </c>
      <c r="D253" s="96" t="s">
        <v>2197</v>
      </c>
      <c r="E253">
        <v>1.05</v>
      </c>
      <c r="F253" s="96" t="s">
        <v>423</v>
      </c>
      <c r="G253" s="96" t="s">
        <v>1315</v>
      </c>
      <c r="H253" s="96" t="s">
        <v>347</v>
      </c>
      <c r="I253" s="96" t="s">
        <v>2198</v>
      </c>
      <c r="J253" s="96" t="s">
        <v>411</v>
      </c>
      <c r="K253" s="96" t="s">
        <v>367</v>
      </c>
      <c r="L253" s="96" t="s">
        <v>458</v>
      </c>
      <c r="M253" s="96" t="s">
        <v>2199</v>
      </c>
      <c r="N253" s="96" t="s">
        <v>2200</v>
      </c>
      <c r="O253" s="96" t="s">
        <v>2201</v>
      </c>
      <c r="P253" s="96" t="s">
        <v>2202</v>
      </c>
      <c r="Q253">
        <v>194176239.75999999</v>
      </c>
      <c r="R253">
        <v>92.06</v>
      </c>
      <c r="S253" s="96" t="s">
        <v>542</v>
      </c>
      <c r="T253" s="96" t="s">
        <v>536</v>
      </c>
      <c r="U253" s="96" t="s">
        <v>2111</v>
      </c>
      <c r="V253" s="96" t="s">
        <v>1477</v>
      </c>
      <c r="W253" s="96" t="s">
        <v>1871</v>
      </c>
      <c r="X253" s="96" t="s">
        <v>107</v>
      </c>
      <c r="Y253" s="96" t="s">
        <v>107</v>
      </c>
      <c r="Z253">
        <v>0</v>
      </c>
    </row>
    <row r="254" spans="1:26" x14ac:dyDescent="0.25">
      <c r="A254" s="96" t="s">
        <v>2203</v>
      </c>
      <c r="B254" s="96" t="s">
        <v>220</v>
      </c>
      <c r="C254" s="96" t="s">
        <v>2204</v>
      </c>
      <c r="D254" s="96" t="s">
        <v>2205</v>
      </c>
      <c r="E254">
        <v>0.67</v>
      </c>
      <c r="F254" s="96" t="s">
        <v>106</v>
      </c>
      <c r="G254" s="96" t="s">
        <v>106</v>
      </c>
      <c r="H254" s="96" t="s">
        <v>106</v>
      </c>
      <c r="I254" s="96" t="s">
        <v>106</v>
      </c>
      <c r="J254" s="96" t="s">
        <v>106</v>
      </c>
      <c r="K254" s="96" t="s">
        <v>106</v>
      </c>
      <c r="L254" s="96" t="s">
        <v>106</v>
      </c>
      <c r="M254" s="96" t="s">
        <v>107</v>
      </c>
      <c r="N254" s="96" t="s">
        <v>106</v>
      </c>
      <c r="O254" s="96" t="s">
        <v>106</v>
      </c>
      <c r="P254" s="96" t="s">
        <v>106</v>
      </c>
      <c r="Q254">
        <v>676518053.59000003</v>
      </c>
      <c r="R254">
        <v>107.18</v>
      </c>
      <c r="S254" s="96" t="s">
        <v>2109</v>
      </c>
      <c r="T254" s="96" t="s">
        <v>484</v>
      </c>
      <c r="U254" s="96" t="s">
        <v>1930</v>
      </c>
      <c r="V254" s="96" t="s">
        <v>557</v>
      </c>
      <c r="W254" s="96" t="s">
        <v>1205</v>
      </c>
      <c r="X254" s="96" t="s">
        <v>107</v>
      </c>
      <c r="Y254" s="96" t="s">
        <v>107</v>
      </c>
      <c r="Z254">
        <v>0</v>
      </c>
    </row>
    <row r="255" spans="1:26" x14ac:dyDescent="0.25">
      <c r="A255" s="96" t="s">
        <v>2203</v>
      </c>
      <c r="B255" s="96" t="s">
        <v>220</v>
      </c>
      <c r="C255" s="96" t="s">
        <v>2204</v>
      </c>
      <c r="D255" s="96" t="s">
        <v>2206</v>
      </c>
      <c r="E255">
        <v>0.67</v>
      </c>
      <c r="F255" s="96" t="s">
        <v>106</v>
      </c>
      <c r="G255" s="96" t="s">
        <v>106</v>
      </c>
      <c r="H255" s="96" t="s">
        <v>106</v>
      </c>
      <c r="I255" s="96" t="s">
        <v>106</v>
      </c>
      <c r="J255" s="96" t="s">
        <v>106</v>
      </c>
      <c r="K255" s="96" t="s">
        <v>106</v>
      </c>
      <c r="L255" s="96" t="s">
        <v>106</v>
      </c>
      <c r="M255" s="96" t="s">
        <v>107</v>
      </c>
      <c r="N255" s="96" t="s">
        <v>106</v>
      </c>
      <c r="O255" s="96" t="s">
        <v>106</v>
      </c>
      <c r="P255" s="96" t="s">
        <v>106</v>
      </c>
      <c r="Q255">
        <v>676518053.59000003</v>
      </c>
      <c r="R255">
        <v>107.18</v>
      </c>
      <c r="S255" s="96" t="s">
        <v>2109</v>
      </c>
      <c r="T255" s="96" t="s">
        <v>484</v>
      </c>
      <c r="U255" s="96" t="s">
        <v>1930</v>
      </c>
      <c r="V255" s="96" t="s">
        <v>557</v>
      </c>
      <c r="W255" s="96" t="s">
        <v>1205</v>
      </c>
      <c r="X255" s="96" t="s">
        <v>107</v>
      </c>
      <c r="Y255" s="96" t="s">
        <v>107</v>
      </c>
      <c r="Z255">
        <v>0</v>
      </c>
    </row>
    <row r="256" spans="1:26" x14ac:dyDescent="0.25">
      <c r="A256" s="96" t="s">
        <v>2203</v>
      </c>
      <c r="B256" s="96" t="s">
        <v>220</v>
      </c>
      <c r="C256" s="96" t="s">
        <v>2207</v>
      </c>
      <c r="D256" s="96" t="s">
        <v>2208</v>
      </c>
      <c r="E256">
        <v>0.67</v>
      </c>
      <c r="F256" s="96" t="s">
        <v>106</v>
      </c>
      <c r="G256" s="96" t="s">
        <v>106</v>
      </c>
      <c r="H256" s="96" t="s">
        <v>106</v>
      </c>
      <c r="I256" s="96" t="s">
        <v>106</v>
      </c>
      <c r="J256" s="96" t="s">
        <v>106</v>
      </c>
      <c r="K256" s="96" t="s">
        <v>106</v>
      </c>
      <c r="L256" s="96" t="s">
        <v>106</v>
      </c>
      <c r="M256" s="96" t="s">
        <v>107</v>
      </c>
      <c r="N256" s="96" t="s">
        <v>106</v>
      </c>
      <c r="O256" s="96" t="s">
        <v>106</v>
      </c>
      <c r="P256" s="96" t="s">
        <v>106</v>
      </c>
      <c r="Q256">
        <v>676518053.59000003</v>
      </c>
      <c r="R256">
        <v>107.18</v>
      </c>
      <c r="S256" s="96" t="s">
        <v>2109</v>
      </c>
      <c r="T256" s="96" t="s">
        <v>484</v>
      </c>
      <c r="U256" s="96" t="s">
        <v>1930</v>
      </c>
      <c r="V256" s="96" t="s">
        <v>557</v>
      </c>
      <c r="W256" s="96" t="s">
        <v>1205</v>
      </c>
      <c r="X256" s="96" t="s">
        <v>107</v>
      </c>
      <c r="Y256" s="96" t="s">
        <v>107</v>
      </c>
      <c r="Z256">
        <v>0</v>
      </c>
    </row>
    <row r="257" spans="1:26" x14ac:dyDescent="0.25">
      <c r="A257" s="96" t="s">
        <v>2203</v>
      </c>
      <c r="B257" s="96" t="s">
        <v>220</v>
      </c>
      <c r="C257" s="96" t="s">
        <v>2209</v>
      </c>
      <c r="D257" s="96" t="s">
        <v>2210</v>
      </c>
      <c r="E257">
        <v>0.67</v>
      </c>
      <c r="F257" s="96" t="s">
        <v>106</v>
      </c>
      <c r="G257" s="96" t="s">
        <v>106</v>
      </c>
      <c r="H257" s="96" t="s">
        <v>106</v>
      </c>
      <c r="I257" s="96" t="s">
        <v>106</v>
      </c>
      <c r="J257" s="96" t="s">
        <v>106</v>
      </c>
      <c r="K257" s="96" t="s">
        <v>106</v>
      </c>
      <c r="L257" s="96" t="s">
        <v>106</v>
      </c>
      <c r="M257" s="96" t="s">
        <v>107</v>
      </c>
      <c r="N257" s="96" t="s">
        <v>106</v>
      </c>
      <c r="O257" s="96" t="s">
        <v>106</v>
      </c>
      <c r="P257" s="96" t="s">
        <v>106</v>
      </c>
      <c r="Q257">
        <v>676518053.59000003</v>
      </c>
      <c r="R257">
        <v>107.18</v>
      </c>
      <c r="S257" s="96" t="s">
        <v>2109</v>
      </c>
      <c r="T257" s="96" t="s">
        <v>484</v>
      </c>
      <c r="U257" s="96" t="s">
        <v>1930</v>
      </c>
      <c r="V257" s="96" t="s">
        <v>557</v>
      </c>
      <c r="W257" s="96" t="s">
        <v>1205</v>
      </c>
      <c r="X257" s="96" t="s">
        <v>107</v>
      </c>
      <c r="Y257" s="96" t="s">
        <v>107</v>
      </c>
      <c r="Z257">
        <v>0</v>
      </c>
    </row>
    <row r="258" spans="1:26" x14ac:dyDescent="0.25">
      <c r="A258" s="96" t="s">
        <v>2203</v>
      </c>
      <c r="B258" s="96" t="s">
        <v>220</v>
      </c>
      <c r="C258" s="96" t="s">
        <v>2211</v>
      </c>
      <c r="D258" s="96" t="s">
        <v>2212</v>
      </c>
      <c r="E258">
        <v>0.67</v>
      </c>
      <c r="F258" s="96" t="s">
        <v>106</v>
      </c>
      <c r="G258" s="96" t="s">
        <v>106</v>
      </c>
      <c r="H258" s="96" t="s">
        <v>106</v>
      </c>
      <c r="I258" s="96" t="s">
        <v>106</v>
      </c>
      <c r="J258" s="96" t="s">
        <v>106</v>
      </c>
      <c r="K258" s="96" t="s">
        <v>106</v>
      </c>
      <c r="L258" s="96" t="s">
        <v>106</v>
      </c>
      <c r="M258" s="96" t="s">
        <v>107</v>
      </c>
      <c r="N258" s="96" t="s">
        <v>106</v>
      </c>
      <c r="O258" s="96" t="s">
        <v>106</v>
      </c>
      <c r="P258" s="96" t="s">
        <v>106</v>
      </c>
      <c r="Q258">
        <v>676518053.59000003</v>
      </c>
      <c r="R258">
        <v>107.18</v>
      </c>
      <c r="S258" s="96" t="s">
        <v>2109</v>
      </c>
      <c r="T258" s="96" t="s">
        <v>484</v>
      </c>
      <c r="U258" s="96" t="s">
        <v>1930</v>
      </c>
      <c r="V258" s="96" t="s">
        <v>557</v>
      </c>
      <c r="W258" s="96" t="s">
        <v>1205</v>
      </c>
      <c r="X258" s="96" t="s">
        <v>107</v>
      </c>
      <c r="Y258" s="96" t="s">
        <v>107</v>
      </c>
      <c r="Z258">
        <v>0</v>
      </c>
    </row>
    <row r="259" spans="1:26" x14ac:dyDescent="0.25">
      <c r="A259" s="96" t="s">
        <v>2203</v>
      </c>
      <c r="B259" s="96" t="s">
        <v>220</v>
      </c>
      <c r="C259" s="96" t="s">
        <v>2213</v>
      </c>
      <c r="D259" s="96" t="s">
        <v>2214</v>
      </c>
      <c r="E259">
        <v>0.67</v>
      </c>
      <c r="F259" s="96" t="s">
        <v>106</v>
      </c>
      <c r="G259" s="96" t="s">
        <v>106</v>
      </c>
      <c r="H259" s="96" t="s">
        <v>106</v>
      </c>
      <c r="I259" s="96" t="s">
        <v>106</v>
      </c>
      <c r="J259" s="96" t="s">
        <v>106</v>
      </c>
      <c r="K259" s="96" t="s">
        <v>106</v>
      </c>
      <c r="L259" s="96" t="s">
        <v>106</v>
      </c>
      <c r="M259" s="96" t="s">
        <v>107</v>
      </c>
      <c r="N259" s="96" t="s">
        <v>106</v>
      </c>
      <c r="O259" s="96" t="s">
        <v>106</v>
      </c>
      <c r="P259" s="96" t="s">
        <v>106</v>
      </c>
      <c r="Q259">
        <v>676518053.59000003</v>
      </c>
      <c r="R259">
        <v>107.18</v>
      </c>
      <c r="S259" s="96" t="s">
        <v>2109</v>
      </c>
      <c r="T259" s="96" t="s">
        <v>484</v>
      </c>
      <c r="U259" s="96" t="s">
        <v>1930</v>
      </c>
      <c r="V259" s="96" t="s">
        <v>557</v>
      </c>
      <c r="W259" s="96" t="s">
        <v>1205</v>
      </c>
      <c r="X259" s="96" t="s">
        <v>107</v>
      </c>
      <c r="Y259" s="96" t="s">
        <v>107</v>
      </c>
      <c r="Z259">
        <v>0</v>
      </c>
    </row>
    <row r="260" spans="1:26" x14ac:dyDescent="0.25">
      <c r="A260" s="96" t="s">
        <v>2203</v>
      </c>
      <c r="B260" s="96" t="s">
        <v>220</v>
      </c>
      <c r="C260" s="96" t="s">
        <v>2215</v>
      </c>
      <c r="D260" s="96" t="s">
        <v>2216</v>
      </c>
      <c r="E260">
        <v>0.67</v>
      </c>
      <c r="F260" s="96" t="s">
        <v>106</v>
      </c>
      <c r="G260" s="96" t="s">
        <v>106</v>
      </c>
      <c r="H260" s="96" t="s">
        <v>106</v>
      </c>
      <c r="I260" s="96" t="s">
        <v>106</v>
      </c>
      <c r="J260" s="96" t="s">
        <v>106</v>
      </c>
      <c r="K260" s="96" t="s">
        <v>106</v>
      </c>
      <c r="L260" s="96" t="s">
        <v>106</v>
      </c>
      <c r="M260" s="96" t="s">
        <v>107</v>
      </c>
      <c r="N260" s="96" t="s">
        <v>106</v>
      </c>
      <c r="O260" s="96" t="s">
        <v>106</v>
      </c>
      <c r="P260" s="96" t="s">
        <v>106</v>
      </c>
      <c r="Q260">
        <v>676518053.59000003</v>
      </c>
      <c r="R260">
        <v>107.18</v>
      </c>
      <c r="S260" s="96" t="s">
        <v>2109</v>
      </c>
      <c r="T260" s="96" t="s">
        <v>484</v>
      </c>
      <c r="U260" s="96" t="s">
        <v>1930</v>
      </c>
      <c r="V260" s="96" t="s">
        <v>557</v>
      </c>
      <c r="W260" s="96" t="s">
        <v>1205</v>
      </c>
      <c r="X260" s="96" t="s">
        <v>107</v>
      </c>
      <c r="Y260" s="96" t="s">
        <v>107</v>
      </c>
      <c r="Z260">
        <v>0</v>
      </c>
    </row>
    <row r="261" spans="1:26" x14ac:dyDescent="0.25">
      <c r="A261" s="96" t="s">
        <v>2203</v>
      </c>
      <c r="B261" s="96" t="s">
        <v>220</v>
      </c>
      <c r="C261" s="96" t="s">
        <v>2217</v>
      </c>
      <c r="D261" s="96" t="s">
        <v>2218</v>
      </c>
      <c r="E261">
        <v>0.67</v>
      </c>
      <c r="F261" s="96" t="s">
        <v>106</v>
      </c>
      <c r="G261" s="96" t="s">
        <v>106</v>
      </c>
      <c r="H261" s="96" t="s">
        <v>106</v>
      </c>
      <c r="I261" s="96" t="s">
        <v>106</v>
      </c>
      <c r="J261" s="96" t="s">
        <v>106</v>
      </c>
      <c r="K261" s="96" t="s">
        <v>106</v>
      </c>
      <c r="L261" s="96" t="s">
        <v>106</v>
      </c>
      <c r="M261" s="96" t="s">
        <v>107</v>
      </c>
      <c r="N261" s="96" t="s">
        <v>106</v>
      </c>
      <c r="O261" s="96" t="s">
        <v>106</v>
      </c>
      <c r="P261" s="96" t="s">
        <v>106</v>
      </c>
      <c r="Q261">
        <v>676518053.59000003</v>
      </c>
      <c r="R261">
        <v>107.18</v>
      </c>
      <c r="S261" s="96" t="s">
        <v>2109</v>
      </c>
      <c r="T261" s="96" t="s">
        <v>484</v>
      </c>
      <c r="U261" s="96" t="s">
        <v>1930</v>
      </c>
      <c r="V261" s="96" t="s">
        <v>557</v>
      </c>
      <c r="W261" s="96" t="s">
        <v>1205</v>
      </c>
      <c r="X261" s="96" t="s">
        <v>107</v>
      </c>
      <c r="Y261" s="96" t="s">
        <v>107</v>
      </c>
      <c r="Z261">
        <v>0</v>
      </c>
    </row>
    <row r="262" spans="1:26" x14ac:dyDescent="0.25">
      <c r="A262" s="96" t="s">
        <v>2219</v>
      </c>
      <c r="B262" s="96" t="s">
        <v>111</v>
      </c>
      <c r="C262" s="96" t="s">
        <v>2220</v>
      </c>
      <c r="D262" s="96" t="s">
        <v>2221</v>
      </c>
      <c r="E262">
        <v>0.35</v>
      </c>
      <c r="F262" s="96" t="s">
        <v>223</v>
      </c>
      <c r="G262" s="96" t="s">
        <v>832</v>
      </c>
      <c r="H262" s="96" t="s">
        <v>2222</v>
      </c>
      <c r="I262" s="96" t="s">
        <v>2223</v>
      </c>
      <c r="J262" s="96" t="s">
        <v>350</v>
      </c>
      <c r="K262" s="96" t="s">
        <v>377</v>
      </c>
      <c r="L262" s="96" t="s">
        <v>654</v>
      </c>
      <c r="M262" s="96" t="s">
        <v>2224</v>
      </c>
      <c r="N262" s="96" t="s">
        <v>2225</v>
      </c>
      <c r="O262" s="96" t="s">
        <v>969</v>
      </c>
      <c r="P262" s="96" t="s">
        <v>2226</v>
      </c>
      <c r="Q262">
        <v>7710169930.5100002</v>
      </c>
      <c r="R262">
        <v>95.68</v>
      </c>
      <c r="S262" s="96" t="s">
        <v>993</v>
      </c>
      <c r="T262" s="96" t="s">
        <v>161</v>
      </c>
      <c r="U262" s="96" t="s">
        <v>242</v>
      </c>
      <c r="V262" s="96" t="s">
        <v>243</v>
      </c>
      <c r="W262" s="96" t="s">
        <v>1133</v>
      </c>
      <c r="X262" s="96" t="s">
        <v>107</v>
      </c>
      <c r="Y262" s="96" t="s">
        <v>107</v>
      </c>
      <c r="Z262">
        <v>0</v>
      </c>
    </row>
    <row r="263" spans="1:26" x14ac:dyDescent="0.25">
      <c r="A263" s="96" t="s">
        <v>2227</v>
      </c>
      <c r="B263" s="96" t="s">
        <v>111</v>
      </c>
      <c r="C263" s="96" t="s">
        <v>2228</v>
      </c>
      <c r="D263" s="96" t="s">
        <v>2229</v>
      </c>
      <c r="E263">
        <v>1.2</v>
      </c>
      <c r="F263" s="96" t="s">
        <v>701</v>
      </c>
      <c r="G263" s="96" t="s">
        <v>1289</v>
      </c>
      <c r="H263" s="96" t="s">
        <v>998</v>
      </c>
      <c r="I263" s="96" t="s">
        <v>2230</v>
      </c>
      <c r="J263" s="96" t="s">
        <v>701</v>
      </c>
      <c r="K263" s="96" t="s">
        <v>121</v>
      </c>
      <c r="L263" s="96" t="s">
        <v>1154</v>
      </c>
      <c r="M263" s="96" t="s">
        <v>2231</v>
      </c>
      <c r="N263" s="96" t="s">
        <v>2232</v>
      </c>
      <c r="O263" s="96" t="s">
        <v>2233</v>
      </c>
      <c r="P263" s="96" t="s">
        <v>1244</v>
      </c>
      <c r="Q263">
        <v>4736822756.9499998</v>
      </c>
      <c r="R263">
        <v>101.17</v>
      </c>
      <c r="S263" s="96" t="s">
        <v>517</v>
      </c>
      <c r="T263" s="96" t="s">
        <v>771</v>
      </c>
      <c r="U263" s="96" t="s">
        <v>1668</v>
      </c>
      <c r="V263" s="96" t="s">
        <v>599</v>
      </c>
      <c r="W263" s="96" t="s">
        <v>2042</v>
      </c>
      <c r="X263" s="96" t="s">
        <v>107</v>
      </c>
      <c r="Y263" s="96" t="s">
        <v>107</v>
      </c>
      <c r="Z263">
        <v>0</v>
      </c>
    </row>
    <row r="264" spans="1:26" x14ac:dyDescent="0.25">
      <c r="A264" s="96" t="s">
        <v>2234</v>
      </c>
      <c r="B264" s="96" t="s">
        <v>133</v>
      </c>
      <c r="C264" s="96" t="s">
        <v>107</v>
      </c>
      <c r="D264" s="96" t="s">
        <v>107</v>
      </c>
      <c r="E264">
        <v>0.82</v>
      </c>
      <c r="F264" s="96" t="s">
        <v>106</v>
      </c>
      <c r="G264" s="96" t="s">
        <v>106</v>
      </c>
      <c r="H264" s="96" t="s">
        <v>106</v>
      </c>
      <c r="I264" s="96" t="s">
        <v>106</v>
      </c>
      <c r="J264" s="96" t="s">
        <v>106</v>
      </c>
      <c r="K264" s="96" t="s">
        <v>106</v>
      </c>
      <c r="L264" s="96" t="s">
        <v>106</v>
      </c>
      <c r="M264" s="96" t="s">
        <v>107</v>
      </c>
      <c r="N264" s="96" t="s">
        <v>106</v>
      </c>
      <c r="O264" s="96" t="s">
        <v>106</v>
      </c>
      <c r="P264" s="96" t="s">
        <v>106</v>
      </c>
      <c r="Q264">
        <v>227265025.75</v>
      </c>
      <c r="R264">
        <v>140.85</v>
      </c>
      <c r="S264" s="96" t="s">
        <v>107</v>
      </c>
      <c r="T264" s="96" t="s">
        <v>493</v>
      </c>
      <c r="U264" s="96" t="s">
        <v>1220</v>
      </c>
      <c r="V264" s="96" t="s">
        <v>311</v>
      </c>
      <c r="W264" s="96" t="s">
        <v>1625</v>
      </c>
      <c r="X264" s="96" t="s">
        <v>107</v>
      </c>
      <c r="Y264" s="96" t="s">
        <v>107</v>
      </c>
      <c r="Z264">
        <v>0</v>
      </c>
    </row>
    <row r="265" spans="1:26" x14ac:dyDescent="0.25">
      <c r="A265" s="96" t="s">
        <v>2235</v>
      </c>
      <c r="B265" s="96" t="s">
        <v>111</v>
      </c>
      <c r="C265" s="96" t="s">
        <v>2236</v>
      </c>
      <c r="D265" s="96" t="s">
        <v>2237</v>
      </c>
      <c r="E265">
        <v>0.93</v>
      </c>
      <c r="F265" s="96" t="s">
        <v>599</v>
      </c>
      <c r="G265" s="96" t="s">
        <v>1732</v>
      </c>
      <c r="H265" s="96" t="s">
        <v>2238</v>
      </c>
      <c r="I265" s="96" t="s">
        <v>106</v>
      </c>
      <c r="J265" s="96" t="s">
        <v>896</v>
      </c>
      <c r="K265" s="96" t="s">
        <v>121</v>
      </c>
      <c r="L265" s="96" t="s">
        <v>106</v>
      </c>
      <c r="M265" s="96" t="s">
        <v>2239</v>
      </c>
      <c r="N265" s="96" t="s">
        <v>936</v>
      </c>
      <c r="O265" s="96" t="s">
        <v>368</v>
      </c>
      <c r="P265" s="96" t="s">
        <v>2240</v>
      </c>
      <c r="Q265">
        <v>156030534.88</v>
      </c>
      <c r="R265">
        <v>99.19</v>
      </c>
      <c r="S265" s="96" t="s">
        <v>287</v>
      </c>
      <c r="T265" s="96" t="s">
        <v>1154</v>
      </c>
      <c r="U265" s="96" t="s">
        <v>2241</v>
      </c>
      <c r="V265" s="96" t="s">
        <v>1651</v>
      </c>
      <c r="W265" s="96" t="s">
        <v>1644</v>
      </c>
      <c r="X265" s="96" t="s">
        <v>107</v>
      </c>
      <c r="Y265" s="96" t="s">
        <v>107</v>
      </c>
      <c r="Z265">
        <v>0</v>
      </c>
    </row>
    <row r="266" spans="1:26" x14ac:dyDescent="0.25">
      <c r="A266" s="96" t="s">
        <v>2242</v>
      </c>
      <c r="B266" s="96" t="s">
        <v>103</v>
      </c>
      <c r="C266" s="96" t="s">
        <v>2243</v>
      </c>
      <c r="D266" s="96" t="s">
        <v>2244</v>
      </c>
      <c r="E266">
        <v>4.07</v>
      </c>
      <c r="F266" s="96" t="s">
        <v>526</v>
      </c>
      <c r="G266" s="96" t="s">
        <v>1357</v>
      </c>
      <c r="H266" s="96" t="s">
        <v>1167</v>
      </c>
      <c r="I266" s="96" t="s">
        <v>338</v>
      </c>
      <c r="J266" s="96" t="s">
        <v>157</v>
      </c>
      <c r="K266" s="96" t="s">
        <v>173</v>
      </c>
      <c r="L266" s="96" t="s">
        <v>173</v>
      </c>
      <c r="M266" s="96" t="s">
        <v>1896</v>
      </c>
      <c r="N266" s="96" t="s">
        <v>1441</v>
      </c>
      <c r="O266" s="96" t="s">
        <v>2245</v>
      </c>
      <c r="P266" s="96" t="s">
        <v>2052</v>
      </c>
      <c r="Q266">
        <v>541097847.38999999</v>
      </c>
      <c r="R266">
        <v>888.58</v>
      </c>
      <c r="S266" s="96" t="s">
        <v>349</v>
      </c>
      <c r="T266" s="96" t="s">
        <v>174</v>
      </c>
      <c r="U266" s="96" t="s">
        <v>337</v>
      </c>
      <c r="V266" s="96" t="s">
        <v>173</v>
      </c>
      <c r="W266" s="96" t="s">
        <v>1428</v>
      </c>
      <c r="X266" s="96" t="s">
        <v>2246</v>
      </c>
      <c r="Y266" s="96" t="s">
        <v>107</v>
      </c>
      <c r="Z266">
        <v>1</v>
      </c>
    </row>
    <row r="267" spans="1:26" x14ac:dyDescent="0.25">
      <c r="A267" s="96" t="s">
        <v>2247</v>
      </c>
      <c r="B267" s="96" t="s">
        <v>133</v>
      </c>
      <c r="C267" s="96" t="s">
        <v>2248</v>
      </c>
      <c r="D267" s="96" t="s">
        <v>2249</v>
      </c>
      <c r="E267">
        <v>1.56</v>
      </c>
      <c r="F267" s="96" t="s">
        <v>1284</v>
      </c>
      <c r="G267" s="96" t="s">
        <v>1205</v>
      </c>
      <c r="H267" s="96" t="s">
        <v>2250</v>
      </c>
      <c r="I267" s="96" t="s">
        <v>2251</v>
      </c>
      <c r="J267" s="96" t="s">
        <v>243</v>
      </c>
      <c r="K267" s="96" t="s">
        <v>435</v>
      </c>
      <c r="L267" s="96" t="s">
        <v>966</v>
      </c>
      <c r="M267" s="96" t="s">
        <v>1399</v>
      </c>
      <c r="N267" s="96" t="s">
        <v>2252</v>
      </c>
      <c r="O267" s="96" t="s">
        <v>189</v>
      </c>
      <c r="P267" s="96" t="s">
        <v>886</v>
      </c>
      <c r="Q267">
        <v>187009335.31999999</v>
      </c>
      <c r="R267">
        <v>103.47</v>
      </c>
      <c r="S267" s="96" t="s">
        <v>441</v>
      </c>
      <c r="T267" s="96" t="s">
        <v>1321</v>
      </c>
      <c r="U267" s="96" t="s">
        <v>784</v>
      </c>
      <c r="V267" s="96" t="s">
        <v>1582</v>
      </c>
      <c r="W267" s="96" t="s">
        <v>2253</v>
      </c>
      <c r="X267" s="96" t="s">
        <v>107</v>
      </c>
      <c r="Y267" s="96" t="s">
        <v>107</v>
      </c>
      <c r="Z267">
        <v>0</v>
      </c>
    </row>
    <row r="268" spans="1:26" x14ac:dyDescent="0.25">
      <c r="A268" s="96" t="s">
        <v>2254</v>
      </c>
      <c r="B268" s="96" t="s">
        <v>118</v>
      </c>
      <c r="C268" s="96" t="s">
        <v>2255</v>
      </c>
      <c r="D268" s="96" t="s">
        <v>2256</v>
      </c>
      <c r="E268">
        <v>1.63</v>
      </c>
      <c r="F268" s="96" t="s">
        <v>217</v>
      </c>
      <c r="G268" s="96" t="s">
        <v>1674</v>
      </c>
      <c r="H268" s="96" t="s">
        <v>2028</v>
      </c>
      <c r="I268" s="96" t="s">
        <v>2257</v>
      </c>
      <c r="J268" s="96" t="s">
        <v>513</v>
      </c>
      <c r="K268" s="96" t="s">
        <v>513</v>
      </c>
      <c r="L268" s="96" t="s">
        <v>451</v>
      </c>
      <c r="M268" s="96" t="s">
        <v>1078</v>
      </c>
      <c r="N268" s="96" t="s">
        <v>2258</v>
      </c>
      <c r="O268" s="96" t="s">
        <v>2259</v>
      </c>
      <c r="P268" s="96" t="s">
        <v>290</v>
      </c>
      <c r="Q268">
        <v>307733012.08999997</v>
      </c>
      <c r="R268">
        <v>410.31</v>
      </c>
      <c r="S268" s="96" t="s">
        <v>1282</v>
      </c>
      <c r="T268" s="96" t="s">
        <v>274</v>
      </c>
      <c r="U268" s="96" t="s">
        <v>1128</v>
      </c>
      <c r="V268" s="96" t="s">
        <v>341</v>
      </c>
      <c r="W268" s="96" t="s">
        <v>1026</v>
      </c>
      <c r="X268" s="96" t="s">
        <v>2260</v>
      </c>
      <c r="Y268" s="96" t="s">
        <v>107</v>
      </c>
      <c r="Z268">
        <v>1</v>
      </c>
    </row>
    <row r="269" spans="1:26" x14ac:dyDescent="0.25">
      <c r="A269" s="96" t="s">
        <v>2261</v>
      </c>
      <c r="B269" s="96" t="s">
        <v>220</v>
      </c>
      <c r="C269" s="96" t="s">
        <v>2262</v>
      </c>
      <c r="D269" s="96" t="s">
        <v>2263</v>
      </c>
      <c r="E269">
        <v>1.07</v>
      </c>
      <c r="F269" s="96" t="s">
        <v>515</v>
      </c>
      <c r="G269" s="96" t="s">
        <v>1026</v>
      </c>
      <c r="H269" s="96" t="s">
        <v>1148</v>
      </c>
      <c r="I269" s="96" t="s">
        <v>667</v>
      </c>
      <c r="J269" s="96" t="s">
        <v>1043</v>
      </c>
      <c r="K269" s="96" t="s">
        <v>494</v>
      </c>
      <c r="L269" s="96" t="s">
        <v>380</v>
      </c>
      <c r="M269" s="96" t="s">
        <v>2264</v>
      </c>
      <c r="N269" s="96" t="s">
        <v>1683</v>
      </c>
      <c r="O269" s="96" t="s">
        <v>1546</v>
      </c>
      <c r="P269" s="96" t="s">
        <v>2064</v>
      </c>
      <c r="Q269">
        <v>1194419044.1400001</v>
      </c>
      <c r="R269">
        <v>103.07</v>
      </c>
      <c r="S269" s="96" t="s">
        <v>542</v>
      </c>
      <c r="T269" s="96" t="s">
        <v>552</v>
      </c>
      <c r="U269" s="96" t="s">
        <v>337</v>
      </c>
      <c r="V269" s="96" t="s">
        <v>856</v>
      </c>
      <c r="W269" s="96" t="s">
        <v>533</v>
      </c>
      <c r="X269" s="96" t="s">
        <v>948</v>
      </c>
      <c r="Y269" s="96" t="s">
        <v>107</v>
      </c>
      <c r="Z269">
        <v>72</v>
      </c>
    </row>
    <row r="270" spans="1:26" x14ac:dyDescent="0.25">
      <c r="A270" s="96" t="s">
        <v>2265</v>
      </c>
      <c r="B270" s="96" t="s">
        <v>111</v>
      </c>
      <c r="C270" s="96" t="s">
        <v>2266</v>
      </c>
      <c r="D270" s="96" t="s">
        <v>2267</v>
      </c>
      <c r="E270">
        <v>1</v>
      </c>
      <c r="F270" s="96" t="s">
        <v>1043</v>
      </c>
      <c r="G270" s="96" t="s">
        <v>2268</v>
      </c>
      <c r="H270" s="96" t="s">
        <v>1109</v>
      </c>
      <c r="I270" s="96" t="s">
        <v>2269</v>
      </c>
      <c r="J270" s="96" t="s">
        <v>377</v>
      </c>
      <c r="K270" s="96" t="s">
        <v>537</v>
      </c>
      <c r="L270" s="96" t="s">
        <v>537</v>
      </c>
      <c r="M270" s="96" t="s">
        <v>1244</v>
      </c>
      <c r="N270" s="96" t="s">
        <v>2270</v>
      </c>
      <c r="O270" s="96" t="s">
        <v>2271</v>
      </c>
      <c r="P270" s="96" t="s">
        <v>2272</v>
      </c>
      <c r="Q270">
        <v>820874555.40999997</v>
      </c>
      <c r="R270">
        <v>101.01</v>
      </c>
      <c r="S270" s="96" t="s">
        <v>993</v>
      </c>
      <c r="T270" s="96" t="s">
        <v>465</v>
      </c>
      <c r="U270" s="96" t="s">
        <v>419</v>
      </c>
      <c r="V270" s="96" t="s">
        <v>521</v>
      </c>
      <c r="W270" s="96" t="s">
        <v>2273</v>
      </c>
      <c r="X270" s="96" t="s">
        <v>107</v>
      </c>
      <c r="Y270" s="96" t="s">
        <v>107</v>
      </c>
      <c r="Z270">
        <v>0</v>
      </c>
    </row>
    <row r="271" spans="1:26" x14ac:dyDescent="0.25">
      <c r="A271" s="96" t="s">
        <v>2274</v>
      </c>
      <c r="B271" s="96" t="s">
        <v>111</v>
      </c>
      <c r="C271" s="96" t="s">
        <v>2275</v>
      </c>
      <c r="D271" s="96" t="s">
        <v>2276</v>
      </c>
      <c r="E271">
        <v>1</v>
      </c>
      <c r="F271" s="96" t="s">
        <v>563</v>
      </c>
      <c r="G271" s="96" t="s">
        <v>2277</v>
      </c>
      <c r="H271" s="96" t="s">
        <v>1953</v>
      </c>
      <c r="I271" s="96" t="s">
        <v>2278</v>
      </c>
      <c r="J271" s="96" t="s">
        <v>115</v>
      </c>
      <c r="K271" s="96" t="s">
        <v>537</v>
      </c>
      <c r="L271" s="96" t="s">
        <v>368</v>
      </c>
      <c r="M271" s="96" t="s">
        <v>814</v>
      </c>
      <c r="N271" s="96" t="s">
        <v>2279</v>
      </c>
      <c r="O271" s="96" t="s">
        <v>2280</v>
      </c>
      <c r="P271" s="96" t="s">
        <v>2281</v>
      </c>
      <c r="Q271">
        <v>233173419.86000001</v>
      </c>
      <c r="R271">
        <v>92.3</v>
      </c>
      <c r="S271" s="96" t="s">
        <v>287</v>
      </c>
      <c r="T271" s="96" t="s">
        <v>1043</v>
      </c>
      <c r="U271" s="96" t="s">
        <v>1805</v>
      </c>
      <c r="V271" s="96" t="s">
        <v>1220</v>
      </c>
      <c r="W271" s="96" t="s">
        <v>1067</v>
      </c>
      <c r="X271" s="96" t="s">
        <v>107</v>
      </c>
      <c r="Y271" s="96" t="s">
        <v>107</v>
      </c>
      <c r="Z271">
        <v>0</v>
      </c>
    </row>
    <row r="272" spans="1:26" x14ac:dyDescent="0.25">
      <c r="A272" s="96" t="s">
        <v>2282</v>
      </c>
      <c r="B272" s="96" t="s">
        <v>118</v>
      </c>
      <c r="C272" s="96" t="s">
        <v>2283</v>
      </c>
      <c r="D272" s="96" t="s">
        <v>2284</v>
      </c>
      <c r="E272">
        <v>0.74</v>
      </c>
      <c r="F272" s="96" t="s">
        <v>885</v>
      </c>
      <c r="G272" s="96" t="s">
        <v>923</v>
      </c>
      <c r="H272" s="96" t="s">
        <v>1870</v>
      </c>
      <c r="I272" s="96" t="s">
        <v>2285</v>
      </c>
      <c r="J272" s="96" t="s">
        <v>327</v>
      </c>
      <c r="K272" s="96" t="s">
        <v>598</v>
      </c>
      <c r="L272" s="96" t="s">
        <v>242</v>
      </c>
      <c r="M272" s="96" t="s">
        <v>1883</v>
      </c>
      <c r="N272" s="96" t="s">
        <v>1618</v>
      </c>
      <c r="O272" s="96" t="s">
        <v>1324</v>
      </c>
      <c r="P272" s="96" t="s">
        <v>777</v>
      </c>
      <c r="Q272">
        <v>1175921559.9000001</v>
      </c>
      <c r="R272">
        <v>97.99</v>
      </c>
      <c r="S272" s="96" t="s">
        <v>751</v>
      </c>
      <c r="T272" s="96" t="s">
        <v>212</v>
      </c>
      <c r="U272" s="96" t="s">
        <v>528</v>
      </c>
      <c r="V272" s="96" t="s">
        <v>217</v>
      </c>
      <c r="W272" s="96" t="s">
        <v>1245</v>
      </c>
      <c r="X272" s="96" t="s">
        <v>106</v>
      </c>
      <c r="Y272" s="96" t="s">
        <v>106</v>
      </c>
      <c r="Z272">
        <v>1</v>
      </c>
    </row>
    <row r="273" spans="1:26" x14ac:dyDescent="0.25">
      <c r="A273" s="96" t="s">
        <v>2286</v>
      </c>
      <c r="B273" s="96" t="s">
        <v>445</v>
      </c>
      <c r="C273" s="96" t="s">
        <v>2287</v>
      </c>
      <c r="D273" s="96" t="s">
        <v>2288</v>
      </c>
      <c r="E273">
        <v>0.74</v>
      </c>
      <c r="F273" s="96" t="s">
        <v>350</v>
      </c>
      <c r="G273" s="96" t="s">
        <v>909</v>
      </c>
      <c r="H273" s="96" t="s">
        <v>1616</v>
      </c>
      <c r="I273" s="96" t="s">
        <v>1389</v>
      </c>
      <c r="J273" s="96" t="s">
        <v>948</v>
      </c>
      <c r="K273" s="96" t="s">
        <v>948</v>
      </c>
      <c r="L273" s="96" t="s">
        <v>350</v>
      </c>
      <c r="M273" s="96" t="s">
        <v>802</v>
      </c>
      <c r="N273" s="96" t="s">
        <v>2289</v>
      </c>
      <c r="O273" s="96" t="s">
        <v>1477</v>
      </c>
      <c r="P273" s="96" t="s">
        <v>2290</v>
      </c>
      <c r="Q273">
        <v>3086874864.3899999</v>
      </c>
      <c r="R273">
        <v>113.9</v>
      </c>
      <c r="S273" s="96" t="s">
        <v>993</v>
      </c>
      <c r="T273" s="96" t="s">
        <v>484</v>
      </c>
      <c r="U273" s="96" t="s">
        <v>321</v>
      </c>
      <c r="V273" s="96" t="s">
        <v>524</v>
      </c>
      <c r="W273" s="96" t="s">
        <v>2291</v>
      </c>
      <c r="X273" s="96" t="s">
        <v>2292</v>
      </c>
      <c r="Y273" s="96" t="s">
        <v>563</v>
      </c>
      <c r="Z273">
        <v>13</v>
      </c>
    </row>
    <row r="274" spans="1:26" x14ac:dyDescent="0.25">
      <c r="A274" s="96" t="s">
        <v>2293</v>
      </c>
      <c r="B274" s="96" t="s">
        <v>111</v>
      </c>
      <c r="C274" s="96" t="s">
        <v>2294</v>
      </c>
      <c r="D274" s="96" t="s">
        <v>2295</v>
      </c>
      <c r="E274">
        <v>0.14000000000000001</v>
      </c>
      <c r="F274" s="96" t="s">
        <v>362</v>
      </c>
      <c r="G274" s="96" t="s">
        <v>899</v>
      </c>
      <c r="H274" s="96" t="s">
        <v>2296</v>
      </c>
      <c r="I274" s="96" t="s">
        <v>2297</v>
      </c>
      <c r="J274" s="96" t="s">
        <v>160</v>
      </c>
      <c r="K274" s="96" t="s">
        <v>275</v>
      </c>
      <c r="L274" s="96" t="s">
        <v>810</v>
      </c>
      <c r="M274" s="96" t="s">
        <v>2298</v>
      </c>
      <c r="N274" s="96" t="s">
        <v>2299</v>
      </c>
      <c r="O274" s="96" t="s">
        <v>2300</v>
      </c>
      <c r="P274" s="96" t="s">
        <v>1563</v>
      </c>
      <c r="Q274">
        <v>109353015.33</v>
      </c>
      <c r="R274">
        <v>9.2799999999999994</v>
      </c>
      <c r="S274" s="96" t="s">
        <v>441</v>
      </c>
      <c r="T274" s="96" t="s">
        <v>701</v>
      </c>
      <c r="U274" s="96" t="s">
        <v>2301</v>
      </c>
      <c r="V274" s="96" t="s">
        <v>2302</v>
      </c>
      <c r="W274" s="96" t="s">
        <v>2303</v>
      </c>
      <c r="X274" s="96" t="s">
        <v>107</v>
      </c>
      <c r="Y274" s="96" t="s">
        <v>107</v>
      </c>
      <c r="Z274">
        <v>0</v>
      </c>
    </row>
    <row r="275" spans="1:26" x14ac:dyDescent="0.25">
      <c r="A275" s="96" t="s">
        <v>2304</v>
      </c>
      <c r="B275" s="96" t="s">
        <v>111</v>
      </c>
      <c r="C275" s="96" t="s">
        <v>2305</v>
      </c>
      <c r="D275" s="96" t="s">
        <v>2306</v>
      </c>
      <c r="E275">
        <v>0.5</v>
      </c>
      <c r="F275" s="96" t="s">
        <v>380</v>
      </c>
      <c r="G275" s="96" t="s">
        <v>2307</v>
      </c>
      <c r="H275" s="96" t="s">
        <v>591</v>
      </c>
      <c r="I275" s="96" t="s">
        <v>692</v>
      </c>
      <c r="J275" s="96" t="s">
        <v>424</v>
      </c>
      <c r="K275" s="96" t="s">
        <v>377</v>
      </c>
      <c r="L275" s="96" t="s">
        <v>845</v>
      </c>
      <c r="M275" s="96" t="s">
        <v>857</v>
      </c>
      <c r="N275" s="96" t="s">
        <v>2122</v>
      </c>
      <c r="O275" s="96" t="s">
        <v>1611</v>
      </c>
      <c r="P275" s="96" t="s">
        <v>2122</v>
      </c>
      <c r="Q275">
        <v>58863956.969999999</v>
      </c>
      <c r="R275">
        <v>54.6</v>
      </c>
      <c r="S275" s="96" t="s">
        <v>646</v>
      </c>
      <c r="T275" s="96" t="s">
        <v>393</v>
      </c>
      <c r="U275" s="96" t="s">
        <v>528</v>
      </c>
      <c r="V275" s="96" t="s">
        <v>242</v>
      </c>
      <c r="W275" s="96" t="s">
        <v>115</v>
      </c>
      <c r="X275" s="96" t="s">
        <v>107</v>
      </c>
      <c r="Y275" s="96" t="s">
        <v>107</v>
      </c>
      <c r="Z275">
        <v>0</v>
      </c>
    </row>
    <row r="276" spans="1:26" x14ac:dyDescent="0.25">
      <c r="A276" s="96" t="s">
        <v>2308</v>
      </c>
      <c r="B276" s="96" t="s">
        <v>103</v>
      </c>
      <c r="C276" s="96" t="s">
        <v>2309</v>
      </c>
      <c r="D276" s="96" t="s">
        <v>2310</v>
      </c>
      <c r="E276">
        <v>0.85</v>
      </c>
      <c r="F276" s="96" t="s">
        <v>393</v>
      </c>
      <c r="G276" s="96" t="s">
        <v>867</v>
      </c>
      <c r="H276" s="96" t="s">
        <v>2311</v>
      </c>
      <c r="I276" s="96" t="s">
        <v>2250</v>
      </c>
      <c r="J276" s="96" t="s">
        <v>513</v>
      </c>
      <c r="K276" s="96" t="s">
        <v>484</v>
      </c>
      <c r="L276" s="96" t="s">
        <v>618</v>
      </c>
      <c r="M276" s="96" t="s">
        <v>1148</v>
      </c>
      <c r="N276" s="96" t="s">
        <v>106</v>
      </c>
      <c r="O276" s="96" t="s">
        <v>393</v>
      </c>
      <c r="P276" s="96" t="s">
        <v>2312</v>
      </c>
      <c r="Q276">
        <v>284506676.13999999</v>
      </c>
      <c r="R276">
        <v>112.98</v>
      </c>
      <c r="S276" s="96" t="s">
        <v>806</v>
      </c>
      <c r="T276" s="96" t="s">
        <v>329</v>
      </c>
      <c r="U276" s="96" t="s">
        <v>188</v>
      </c>
      <c r="V276" s="96" t="s">
        <v>463</v>
      </c>
      <c r="W276" s="96" t="s">
        <v>2313</v>
      </c>
      <c r="X276" s="96" t="s">
        <v>1132</v>
      </c>
      <c r="Y276" s="96" t="s">
        <v>107</v>
      </c>
      <c r="Z276">
        <v>3</v>
      </c>
    </row>
    <row r="277" spans="1:26" x14ac:dyDescent="0.25">
      <c r="A277" s="96" t="s">
        <v>2314</v>
      </c>
      <c r="B277" s="96" t="s">
        <v>111</v>
      </c>
      <c r="C277" s="96" t="s">
        <v>2315</v>
      </c>
      <c r="D277" s="96" t="s">
        <v>2316</v>
      </c>
      <c r="E277">
        <v>1</v>
      </c>
      <c r="F277" s="96" t="s">
        <v>593</v>
      </c>
      <c r="G277" s="96" t="s">
        <v>629</v>
      </c>
      <c r="H277" s="96" t="s">
        <v>2317</v>
      </c>
      <c r="I277" s="96" t="s">
        <v>2318</v>
      </c>
      <c r="J277" s="96" t="s">
        <v>432</v>
      </c>
      <c r="K277" s="96" t="s">
        <v>322</v>
      </c>
      <c r="L277" s="96" t="s">
        <v>322</v>
      </c>
      <c r="M277" s="96" t="s">
        <v>967</v>
      </c>
      <c r="N277" s="96" t="s">
        <v>1139</v>
      </c>
      <c r="O277" s="96" t="s">
        <v>885</v>
      </c>
      <c r="P277" s="96" t="s">
        <v>2319</v>
      </c>
      <c r="Q277">
        <v>1235222851.71</v>
      </c>
      <c r="R277">
        <v>93.91</v>
      </c>
      <c r="S277" s="96" t="s">
        <v>705</v>
      </c>
      <c r="T277" s="96" t="s">
        <v>322</v>
      </c>
      <c r="U277" s="96" t="s">
        <v>2320</v>
      </c>
      <c r="V277" s="96" t="s">
        <v>599</v>
      </c>
      <c r="W277" s="96" t="s">
        <v>1642</v>
      </c>
      <c r="X277" s="96" t="s">
        <v>107</v>
      </c>
      <c r="Y277" s="96" t="s">
        <v>107</v>
      </c>
      <c r="Z277">
        <v>0</v>
      </c>
    </row>
    <row r="278" spans="1:26" x14ac:dyDescent="0.25">
      <c r="A278" s="96" t="s">
        <v>2321</v>
      </c>
      <c r="B278" s="96" t="s">
        <v>111</v>
      </c>
      <c r="C278" s="96" t="s">
        <v>2322</v>
      </c>
      <c r="D278" s="96" t="s">
        <v>2323</v>
      </c>
      <c r="E278">
        <v>0.37</v>
      </c>
      <c r="F278" s="96" t="s">
        <v>274</v>
      </c>
      <c r="G278" s="96" t="s">
        <v>945</v>
      </c>
      <c r="H278" s="96" t="s">
        <v>1490</v>
      </c>
      <c r="I278" s="96" t="s">
        <v>2324</v>
      </c>
      <c r="J278" s="96" t="s">
        <v>217</v>
      </c>
      <c r="K278" s="96" t="s">
        <v>463</v>
      </c>
      <c r="L278" s="96" t="s">
        <v>701</v>
      </c>
      <c r="M278" s="96" t="s">
        <v>2325</v>
      </c>
      <c r="N278" s="96" t="s">
        <v>2326</v>
      </c>
      <c r="O278" s="96" t="s">
        <v>2327</v>
      </c>
      <c r="P278" s="96" t="s">
        <v>2328</v>
      </c>
      <c r="Q278">
        <v>1795923627.3800001</v>
      </c>
      <c r="R278">
        <v>97.13</v>
      </c>
      <c r="S278" s="96" t="s">
        <v>373</v>
      </c>
      <c r="T278" s="96" t="s">
        <v>217</v>
      </c>
      <c r="U278" s="96" t="s">
        <v>357</v>
      </c>
      <c r="V278" s="96" t="s">
        <v>1319</v>
      </c>
      <c r="W278" s="96" t="s">
        <v>512</v>
      </c>
      <c r="X278" s="96" t="s">
        <v>107</v>
      </c>
      <c r="Y278" s="96" t="s">
        <v>107</v>
      </c>
      <c r="Z278">
        <v>0</v>
      </c>
    </row>
    <row r="279" spans="1:26" x14ac:dyDescent="0.25">
      <c r="A279" s="96" t="s">
        <v>2329</v>
      </c>
      <c r="B279" s="96" t="s">
        <v>220</v>
      </c>
      <c r="C279" s="96" t="s">
        <v>2330</v>
      </c>
      <c r="D279" s="96" t="s">
        <v>2331</v>
      </c>
      <c r="E279">
        <v>1.31</v>
      </c>
      <c r="F279" s="96" t="s">
        <v>536</v>
      </c>
      <c r="G279" s="96" t="s">
        <v>2332</v>
      </c>
      <c r="H279" s="96" t="s">
        <v>2063</v>
      </c>
      <c r="I279" s="96" t="s">
        <v>2333</v>
      </c>
      <c r="J279" s="96" t="s">
        <v>966</v>
      </c>
      <c r="K279" s="96" t="s">
        <v>405</v>
      </c>
      <c r="L279" s="96" t="s">
        <v>1338</v>
      </c>
      <c r="M279" s="96" t="s">
        <v>2334</v>
      </c>
      <c r="N279" s="96" t="s">
        <v>281</v>
      </c>
      <c r="O279" s="96" t="s">
        <v>2148</v>
      </c>
      <c r="P279" s="96" t="s">
        <v>2335</v>
      </c>
      <c r="Q279">
        <v>995953483.07000005</v>
      </c>
      <c r="R279">
        <v>101.03</v>
      </c>
      <c r="S279" s="96" t="s">
        <v>717</v>
      </c>
      <c r="T279" s="96" t="s">
        <v>300</v>
      </c>
      <c r="U279" s="96" t="s">
        <v>299</v>
      </c>
      <c r="V279" s="96" t="s">
        <v>128</v>
      </c>
      <c r="W279" s="96" t="s">
        <v>2059</v>
      </c>
      <c r="X279" s="96" t="s">
        <v>107</v>
      </c>
      <c r="Y279" s="96" t="s">
        <v>107</v>
      </c>
      <c r="Z279">
        <v>0</v>
      </c>
    </row>
    <row r="280" spans="1:26" x14ac:dyDescent="0.25">
      <c r="A280" s="96" t="s">
        <v>2336</v>
      </c>
      <c r="B280" s="96" t="s">
        <v>220</v>
      </c>
      <c r="C280" s="96" t="s">
        <v>2337</v>
      </c>
      <c r="D280" s="96" t="s">
        <v>2338</v>
      </c>
      <c r="E280">
        <v>0.93</v>
      </c>
      <c r="F280" s="96" t="s">
        <v>265</v>
      </c>
      <c r="G280" s="96" t="s">
        <v>2015</v>
      </c>
      <c r="H280" s="96" t="s">
        <v>2339</v>
      </c>
      <c r="I280" s="96" t="s">
        <v>425</v>
      </c>
      <c r="J280" s="96" t="s">
        <v>394</v>
      </c>
      <c r="K280" s="96" t="s">
        <v>242</v>
      </c>
      <c r="L280" s="96" t="s">
        <v>187</v>
      </c>
      <c r="M280" s="96" t="s">
        <v>1954</v>
      </c>
      <c r="N280" s="96" t="s">
        <v>2340</v>
      </c>
      <c r="O280" s="96" t="s">
        <v>2341</v>
      </c>
      <c r="P280" s="96" t="s">
        <v>1399</v>
      </c>
      <c r="Q280">
        <v>113469226.8</v>
      </c>
      <c r="R280">
        <v>142.80000000000001</v>
      </c>
      <c r="S280" s="96" t="s">
        <v>806</v>
      </c>
      <c r="T280" s="96" t="s">
        <v>835</v>
      </c>
      <c r="U280" s="96" t="s">
        <v>106</v>
      </c>
      <c r="V280" s="96" t="s">
        <v>835</v>
      </c>
      <c r="W280" s="96" t="s">
        <v>978</v>
      </c>
      <c r="X280" s="96" t="s">
        <v>107</v>
      </c>
      <c r="Y280" s="96" t="s">
        <v>107</v>
      </c>
      <c r="Z280">
        <v>0</v>
      </c>
    </row>
    <row r="281" spans="1:26" x14ac:dyDescent="0.25">
      <c r="A281" s="96" t="s">
        <v>2342</v>
      </c>
      <c r="B281" s="96" t="s">
        <v>133</v>
      </c>
      <c r="C281" s="96" t="s">
        <v>2248</v>
      </c>
      <c r="D281" s="96" t="s">
        <v>2343</v>
      </c>
      <c r="E281">
        <v>0.9</v>
      </c>
      <c r="F281" s="96" t="s">
        <v>394</v>
      </c>
      <c r="G281" s="96" t="s">
        <v>884</v>
      </c>
      <c r="H281" s="96" t="s">
        <v>2344</v>
      </c>
      <c r="I281" s="96" t="s">
        <v>2345</v>
      </c>
      <c r="J281" s="96" t="s">
        <v>885</v>
      </c>
      <c r="K281" s="96" t="s">
        <v>543</v>
      </c>
      <c r="L281" s="96" t="s">
        <v>718</v>
      </c>
      <c r="M281" s="96" t="s">
        <v>957</v>
      </c>
      <c r="N281" s="96" t="s">
        <v>2346</v>
      </c>
      <c r="O281" s="96" t="s">
        <v>1053</v>
      </c>
      <c r="P281" s="96" t="s">
        <v>2347</v>
      </c>
      <c r="Q281">
        <v>263976376.49000001</v>
      </c>
      <c r="R281">
        <v>129.84</v>
      </c>
      <c r="S281" s="96" t="s">
        <v>270</v>
      </c>
      <c r="T281" s="96" t="s">
        <v>350</v>
      </c>
      <c r="U281" s="96" t="s">
        <v>936</v>
      </c>
      <c r="V281" s="96" t="s">
        <v>502</v>
      </c>
      <c r="W281" s="96" t="s">
        <v>2348</v>
      </c>
      <c r="X281" s="96" t="s">
        <v>106</v>
      </c>
      <c r="Y281" s="96" t="s">
        <v>107</v>
      </c>
      <c r="Z281">
        <v>2</v>
      </c>
    </row>
    <row r="282" spans="1:26" x14ac:dyDescent="0.25">
      <c r="A282" s="96" t="s">
        <v>2349</v>
      </c>
      <c r="B282" s="96" t="s">
        <v>111</v>
      </c>
      <c r="C282" s="96" t="s">
        <v>2350</v>
      </c>
      <c r="D282" s="96" t="s">
        <v>2351</v>
      </c>
      <c r="E282">
        <v>1.55</v>
      </c>
      <c r="F282" s="96" t="s">
        <v>635</v>
      </c>
      <c r="G282" s="96" t="s">
        <v>1744</v>
      </c>
      <c r="H282" s="96" t="s">
        <v>2352</v>
      </c>
      <c r="I282" s="96" t="s">
        <v>2353</v>
      </c>
      <c r="J282" s="96" t="s">
        <v>312</v>
      </c>
      <c r="K282" s="96" t="s">
        <v>605</v>
      </c>
      <c r="L282" s="96" t="s">
        <v>243</v>
      </c>
      <c r="M282" s="96" t="s">
        <v>2354</v>
      </c>
      <c r="N282" s="96" t="s">
        <v>150</v>
      </c>
      <c r="O282" s="96" t="s">
        <v>330</v>
      </c>
      <c r="P282" s="96" t="s">
        <v>2355</v>
      </c>
      <c r="Q282">
        <v>60027155.799999997</v>
      </c>
      <c r="R282">
        <v>99.39</v>
      </c>
      <c r="S282" s="96" t="s">
        <v>235</v>
      </c>
      <c r="T282" s="96" t="s">
        <v>746</v>
      </c>
      <c r="U282" s="96" t="s">
        <v>2356</v>
      </c>
      <c r="V282" s="96" t="s">
        <v>463</v>
      </c>
      <c r="W282" s="96" t="s">
        <v>2312</v>
      </c>
      <c r="X282" s="96" t="s">
        <v>107</v>
      </c>
      <c r="Y282" s="96" t="s">
        <v>107</v>
      </c>
      <c r="Z282">
        <v>0</v>
      </c>
    </row>
    <row r="283" spans="1:26" x14ac:dyDescent="0.25">
      <c r="A283" s="96" t="s">
        <v>2357</v>
      </c>
      <c r="B283" s="96" t="s">
        <v>133</v>
      </c>
      <c r="C283" s="96" t="s">
        <v>2358</v>
      </c>
      <c r="D283" s="96" t="s">
        <v>2359</v>
      </c>
      <c r="E283">
        <v>0.8</v>
      </c>
      <c r="F283" s="96" t="s">
        <v>327</v>
      </c>
      <c r="G283" s="96" t="s">
        <v>1509</v>
      </c>
      <c r="H283" s="96" t="s">
        <v>1983</v>
      </c>
      <c r="I283" s="96" t="s">
        <v>2360</v>
      </c>
      <c r="J283" s="96" t="s">
        <v>1043</v>
      </c>
      <c r="K283" s="96" t="s">
        <v>435</v>
      </c>
      <c r="L283" s="96" t="s">
        <v>367</v>
      </c>
      <c r="M283" s="96" t="s">
        <v>1790</v>
      </c>
      <c r="N283" s="96" t="s">
        <v>2361</v>
      </c>
      <c r="O283" s="96" t="s">
        <v>2362</v>
      </c>
      <c r="P283" s="96" t="s">
        <v>2363</v>
      </c>
      <c r="Q283">
        <v>73835103.760000005</v>
      </c>
      <c r="R283">
        <v>92.13</v>
      </c>
      <c r="S283" s="96" t="s">
        <v>349</v>
      </c>
      <c r="T283" s="96" t="s">
        <v>896</v>
      </c>
      <c r="U283" s="96" t="s">
        <v>2111</v>
      </c>
      <c r="V283" s="96" t="s">
        <v>869</v>
      </c>
      <c r="W283" s="96" t="s">
        <v>2264</v>
      </c>
      <c r="X283" s="96" t="s">
        <v>107</v>
      </c>
      <c r="Y283" s="96" t="s">
        <v>107</v>
      </c>
      <c r="Z283">
        <v>0</v>
      </c>
    </row>
    <row r="284" spans="1:26" x14ac:dyDescent="0.25">
      <c r="A284" s="96" t="s">
        <v>2364</v>
      </c>
      <c r="B284" s="96" t="s">
        <v>111</v>
      </c>
      <c r="C284" s="96" t="s">
        <v>2365</v>
      </c>
      <c r="D284" s="96" t="s">
        <v>2366</v>
      </c>
      <c r="E284">
        <v>0.73</v>
      </c>
      <c r="F284" s="96" t="s">
        <v>187</v>
      </c>
      <c r="G284" s="96" t="s">
        <v>1615</v>
      </c>
      <c r="H284" s="96" t="s">
        <v>1771</v>
      </c>
      <c r="I284" s="96" t="s">
        <v>957</v>
      </c>
      <c r="J284" s="96" t="s">
        <v>350</v>
      </c>
      <c r="K284" s="96" t="s">
        <v>265</v>
      </c>
      <c r="L284" s="96" t="s">
        <v>451</v>
      </c>
      <c r="M284" s="96" t="s">
        <v>630</v>
      </c>
      <c r="N284" s="96" t="s">
        <v>1284</v>
      </c>
      <c r="O284" s="96" t="s">
        <v>511</v>
      </c>
      <c r="P284" s="96" t="s">
        <v>2367</v>
      </c>
      <c r="Q284">
        <v>50239753.600000001</v>
      </c>
      <c r="R284">
        <v>100.48</v>
      </c>
      <c r="S284" s="96" t="s">
        <v>705</v>
      </c>
      <c r="T284" s="96" t="s">
        <v>448</v>
      </c>
      <c r="U284" s="96" t="s">
        <v>2022</v>
      </c>
      <c r="V284" s="96" t="s">
        <v>173</v>
      </c>
      <c r="W284" s="96" t="s">
        <v>834</v>
      </c>
      <c r="X284" s="96" t="s">
        <v>107</v>
      </c>
      <c r="Y284" s="96" t="s">
        <v>107</v>
      </c>
      <c r="Z284">
        <v>0</v>
      </c>
    </row>
    <row r="285" spans="1:26" x14ac:dyDescent="0.25">
      <c r="A285" s="96" t="s">
        <v>2368</v>
      </c>
      <c r="B285" s="96" t="s">
        <v>111</v>
      </c>
      <c r="C285" s="96" t="s">
        <v>2369</v>
      </c>
      <c r="D285" s="96" t="s">
        <v>2370</v>
      </c>
      <c r="E285">
        <v>0.09</v>
      </c>
      <c r="F285" s="96" t="s">
        <v>393</v>
      </c>
      <c r="G285" s="96" t="s">
        <v>1676</v>
      </c>
      <c r="H285" s="96" t="s">
        <v>793</v>
      </c>
      <c r="I285" s="96" t="s">
        <v>158</v>
      </c>
      <c r="J285" s="96" t="s">
        <v>515</v>
      </c>
      <c r="K285" s="96" t="s">
        <v>562</v>
      </c>
      <c r="L285" s="96" t="s">
        <v>160</v>
      </c>
      <c r="M285" s="96" t="s">
        <v>1936</v>
      </c>
      <c r="N285" s="96" t="s">
        <v>442</v>
      </c>
      <c r="O285" s="96" t="s">
        <v>2371</v>
      </c>
      <c r="P285" s="96" t="s">
        <v>1638</v>
      </c>
      <c r="Q285">
        <v>676524381.72000003</v>
      </c>
      <c r="R285">
        <v>9.2799999999999994</v>
      </c>
      <c r="S285" s="96" t="s">
        <v>456</v>
      </c>
      <c r="T285" s="96" t="s">
        <v>536</v>
      </c>
      <c r="U285" s="96" t="s">
        <v>784</v>
      </c>
      <c r="V285" s="96" t="s">
        <v>746</v>
      </c>
      <c r="W285" s="96" t="s">
        <v>1030</v>
      </c>
      <c r="X285" s="96" t="s">
        <v>107</v>
      </c>
      <c r="Y285" s="96" t="s">
        <v>107</v>
      </c>
      <c r="Z285">
        <v>0</v>
      </c>
    </row>
    <row r="286" spans="1:26" x14ac:dyDescent="0.25">
      <c r="A286" s="96" t="s">
        <v>2372</v>
      </c>
      <c r="B286" s="96" t="s">
        <v>445</v>
      </c>
      <c r="C286" s="96" t="s">
        <v>2373</v>
      </c>
      <c r="D286" s="96" t="s">
        <v>2374</v>
      </c>
      <c r="E286">
        <v>0.62</v>
      </c>
      <c r="F286" s="96" t="s">
        <v>448</v>
      </c>
      <c r="G286" s="96" t="s">
        <v>1661</v>
      </c>
      <c r="H286" s="96" t="s">
        <v>1443</v>
      </c>
      <c r="I286" s="96" t="s">
        <v>2375</v>
      </c>
      <c r="J286" s="96" t="s">
        <v>947</v>
      </c>
      <c r="K286" s="96" t="s">
        <v>212</v>
      </c>
      <c r="L286" s="96" t="s">
        <v>498</v>
      </c>
      <c r="M286" s="96" t="s">
        <v>927</v>
      </c>
      <c r="N286" s="96" t="s">
        <v>936</v>
      </c>
      <c r="O286" s="96" t="s">
        <v>503</v>
      </c>
      <c r="P286" s="96" t="s">
        <v>2376</v>
      </c>
      <c r="Q286">
        <v>279186873.51999998</v>
      </c>
      <c r="R286">
        <v>102.16</v>
      </c>
      <c r="S286" s="96" t="s">
        <v>860</v>
      </c>
      <c r="T286" s="96" t="s">
        <v>161</v>
      </c>
      <c r="U286" s="96" t="s">
        <v>528</v>
      </c>
      <c r="V286" s="96" t="s">
        <v>484</v>
      </c>
      <c r="W286" s="96" t="s">
        <v>2377</v>
      </c>
      <c r="X286" s="96" t="s">
        <v>174</v>
      </c>
      <c r="Y286" s="96" t="s">
        <v>107</v>
      </c>
      <c r="Z286">
        <v>5</v>
      </c>
    </row>
    <row r="287" spans="1:26" x14ac:dyDescent="0.25">
      <c r="A287" s="96" t="s">
        <v>2378</v>
      </c>
      <c r="B287" s="96" t="s">
        <v>111</v>
      </c>
      <c r="C287" s="96" t="s">
        <v>2379</v>
      </c>
      <c r="D287" s="96" t="s">
        <v>2380</v>
      </c>
      <c r="E287">
        <v>0.72</v>
      </c>
      <c r="F287" s="96" t="s">
        <v>217</v>
      </c>
      <c r="G287" s="96" t="s">
        <v>1447</v>
      </c>
      <c r="H287" s="96" t="s">
        <v>1165</v>
      </c>
      <c r="I287" s="96" t="s">
        <v>2381</v>
      </c>
      <c r="J287" s="96" t="s">
        <v>644</v>
      </c>
      <c r="K287" s="96" t="s">
        <v>216</v>
      </c>
      <c r="L287" s="96" t="s">
        <v>664</v>
      </c>
      <c r="M287" s="96" t="s">
        <v>2382</v>
      </c>
      <c r="N287" s="96" t="s">
        <v>395</v>
      </c>
      <c r="O287" s="96" t="s">
        <v>2317</v>
      </c>
      <c r="P287" s="96" t="s">
        <v>2383</v>
      </c>
      <c r="Q287">
        <v>451995985.20999998</v>
      </c>
      <c r="R287">
        <v>99.71</v>
      </c>
      <c r="S287" s="96" t="s">
        <v>287</v>
      </c>
      <c r="T287" s="96" t="s">
        <v>948</v>
      </c>
      <c r="U287" s="96" t="s">
        <v>1451</v>
      </c>
      <c r="V287" s="96" t="s">
        <v>2384</v>
      </c>
      <c r="W287" s="96" t="s">
        <v>1594</v>
      </c>
      <c r="X287" s="96" t="s">
        <v>107</v>
      </c>
      <c r="Y287" s="96" t="s">
        <v>107</v>
      </c>
      <c r="Z287">
        <v>0</v>
      </c>
    </row>
    <row r="288" spans="1:26" x14ac:dyDescent="0.25">
      <c r="A288" s="96" t="s">
        <v>1354</v>
      </c>
      <c r="B288" s="96" t="s">
        <v>118</v>
      </c>
      <c r="C288" s="96" t="s">
        <v>1355</v>
      </c>
      <c r="D288" s="96" t="s">
        <v>1356</v>
      </c>
      <c r="E288">
        <v>0.72</v>
      </c>
      <c r="F288" s="96" t="s">
        <v>173</v>
      </c>
      <c r="G288" s="96" t="s">
        <v>1578</v>
      </c>
      <c r="H288" s="96" t="s">
        <v>2385</v>
      </c>
      <c r="I288" s="96" t="s">
        <v>2386</v>
      </c>
      <c r="J288" s="96" t="s">
        <v>583</v>
      </c>
      <c r="K288" s="96" t="s">
        <v>526</v>
      </c>
      <c r="L288" s="96" t="s">
        <v>315</v>
      </c>
      <c r="M288" s="96" t="s">
        <v>2387</v>
      </c>
      <c r="N288" s="96" t="s">
        <v>2388</v>
      </c>
      <c r="O288" s="96" t="s">
        <v>2389</v>
      </c>
      <c r="P288" s="96" t="s">
        <v>2390</v>
      </c>
      <c r="Q288">
        <v>727398700.58000004</v>
      </c>
      <c r="R288">
        <v>197.09</v>
      </c>
      <c r="S288" s="96" t="s">
        <v>1362</v>
      </c>
      <c r="T288" s="96" t="s">
        <v>681</v>
      </c>
      <c r="U288" s="96" t="s">
        <v>701</v>
      </c>
      <c r="V288" s="96" t="s">
        <v>746</v>
      </c>
      <c r="W288" s="96" t="s">
        <v>1363</v>
      </c>
      <c r="X288" s="96" t="s">
        <v>1364</v>
      </c>
      <c r="Y288" s="96" t="s">
        <v>107</v>
      </c>
      <c r="Z288">
        <v>10</v>
      </c>
    </row>
    <row r="289" spans="1:26" x14ac:dyDescent="0.25">
      <c r="A289" s="96" t="s">
        <v>1347</v>
      </c>
      <c r="B289" s="96" t="s">
        <v>118</v>
      </c>
      <c r="C289" s="96" t="s">
        <v>1348</v>
      </c>
      <c r="D289" s="96" t="s">
        <v>246</v>
      </c>
      <c r="E289">
        <v>0.92</v>
      </c>
      <c r="F289" s="96" t="s">
        <v>557</v>
      </c>
      <c r="G289" s="96" t="s">
        <v>409</v>
      </c>
      <c r="H289" s="96" t="s">
        <v>1757</v>
      </c>
      <c r="I289" s="96" t="s">
        <v>1350</v>
      </c>
      <c r="J289" s="96" t="s">
        <v>157</v>
      </c>
      <c r="K289" s="96" t="s">
        <v>218</v>
      </c>
      <c r="L289" s="96" t="s">
        <v>218</v>
      </c>
      <c r="M289" s="96" t="s">
        <v>2089</v>
      </c>
      <c r="N289" s="96" t="s">
        <v>2391</v>
      </c>
      <c r="O289" s="96" t="s">
        <v>2392</v>
      </c>
      <c r="P289" s="96" t="s">
        <v>2393</v>
      </c>
      <c r="Q289">
        <v>159308027.83000001</v>
      </c>
      <c r="R289">
        <v>174.87</v>
      </c>
      <c r="S289" s="96" t="s">
        <v>441</v>
      </c>
      <c r="T289" s="96" t="s">
        <v>315</v>
      </c>
      <c r="U289" s="96" t="s">
        <v>528</v>
      </c>
      <c r="V289" s="96" t="s">
        <v>583</v>
      </c>
      <c r="W289" s="96" t="s">
        <v>1314</v>
      </c>
      <c r="X289" s="96" t="s">
        <v>106</v>
      </c>
      <c r="Y289" s="96" t="s">
        <v>107</v>
      </c>
      <c r="Z289">
        <v>1</v>
      </c>
    </row>
    <row r="290" spans="1:26" x14ac:dyDescent="0.25">
      <c r="A290" s="96" t="s">
        <v>1499</v>
      </c>
      <c r="B290" s="96"/>
      <c r="C290" s="96" t="s">
        <v>1500</v>
      </c>
      <c r="D290" s="96" t="s">
        <v>1501</v>
      </c>
      <c r="E290">
        <v>0.69</v>
      </c>
      <c r="F290" s="96" t="s">
        <v>157</v>
      </c>
      <c r="G290" s="96" t="s">
        <v>513</v>
      </c>
      <c r="H290" s="96" t="s">
        <v>106</v>
      </c>
      <c r="I290" s="96" t="s">
        <v>106</v>
      </c>
      <c r="J290" s="96" t="s">
        <v>277</v>
      </c>
      <c r="K290" s="96" t="s">
        <v>106</v>
      </c>
      <c r="L290" s="96" t="s">
        <v>106</v>
      </c>
      <c r="M290" s="96" t="s">
        <v>654</v>
      </c>
      <c r="N290" s="96" t="s">
        <v>106</v>
      </c>
      <c r="O290" s="96" t="s">
        <v>157</v>
      </c>
      <c r="P290" s="96" t="s">
        <v>411</v>
      </c>
      <c r="Q290">
        <v>58214292.909999996</v>
      </c>
      <c r="R290">
        <v>116.21</v>
      </c>
      <c r="S290" s="96" t="s">
        <v>1503</v>
      </c>
      <c r="T290" s="96" t="s">
        <v>218</v>
      </c>
      <c r="U290" s="96" t="s">
        <v>528</v>
      </c>
      <c r="V290" s="96" t="s">
        <v>493</v>
      </c>
      <c r="W290" s="96" t="s">
        <v>1504</v>
      </c>
      <c r="X290" s="96" t="s">
        <v>107</v>
      </c>
      <c r="Y290" s="96" t="s">
        <v>107</v>
      </c>
      <c r="Z290">
        <v>0</v>
      </c>
    </row>
    <row r="291" spans="1:26" x14ac:dyDescent="0.25">
      <c r="A291" s="96" t="s">
        <v>2394</v>
      </c>
      <c r="B291" s="96" t="s">
        <v>133</v>
      </c>
      <c r="C291" s="96" t="s">
        <v>2395</v>
      </c>
      <c r="D291" s="96" t="s">
        <v>2396</v>
      </c>
      <c r="E291">
        <v>0.91</v>
      </c>
      <c r="F291" s="96" t="s">
        <v>350</v>
      </c>
      <c r="G291" s="96" t="s">
        <v>1035</v>
      </c>
      <c r="H291" s="96" t="s">
        <v>641</v>
      </c>
      <c r="I291" s="96" t="s">
        <v>434</v>
      </c>
      <c r="J291" s="96" t="s">
        <v>451</v>
      </c>
      <c r="K291" s="96" t="s">
        <v>451</v>
      </c>
      <c r="L291" s="96" t="s">
        <v>484</v>
      </c>
      <c r="M291" s="96" t="s">
        <v>2397</v>
      </c>
      <c r="N291" s="96" t="s">
        <v>2398</v>
      </c>
      <c r="O291" s="96" t="s">
        <v>2399</v>
      </c>
      <c r="P291" s="96" t="s">
        <v>2400</v>
      </c>
      <c r="Q291">
        <v>216972198.59999999</v>
      </c>
      <c r="R291">
        <v>157.15</v>
      </c>
      <c r="S291" s="96" t="s">
        <v>1254</v>
      </c>
      <c r="T291" s="96" t="s">
        <v>218</v>
      </c>
      <c r="U291" s="96" t="s">
        <v>940</v>
      </c>
      <c r="V291" s="96" t="s">
        <v>835</v>
      </c>
      <c r="W291" s="96" t="s">
        <v>723</v>
      </c>
      <c r="X291" s="96" t="s">
        <v>696</v>
      </c>
      <c r="Y291" s="96" t="s">
        <v>107</v>
      </c>
      <c r="Z291">
        <v>2</v>
      </c>
    </row>
    <row r="292" spans="1:26" x14ac:dyDescent="0.25">
      <c r="A292" s="96" t="s">
        <v>2401</v>
      </c>
      <c r="B292" s="96" t="s">
        <v>111</v>
      </c>
      <c r="C292" s="96" t="s">
        <v>2402</v>
      </c>
      <c r="D292" s="96" t="s">
        <v>2403</v>
      </c>
      <c r="E292">
        <v>0.6</v>
      </c>
      <c r="F292" s="96" t="s">
        <v>299</v>
      </c>
      <c r="G292" s="96" t="s">
        <v>213</v>
      </c>
      <c r="H292" s="96" t="s">
        <v>1098</v>
      </c>
      <c r="I292" s="96" t="s">
        <v>1293</v>
      </c>
      <c r="J292" s="96" t="s">
        <v>216</v>
      </c>
      <c r="K292" s="96" t="s">
        <v>377</v>
      </c>
      <c r="L292" s="96" t="s">
        <v>368</v>
      </c>
      <c r="M292" s="96" t="s">
        <v>2404</v>
      </c>
      <c r="N292" s="96" t="s">
        <v>2405</v>
      </c>
      <c r="O292" s="96" t="s">
        <v>2406</v>
      </c>
      <c r="P292" s="96" t="s">
        <v>1555</v>
      </c>
      <c r="Q292">
        <v>2521562802.73</v>
      </c>
      <c r="R292">
        <v>95.36</v>
      </c>
      <c r="S292" s="96" t="s">
        <v>542</v>
      </c>
      <c r="T292" s="96" t="s">
        <v>107</v>
      </c>
      <c r="U292" s="96" t="s">
        <v>107</v>
      </c>
      <c r="V292" s="96" t="s">
        <v>107</v>
      </c>
      <c r="W292" s="96" t="s">
        <v>107</v>
      </c>
      <c r="X292" s="96" t="s">
        <v>107</v>
      </c>
      <c r="Y292" s="96" t="s">
        <v>107</v>
      </c>
      <c r="Z292">
        <v>0</v>
      </c>
    </row>
    <row r="293" spans="1:26" x14ac:dyDescent="0.25">
      <c r="A293" s="96" t="s">
        <v>2407</v>
      </c>
      <c r="B293" s="96" t="s">
        <v>133</v>
      </c>
      <c r="C293" s="96" t="s">
        <v>2004</v>
      </c>
      <c r="D293" s="96" t="s">
        <v>2408</v>
      </c>
      <c r="E293">
        <v>0.5</v>
      </c>
      <c r="F293" s="96" t="s">
        <v>502</v>
      </c>
      <c r="G293" s="96" t="s">
        <v>999</v>
      </c>
      <c r="H293" s="96" t="s">
        <v>2409</v>
      </c>
      <c r="I293" s="96" t="s">
        <v>925</v>
      </c>
      <c r="J293" s="96" t="s">
        <v>524</v>
      </c>
      <c r="K293" s="96" t="s">
        <v>664</v>
      </c>
      <c r="L293" s="96" t="s">
        <v>188</v>
      </c>
      <c r="M293" s="96" t="s">
        <v>652</v>
      </c>
      <c r="N293" s="96" t="s">
        <v>2410</v>
      </c>
      <c r="O293" s="96" t="s">
        <v>2201</v>
      </c>
      <c r="P293" s="96" t="s">
        <v>2411</v>
      </c>
      <c r="Q293">
        <v>815413873.40999997</v>
      </c>
      <c r="R293">
        <v>95.44</v>
      </c>
      <c r="S293" s="96" t="s">
        <v>2412</v>
      </c>
      <c r="T293" s="96" t="s">
        <v>107</v>
      </c>
      <c r="U293" s="96" t="s">
        <v>107</v>
      </c>
      <c r="V293" s="96" t="s">
        <v>107</v>
      </c>
      <c r="W293" s="96" t="s">
        <v>107</v>
      </c>
      <c r="X293" s="96" t="s">
        <v>2413</v>
      </c>
      <c r="Y293" s="96" t="s">
        <v>107</v>
      </c>
      <c r="Z293">
        <v>8</v>
      </c>
    </row>
    <row r="294" spans="1:26" x14ac:dyDescent="0.25">
      <c r="A294" s="96" t="s">
        <v>2414</v>
      </c>
      <c r="B294" s="96" t="s">
        <v>118</v>
      </c>
      <c r="C294" s="96" t="s">
        <v>2415</v>
      </c>
      <c r="D294" s="96" t="s">
        <v>2416</v>
      </c>
      <c r="E294">
        <v>0.64</v>
      </c>
      <c r="F294" s="96" t="s">
        <v>226</v>
      </c>
      <c r="G294" s="96" t="s">
        <v>322</v>
      </c>
      <c r="H294" s="96" t="s">
        <v>1504</v>
      </c>
      <c r="I294" s="96" t="s">
        <v>106</v>
      </c>
      <c r="J294" s="96" t="s">
        <v>274</v>
      </c>
      <c r="K294" s="96" t="s">
        <v>2417</v>
      </c>
      <c r="L294" s="96" t="s">
        <v>106</v>
      </c>
      <c r="M294" s="96" t="s">
        <v>226</v>
      </c>
      <c r="N294" s="96" t="s">
        <v>106</v>
      </c>
      <c r="O294" s="96" t="s">
        <v>226</v>
      </c>
      <c r="P294" s="96" t="s">
        <v>226</v>
      </c>
      <c r="Q294">
        <v>58337901.670000002</v>
      </c>
      <c r="R294">
        <v>125.92</v>
      </c>
      <c r="S294" s="96" t="s">
        <v>1204</v>
      </c>
      <c r="T294" s="96" t="s">
        <v>315</v>
      </c>
      <c r="U294" s="96" t="s">
        <v>279</v>
      </c>
      <c r="V294" s="96" t="s">
        <v>380</v>
      </c>
      <c r="W294" s="96" t="s">
        <v>380</v>
      </c>
      <c r="X294" s="96" t="s">
        <v>2418</v>
      </c>
      <c r="Y294" s="96" t="s">
        <v>107</v>
      </c>
      <c r="Z294">
        <v>6</v>
      </c>
    </row>
    <row r="295" spans="1:26" x14ac:dyDescent="0.25">
      <c r="A295" s="96" t="s">
        <v>2419</v>
      </c>
      <c r="B295" s="96" t="s">
        <v>220</v>
      </c>
      <c r="C295" s="96" t="s">
        <v>2420</v>
      </c>
      <c r="D295" s="96" t="s">
        <v>2421</v>
      </c>
      <c r="E295">
        <v>0.67</v>
      </c>
      <c r="F295" s="96" t="s">
        <v>290</v>
      </c>
      <c r="G295" s="96" t="s">
        <v>1875</v>
      </c>
      <c r="H295" s="96" t="s">
        <v>2422</v>
      </c>
      <c r="I295" s="96" t="s">
        <v>634</v>
      </c>
      <c r="J295" s="96" t="s">
        <v>290</v>
      </c>
      <c r="K295" s="96" t="s">
        <v>290</v>
      </c>
      <c r="L295" s="96" t="s">
        <v>242</v>
      </c>
      <c r="M295" s="96" t="s">
        <v>1246</v>
      </c>
      <c r="N295" s="96" t="s">
        <v>1797</v>
      </c>
      <c r="O295" s="96" t="s">
        <v>1128</v>
      </c>
      <c r="P295" s="96" t="s">
        <v>336</v>
      </c>
      <c r="Q295">
        <v>154465555.44</v>
      </c>
      <c r="R295">
        <v>96.03</v>
      </c>
      <c r="S295" s="96" t="s">
        <v>295</v>
      </c>
      <c r="T295" s="96" t="s">
        <v>350</v>
      </c>
      <c r="U295" s="96" t="s">
        <v>1603</v>
      </c>
      <c r="V295" s="96" t="s">
        <v>157</v>
      </c>
      <c r="W295" s="96" t="s">
        <v>345</v>
      </c>
      <c r="X295" s="96" t="s">
        <v>106</v>
      </c>
      <c r="Y295" s="96" t="s">
        <v>107</v>
      </c>
      <c r="Z295">
        <v>0</v>
      </c>
    </row>
    <row r="296" spans="1:26" x14ac:dyDescent="0.25">
      <c r="A296" s="96" t="s">
        <v>2423</v>
      </c>
      <c r="B296" s="96" t="s">
        <v>220</v>
      </c>
      <c r="C296" s="96" t="s">
        <v>2424</v>
      </c>
      <c r="D296" s="96" t="s">
        <v>2425</v>
      </c>
      <c r="E296">
        <v>1.1000000000000001</v>
      </c>
      <c r="F296" s="96" t="s">
        <v>593</v>
      </c>
      <c r="G296" s="96" t="s">
        <v>584</v>
      </c>
      <c r="H296" s="96" t="s">
        <v>2426</v>
      </c>
      <c r="I296" s="96" t="s">
        <v>2427</v>
      </c>
      <c r="J296" s="96" t="s">
        <v>494</v>
      </c>
      <c r="K296" s="96" t="s">
        <v>771</v>
      </c>
      <c r="L296" s="96" t="s">
        <v>435</v>
      </c>
      <c r="M296" s="96" t="s">
        <v>2428</v>
      </c>
      <c r="N296" s="96" t="s">
        <v>2429</v>
      </c>
      <c r="O296" s="96" t="s">
        <v>2430</v>
      </c>
      <c r="P296" s="96" t="s">
        <v>2431</v>
      </c>
      <c r="Q296">
        <v>2680234010.8000002</v>
      </c>
      <c r="R296">
        <v>121.36</v>
      </c>
      <c r="S296" s="96" t="s">
        <v>1254</v>
      </c>
      <c r="T296" s="96" t="s">
        <v>885</v>
      </c>
      <c r="U296" s="96" t="s">
        <v>1128</v>
      </c>
      <c r="V296" s="96" t="s">
        <v>718</v>
      </c>
      <c r="W296" s="96" t="s">
        <v>2432</v>
      </c>
      <c r="X296" s="96" t="s">
        <v>107</v>
      </c>
      <c r="Y296" s="96" t="s">
        <v>107</v>
      </c>
      <c r="Z296">
        <v>0</v>
      </c>
    </row>
    <row r="297" spans="1:26" x14ac:dyDescent="0.25">
      <c r="A297" s="96" t="s">
        <v>2433</v>
      </c>
      <c r="B297" s="96" t="s">
        <v>118</v>
      </c>
      <c r="C297" s="96" t="s">
        <v>2434</v>
      </c>
      <c r="D297" s="96" t="s">
        <v>2435</v>
      </c>
      <c r="E297">
        <v>0.5</v>
      </c>
      <c r="F297" s="96" t="s">
        <v>502</v>
      </c>
      <c r="G297" s="96" t="s">
        <v>2436</v>
      </c>
      <c r="H297" s="96" t="s">
        <v>1816</v>
      </c>
      <c r="I297" s="96" t="s">
        <v>1111</v>
      </c>
      <c r="J297" s="96" t="s">
        <v>502</v>
      </c>
      <c r="K297" s="96" t="s">
        <v>502</v>
      </c>
      <c r="L297" s="96" t="s">
        <v>524</v>
      </c>
      <c r="M297" s="96" t="s">
        <v>1067</v>
      </c>
      <c r="N297" s="96" t="s">
        <v>2319</v>
      </c>
      <c r="O297" s="96" t="s">
        <v>1920</v>
      </c>
      <c r="P297" s="96" t="s">
        <v>2437</v>
      </c>
      <c r="Q297">
        <v>163369617.86000001</v>
      </c>
      <c r="R297">
        <v>89.98</v>
      </c>
      <c r="S297" s="96" t="s">
        <v>781</v>
      </c>
      <c r="T297" s="96" t="s">
        <v>157</v>
      </c>
      <c r="U297" s="96" t="s">
        <v>2438</v>
      </c>
      <c r="V297" s="96" t="s">
        <v>1081</v>
      </c>
      <c r="W297" s="96" t="s">
        <v>762</v>
      </c>
      <c r="X297" s="96" t="s">
        <v>106</v>
      </c>
      <c r="Y297" s="96" t="s">
        <v>107</v>
      </c>
      <c r="Z297">
        <v>1</v>
      </c>
    </row>
    <row r="298" spans="1:26" x14ac:dyDescent="0.25">
      <c r="A298" s="96" t="s">
        <v>2439</v>
      </c>
      <c r="B298" s="96" t="s">
        <v>445</v>
      </c>
      <c r="C298" s="96" t="s">
        <v>2440</v>
      </c>
      <c r="D298" s="96" t="s">
        <v>2441</v>
      </c>
      <c r="E298">
        <v>0.65</v>
      </c>
      <c r="F298" s="96" t="s">
        <v>948</v>
      </c>
      <c r="G298" s="96" t="s">
        <v>1035</v>
      </c>
      <c r="H298" s="96" t="s">
        <v>1075</v>
      </c>
      <c r="I298" s="96" t="s">
        <v>594</v>
      </c>
      <c r="J298" s="96" t="s">
        <v>451</v>
      </c>
      <c r="K298" s="96" t="s">
        <v>498</v>
      </c>
      <c r="L298" s="96" t="s">
        <v>212</v>
      </c>
      <c r="M298" s="96" t="s">
        <v>665</v>
      </c>
      <c r="N298" s="96" t="s">
        <v>2326</v>
      </c>
      <c r="O298" s="96" t="s">
        <v>2442</v>
      </c>
      <c r="P298" s="96" t="s">
        <v>946</v>
      </c>
      <c r="Q298">
        <v>716523182.74000001</v>
      </c>
      <c r="R298">
        <v>107.15</v>
      </c>
      <c r="S298" s="96" t="s">
        <v>751</v>
      </c>
      <c r="T298" s="96" t="s">
        <v>161</v>
      </c>
      <c r="U298" s="96" t="s">
        <v>2443</v>
      </c>
      <c r="V298" s="96" t="s">
        <v>2444</v>
      </c>
      <c r="W298" s="96" t="s">
        <v>924</v>
      </c>
      <c r="X298" s="96" t="s">
        <v>106</v>
      </c>
      <c r="Y298" s="96" t="s">
        <v>106</v>
      </c>
      <c r="Z298">
        <v>6</v>
      </c>
    </row>
    <row r="299" spans="1:26" x14ac:dyDescent="0.25">
      <c r="A299" s="96" t="s">
        <v>2445</v>
      </c>
      <c r="B299" s="96" t="s">
        <v>111</v>
      </c>
      <c r="C299" s="96" t="s">
        <v>2446</v>
      </c>
      <c r="D299" s="96" t="s">
        <v>2447</v>
      </c>
      <c r="E299">
        <v>0.66</v>
      </c>
      <c r="F299" s="96" t="s">
        <v>187</v>
      </c>
      <c r="G299" s="96" t="s">
        <v>2448</v>
      </c>
      <c r="H299" s="96" t="s">
        <v>927</v>
      </c>
      <c r="I299" s="96" t="s">
        <v>1438</v>
      </c>
      <c r="J299" s="96" t="s">
        <v>503</v>
      </c>
      <c r="K299" s="96" t="s">
        <v>115</v>
      </c>
      <c r="L299" s="96" t="s">
        <v>463</v>
      </c>
      <c r="M299" s="96" t="s">
        <v>837</v>
      </c>
      <c r="N299" s="96" t="s">
        <v>301</v>
      </c>
      <c r="O299" s="96" t="s">
        <v>1154</v>
      </c>
      <c r="P299" s="96" t="s">
        <v>2449</v>
      </c>
      <c r="Q299">
        <v>1035178052.64</v>
      </c>
      <c r="R299">
        <v>94.02</v>
      </c>
      <c r="S299" s="96" t="s">
        <v>247</v>
      </c>
      <c r="T299" s="96" t="s">
        <v>265</v>
      </c>
      <c r="U299" s="96" t="s">
        <v>2450</v>
      </c>
      <c r="V299" s="96" t="s">
        <v>2451</v>
      </c>
      <c r="W299" s="96" t="s">
        <v>2452</v>
      </c>
      <c r="X299" s="96" t="s">
        <v>107</v>
      </c>
      <c r="Y299" s="96" t="s">
        <v>107</v>
      </c>
      <c r="Z299">
        <v>0</v>
      </c>
    </row>
    <row r="300" spans="1:26" x14ac:dyDescent="0.25">
      <c r="A300" s="96" t="s">
        <v>2453</v>
      </c>
      <c r="B300" s="96" t="s">
        <v>118</v>
      </c>
      <c r="C300" s="96" t="s">
        <v>2454</v>
      </c>
      <c r="D300" s="96" t="s">
        <v>2455</v>
      </c>
      <c r="E300">
        <v>0.73</v>
      </c>
      <c r="F300" s="96" t="s">
        <v>187</v>
      </c>
      <c r="G300" s="96" t="s">
        <v>1645</v>
      </c>
      <c r="H300" s="96" t="s">
        <v>2456</v>
      </c>
      <c r="I300" s="96" t="s">
        <v>2457</v>
      </c>
      <c r="J300" s="96" t="s">
        <v>114</v>
      </c>
      <c r="K300" s="96" t="s">
        <v>513</v>
      </c>
      <c r="L300" s="96" t="s">
        <v>212</v>
      </c>
      <c r="M300" s="96" t="s">
        <v>1521</v>
      </c>
      <c r="N300" s="96" t="s">
        <v>363</v>
      </c>
      <c r="O300" s="96" t="s">
        <v>1595</v>
      </c>
      <c r="P300" s="96" t="s">
        <v>2458</v>
      </c>
      <c r="Q300">
        <v>109067209.47</v>
      </c>
      <c r="R300">
        <v>109.24</v>
      </c>
      <c r="S300" s="96" t="s">
        <v>349</v>
      </c>
      <c r="T300" s="96" t="s">
        <v>216</v>
      </c>
      <c r="U300" s="96" t="s">
        <v>356</v>
      </c>
      <c r="V300" s="96" t="s">
        <v>503</v>
      </c>
      <c r="W300" s="96" t="s">
        <v>2459</v>
      </c>
      <c r="X300" s="96" t="s">
        <v>926</v>
      </c>
      <c r="Y300" s="96" t="s">
        <v>107</v>
      </c>
      <c r="Z300">
        <v>2</v>
      </c>
    </row>
    <row r="301" spans="1:26" x14ac:dyDescent="0.25">
      <c r="A301" s="96" t="s">
        <v>2460</v>
      </c>
      <c r="B301" s="96" t="s">
        <v>133</v>
      </c>
      <c r="C301" s="96" t="s">
        <v>2461</v>
      </c>
      <c r="D301" s="96" t="s">
        <v>2462</v>
      </c>
      <c r="E301">
        <v>0.7</v>
      </c>
      <c r="F301" s="96" t="s">
        <v>242</v>
      </c>
      <c r="G301" s="96" t="s">
        <v>2463</v>
      </c>
      <c r="H301" s="96" t="s">
        <v>358</v>
      </c>
      <c r="I301" s="96" t="s">
        <v>106</v>
      </c>
      <c r="J301" s="96" t="s">
        <v>380</v>
      </c>
      <c r="K301" s="96" t="s">
        <v>599</v>
      </c>
      <c r="L301" s="96" t="s">
        <v>106</v>
      </c>
      <c r="M301" s="96" t="s">
        <v>791</v>
      </c>
      <c r="N301" s="96" t="s">
        <v>2464</v>
      </c>
      <c r="O301" s="96" t="s">
        <v>2465</v>
      </c>
      <c r="P301" s="96" t="s">
        <v>2466</v>
      </c>
      <c r="Q301">
        <v>104930895.87</v>
      </c>
      <c r="R301">
        <v>95.31</v>
      </c>
      <c r="S301" s="96" t="s">
        <v>270</v>
      </c>
      <c r="T301" s="96" t="s">
        <v>265</v>
      </c>
      <c r="U301" s="96" t="s">
        <v>1259</v>
      </c>
      <c r="V301" s="96" t="s">
        <v>1065</v>
      </c>
      <c r="W301" s="96" t="s">
        <v>737</v>
      </c>
      <c r="X301" s="96" t="s">
        <v>107</v>
      </c>
      <c r="Y301" s="96" t="s">
        <v>107</v>
      </c>
      <c r="Z301">
        <v>0</v>
      </c>
    </row>
    <row r="302" spans="1:26" x14ac:dyDescent="0.25">
      <c r="A302" s="96" t="s">
        <v>2467</v>
      </c>
      <c r="B302" s="96" t="s">
        <v>111</v>
      </c>
      <c r="C302" s="96" t="s">
        <v>2468</v>
      </c>
      <c r="D302" s="96" t="s">
        <v>2469</v>
      </c>
      <c r="E302">
        <v>0.9</v>
      </c>
      <c r="F302" s="96" t="s">
        <v>242</v>
      </c>
      <c r="G302" s="96" t="s">
        <v>2470</v>
      </c>
      <c r="H302" s="96" t="s">
        <v>1954</v>
      </c>
      <c r="I302" s="96" t="s">
        <v>2471</v>
      </c>
      <c r="J302" s="96" t="s">
        <v>465</v>
      </c>
      <c r="K302" s="96" t="s">
        <v>424</v>
      </c>
      <c r="L302" s="96" t="s">
        <v>463</v>
      </c>
      <c r="M302" s="96" t="s">
        <v>2472</v>
      </c>
      <c r="N302" s="96" t="s">
        <v>367</v>
      </c>
      <c r="O302" s="96" t="s">
        <v>128</v>
      </c>
      <c r="P302" s="96" t="s">
        <v>2473</v>
      </c>
      <c r="Q302">
        <v>456444958.27999997</v>
      </c>
      <c r="R302">
        <v>94.89</v>
      </c>
      <c r="S302" s="96" t="s">
        <v>517</v>
      </c>
      <c r="T302" s="96" t="s">
        <v>380</v>
      </c>
      <c r="U302" s="96" t="s">
        <v>2181</v>
      </c>
      <c r="V302" s="96" t="s">
        <v>1575</v>
      </c>
      <c r="W302" s="96" t="s">
        <v>1661</v>
      </c>
      <c r="X302" s="96" t="s">
        <v>107</v>
      </c>
      <c r="Y302" s="96" t="s">
        <v>107</v>
      </c>
      <c r="Z302">
        <v>0</v>
      </c>
    </row>
    <row r="303" spans="1:26" x14ac:dyDescent="0.25">
      <c r="A303" s="96" t="s">
        <v>2474</v>
      </c>
      <c r="B303" s="96" t="s">
        <v>220</v>
      </c>
      <c r="C303" s="96" t="s">
        <v>2475</v>
      </c>
      <c r="D303" s="96" t="s">
        <v>2476</v>
      </c>
      <c r="E303">
        <v>7.0000000000000007E-2</v>
      </c>
      <c r="F303" s="96" t="s">
        <v>216</v>
      </c>
      <c r="G303" s="96" t="s">
        <v>1264</v>
      </c>
      <c r="H303" s="96" t="s">
        <v>2477</v>
      </c>
      <c r="I303" s="96" t="s">
        <v>2478</v>
      </c>
      <c r="J303" s="96" t="s">
        <v>368</v>
      </c>
      <c r="K303" s="96" t="s">
        <v>494</v>
      </c>
      <c r="L303" s="96" t="s">
        <v>845</v>
      </c>
      <c r="M303" s="96" t="s">
        <v>2479</v>
      </c>
      <c r="N303" s="96" t="s">
        <v>106</v>
      </c>
      <c r="O303" s="96" t="s">
        <v>216</v>
      </c>
      <c r="P303" s="96" t="s">
        <v>1344</v>
      </c>
      <c r="Q303">
        <v>496263415.25999999</v>
      </c>
      <c r="R303">
        <v>14.16</v>
      </c>
      <c r="S303" s="96" t="s">
        <v>1080</v>
      </c>
      <c r="T303" s="96" t="s">
        <v>218</v>
      </c>
      <c r="U303" s="96" t="s">
        <v>868</v>
      </c>
      <c r="V303" s="96" t="s">
        <v>389</v>
      </c>
      <c r="W303" s="96" t="s">
        <v>1399</v>
      </c>
      <c r="X303" s="96" t="s">
        <v>107</v>
      </c>
      <c r="Y303" s="96" t="s">
        <v>107</v>
      </c>
      <c r="Z303">
        <v>0</v>
      </c>
    </row>
    <row r="304" spans="1:26" x14ac:dyDescent="0.25">
      <c r="A304" s="96" t="s">
        <v>2480</v>
      </c>
      <c r="B304" s="96" t="s">
        <v>111</v>
      </c>
      <c r="C304" s="96" t="s">
        <v>2481</v>
      </c>
      <c r="D304" s="96" t="s">
        <v>2482</v>
      </c>
      <c r="E304">
        <v>0.55000000000000004</v>
      </c>
      <c r="F304" s="96" t="s">
        <v>644</v>
      </c>
      <c r="G304" s="96" t="s">
        <v>1016</v>
      </c>
      <c r="H304" s="96" t="s">
        <v>489</v>
      </c>
      <c r="I304" s="96" t="s">
        <v>967</v>
      </c>
      <c r="J304" s="96" t="s">
        <v>216</v>
      </c>
      <c r="K304" s="96" t="s">
        <v>885</v>
      </c>
      <c r="L304" s="96" t="s">
        <v>261</v>
      </c>
      <c r="M304" s="96" t="s">
        <v>642</v>
      </c>
      <c r="N304" s="96" t="s">
        <v>624</v>
      </c>
      <c r="O304" s="96" t="s">
        <v>2483</v>
      </c>
      <c r="P304" s="96" t="s">
        <v>2484</v>
      </c>
      <c r="Q304">
        <v>704621323.89999998</v>
      </c>
      <c r="R304">
        <v>77.849999999999994</v>
      </c>
      <c r="S304" s="96" t="s">
        <v>860</v>
      </c>
      <c r="T304" s="96" t="s">
        <v>451</v>
      </c>
      <c r="U304" s="96" t="s">
        <v>511</v>
      </c>
      <c r="V304" s="96" t="s">
        <v>683</v>
      </c>
      <c r="W304" s="96" t="s">
        <v>909</v>
      </c>
      <c r="X304" s="96" t="s">
        <v>107</v>
      </c>
      <c r="Y304" s="96" t="s">
        <v>107</v>
      </c>
      <c r="Z304">
        <v>0</v>
      </c>
    </row>
    <row r="305" spans="1:26" x14ac:dyDescent="0.25">
      <c r="A305" s="96" t="s">
        <v>2485</v>
      </c>
      <c r="B305" s="96" t="s">
        <v>445</v>
      </c>
      <c r="C305" s="96" t="s">
        <v>2486</v>
      </c>
      <c r="D305" s="96" t="s">
        <v>2487</v>
      </c>
      <c r="E305">
        <v>0.8</v>
      </c>
      <c r="F305" s="96" t="s">
        <v>394</v>
      </c>
      <c r="G305" s="96" t="s">
        <v>1167</v>
      </c>
      <c r="H305" s="96" t="s">
        <v>2488</v>
      </c>
      <c r="I305" s="96" t="s">
        <v>2489</v>
      </c>
      <c r="J305" s="96" t="s">
        <v>718</v>
      </c>
      <c r="K305" s="96" t="s">
        <v>856</v>
      </c>
      <c r="L305" s="96" t="s">
        <v>327</v>
      </c>
      <c r="M305" s="96" t="s">
        <v>2490</v>
      </c>
      <c r="N305" s="96" t="s">
        <v>836</v>
      </c>
      <c r="O305" s="96" t="s">
        <v>2491</v>
      </c>
      <c r="P305" s="96" t="s">
        <v>2307</v>
      </c>
      <c r="Q305">
        <v>351417258.88999999</v>
      </c>
      <c r="R305">
        <v>92.22</v>
      </c>
      <c r="S305" s="96" t="s">
        <v>993</v>
      </c>
      <c r="T305" s="96" t="s">
        <v>189</v>
      </c>
      <c r="U305" s="96" t="s">
        <v>664</v>
      </c>
      <c r="V305" s="96" t="s">
        <v>1508</v>
      </c>
      <c r="W305" s="96" t="s">
        <v>2492</v>
      </c>
      <c r="X305" s="96" t="s">
        <v>106</v>
      </c>
      <c r="Y305" s="96" t="s">
        <v>106</v>
      </c>
      <c r="Z305">
        <v>4</v>
      </c>
    </row>
    <row r="306" spans="1:26" x14ac:dyDescent="0.25">
      <c r="A306" s="96" t="s">
        <v>2493</v>
      </c>
      <c r="B306" s="96" t="s">
        <v>111</v>
      </c>
      <c r="C306" s="96" t="s">
        <v>2494</v>
      </c>
      <c r="D306" s="96" t="s">
        <v>2495</v>
      </c>
      <c r="E306">
        <v>0.63</v>
      </c>
      <c r="F306" s="96" t="s">
        <v>265</v>
      </c>
      <c r="G306" s="96" t="s">
        <v>1313</v>
      </c>
      <c r="H306" s="96" t="s">
        <v>314</v>
      </c>
      <c r="I306" s="96" t="s">
        <v>1196</v>
      </c>
      <c r="J306" s="96" t="s">
        <v>524</v>
      </c>
      <c r="K306" s="96" t="s">
        <v>503</v>
      </c>
      <c r="L306" s="96" t="s">
        <v>644</v>
      </c>
      <c r="M306" s="96" t="s">
        <v>2496</v>
      </c>
      <c r="N306" s="96" t="s">
        <v>2164</v>
      </c>
      <c r="O306" s="96" t="s">
        <v>1842</v>
      </c>
      <c r="P306" s="96" t="s">
        <v>2497</v>
      </c>
      <c r="Q306">
        <v>1189063056.3199999</v>
      </c>
      <c r="R306">
        <v>86.91</v>
      </c>
      <c r="S306" s="96" t="s">
        <v>349</v>
      </c>
      <c r="T306" s="96" t="s">
        <v>350</v>
      </c>
      <c r="U306" s="96" t="s">
        <v>955</v>
      </c>
      <c r="V306" s="96" t="s">
        <v>2498</v>
      </c>
      <c r="W306" s="96" t="s">
        <v>651</v>
      </c>
      <c r="X306" s="96" t="s">
        <v>107</v>
      </c>
      <c r="Y306" s="96" t="s">
        <v>107</v>
      </c>
      <c r="Z306">
        <v>0</v>
      </c>
    </row>
    <row r="307" spans="1:26" x14ac:dyDescent="0.25">
      <c r="A307" s="96" t="s">
        <v>2499</v>
      </c>
      <c r="B307" s="96" t="s">
        <v>111</v>
      </c>
      <c r="C307" s="96" t="s">
        <v>2500</v>
      </c>
      <c r="D307" s="96" t="s">
        <v>2501</v>
      </c>
      <c r="E307">
        <v>0.85</v>
      </c>
      <c r="F307" s="96" t="s">
        <v>502</v>
      </c>
      <c r="G307" s="96" t="s">
        <v>2452</v>
      </c>
      <c r="H307" s="96" t="s">
        <v>1002</v>
      </c>
      <c r="I307" s="96" t="s">
        <v>2502</v>
      </c>
      <c r="J307" s="96" t="s">
        <v>463</v>
      </c>
      <c r="K307" s="96" t="s">
        <v>322</v>
      </c>
      <c r="L307" s="96" t="s">
        <v>424</v>
      </c>
      <c r="M307" s="96" t="s">
        <v>1484</v>
      </c>
      <c r="N307" s="96" t="s">
        <v>1930</v>
      </c>
      <c r="O307" s="96" t="s">
        <v>498</v>
      </c>
      <c r="P307" s="96" t="s">
        <v>2503</v>
      </c>
      <c r="Q307">
        <v>3461431680.1700001</v>
      </c>
      <c r="R307">
        <v>95.01</v>
      </c>
      <c r="S307" s="96" t="s">
        <v>1476</v>
      </c>
      <c r="T307" s="96" t="s">
        <v>367</v>
      </c>
      <c r="U307" s="96" t="s">
        <v>2444</v>
      </c>
      <c r="V307" s="96" t="s">
        <v>380</v>
      </c>
      <c r="W307" s="96" t="s">
        <v>2504</v>
      </c>
      <c r="X307" s="96" t="s">
        <v>107</v>
      </c>
      <c r="Y307" s="96" t="s">
        <v>107</v>
      </c>
      <c r="Z307">
        <v>0</v>
      </c>
    </row>
    <row r="308" spans="1:26" x14ac:dyDescent="0.25">
      <c r="A308" s="96" t="s">
        <v>2505</v>
      </c>
      <c r="B308" s="96" t="s">
        <v>111</v>
      </c>
      <c r="C308" s="96" t="s">
        <v>2454</v>
      </c>
      <c r="D308" s="96" t="s">
        <v>2506</v>
      </c>
      <c r="E308">
        <v>1</v>
      </c>
      <c r="F308" s="96" t="s">
        <v>552</v>
      </c>
      <c r="G308" s="96" t="s">
        <v>2307</v>
      </c>
      <c r="H308" s="96" t="s">
        <v>917</v>
      </c>
      <c r="I308" s="96" t="s">
        <v>679</v>
      </c>
      <c r="J308" s="96" t="s">
        <v>424</v>
      </c>
      <c r="K308" s="96" t="s">
        <v>537</v>
      </c>
      <c r="L308" s="96" t="s">
        <v>322</v>
      </c>
      <c r="M308" s="96" t="s">
        <v>2507</v>
      </c>
      <c r="N308" s="96" t="s">
        <v>2508</v>
      </c>
      <c r="O308" s="96" t="s">
        <v>2509</v>
      </c>
      <c r="P308" s="96" t="s">
        <v>1378</v>
      </c>
      <c r="Q308">
        <v>553285484.45000005</v>
      </c>
      <c r="R308">
        <v>99.73</v>
      </c>
      <c r="S308" s="96" t="s">
        <v>717</v>
      </c>
      <c r="T308" s="96" t="s">
        <v>563</v>
      </c>
      <c r="U308" s="96" t="s">
        <v>2510</v>
      </c>
      <c r="V308" s="96" t="s">
        <v>2511</v>
      </c>
      <c r="W308" s="96" t="s">
        <v>265</v>
      </c>
      <c r="X308" s="96" t="s">
        <v>107</v>
      </c>
      <c r="Y308" s="96" t="s">
        <v>107</v>
      </c>
      <c r="Z308">
        <v>0</v>
      </c>
    </row>
    <row r="309" spans="1:26" x14ac:dyDescent="0.25">
      <c r="A309" s="96" t="s">
        <v>2512</v>
      </c>
      <c r="B309" s="96" t="s">
        <v>111</v>
      </c>
      <c r="C309" s="96" t="s">
        <v>2513</v>
      </c>
      <c r="D309" s="96" t="s">
        <v>2514</v>
      </c>
      <c r="E309">
        <v>0.7</v>
      </c>
      <c r="F309" s="96" t="s">
        <v>947</v>
      </c>
      <c r="G309" s="96" t="s">
        <v>170</v>
      </c>
      <c r="H309" s="96" t="s">
        <v>670</v>
      </c>
      <c r="I309" s="96" t="s">
        <v>881</v>
      </c>
      <c r="J309" s="96" t="s">
        <v>856</v>
      </c>
      <c r="K309" s="96" t="s">
        <v>896</v>
      </c>
      <c r="L309" s="96" t="s">
        <v>494</v>
      </c>
      <c r="M309" s="96" t="s">
        <v>2515</v>
      </c>
      <c r="N309" s="96" t="s">
        <v>2516</v>
      </c>
      <c r="O309" s="96" t="s">
        <v>2517</v>
      </c>
      <c r="P309" s="96" t="s">
        <v>302</v>
      </c>
      <c r="Q309">
        <v>1295152748.04</v>
      </c>
      <c r="R309">
        <v>96.37</v>
      </c>
      <c r="S309" s="96" t="s">
        <v>239</v>
      </c>
      <c r="T309" s="96" t="s">
        <v>845</v>
      </c>
      <c r="U309" s="96" t="s">
        <v>731</v>
      </c>
      <c r="V309" s="96" t="s">
        <v>503</v>
      </c>
      <c r="W309" s="96" t="s">
        <v>1826</v>
      </c>
      <c r="X309" s="96" t="s">
        <v>107</v>
      </c>
      <c r="Y309" s="96" t="s">
        <v>107</v>
      </c>
      <c r="Z309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57D7D819F35D4EA3BE3A6B74173C47" ma:contentTypeVersion="16" ma:contentTypeDescription="Crie um novo documento." ma:contentTypeScope="" ma:versionID="8ae96a6ad04526c0ad579fcd016fb9d8">
  <xsd:schema xmlns:xsd="http://www.w3.org/2001/XMLSchema" xmlns:xs="http://www.w3.org/2001/XMLSchema" xmlns:p="http://schemas.microsoft.com/office/2006/metadata/properties" xmlns:ns2="d7a14f2f-db98-4d02-b7a3-4aeae177b582" xmlns:ns3="ee3a972a-3d7a-444f-bd6d-c1308fa67a6c" targetNamespace="http://schemas.microsoft.com/office/2006/metadata/properties" ma:root="true" ma:fieldsID="85753858044bcbbb8a3e7fa3904fd14d" ns2:_="" ns3:_="">
    <xsd:import namespace="d7a14f2f-db98-4d02-b7a3-4aeae177b582"/>
    <xsd:import namespace="ee3a972a-3d7a-444f-bd6d-c1308fa67a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14f2f-db98-4d02-b7a3-4aeae177b5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749fffb-7143-4e30-b73c-ca6a9cbdb955}" ma:internalName="TaxCatchAll" ma:showField="CatchAllData" ma:web="d7a14f2f-db98-4d02-b7a3-4aeae177b5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a972a-3d7a-444f-bd6d-c1308fa67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88cebfe1-703e-4462-bc30-ba41d94e14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4 E A A B Q S w M E F A A C A A g A o J N N V Z P p c w S k A A A A 9 g A A A B I A H A B D b 2 5 m a W c v U G F j a 2 F n Z S 5 4 b W w g o h g A K K A U A A A A A A A A A A A A A A A A A A A A A A A A A A A A h Y + x D o I w G I R f h X S n L W V R 8 l M S X S U x m h j X p l R o h E J o s b y b g 4 / k K 4 h R 1 M 3 x 7 r 5 L 7 u 7 X G 2 R j U w c X 1 V v d m h R F m K J A G d k W 2 p Q p G t w p X K C M w 1 b I s y h V M M H G J q P V K a q c 6 x J C v P f Y x 7 j t S 8 I o j c g x 3 + x l p R o R a m O d M F K h T 6 v 4 3 0 I c D q 8 x n O G I L n F M G a Z A Z h N y b b 4 A m / Y + 0 x 8 T 1 k P t h l 7 x z o W r H Z B Z A n l / 4 A 9 Q S w M E F A A C A A g A o J N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T T V X E E g X l u A E A A D k E A A A T A B w A R m 9 y b X V s Y X M v U 2 V j d G l v b j E u b S C i G A A o o B Q A A A A A A A A A A A A A A A A A A A A A A A A A A A C F U 8 1 q 2 0 A Q v h v 8 D o N 6 s c G s n b b k 0 N C D s Q k U E l A b 4 x B K D 2 v t x B k q 7 T i 7 q z i p 8 c O 0 O Y Q e f G r f Y F + s K y s J K a v Y u k j M 9 + n 7 W Y 0 s Z o 5 Y w 1 l 9 P z h q t 9 o t e y U N K n i T T O Q s R x g k 8 B F y d O 0 W h O u Y t c M w O M e Z S O U c O 9 X D q B p q Z z v J l X M L + 6 H f X y 6 X 4 r L U y u L t I m e D R m R c i J n p G 6 m / k 5 4 n 3 W 6 v F h x L J w d B c C u 8 G q y / V o N v j 2 D I Q A u G Y e 7 Q S M V V k m 0 o M Q k 6 9 p J N M e K 8 L P T k b o G 2 s 5 X q r V b J y P 9 R N G d Q D F U I T n r g A g M c 3 r p 1 D 1 b J G T o 2 0 T Q 1 6 B + C m y t l H o E n d F 2 S w h 8 w J v / T k I w I Y 7 o J e O 0 2 K o 1 B n d 2 J K t h / K F w Q 5 i p + + Q I 6 7 0 6 7 M M z K o s x l Q + S K c b i X c f B 2 L 6 W y O f W / V V O F R 4 8 d 8 N b g d X y o Y 9 O p D M f l H / w 9 Q 3 3 C E e N L W B 4 5 E 5 C i 8 R t u y P 1 E e G o W e 6 f S G S r 8 X 0 0 M J 3 5 z L R q / w j Q d N s 7 T f o 1 E f W p Z 1 t S w E S 9 7 7 a A 9 l w s c A Z r 3 t 6 y Z r 3 e d y s z / 0 h l J O P Y b S 9 l O B m m p M y Q T k z 6 X U j t S U m F Y e b p h G x i f t D t 8 X 5 / L u t t u k W 7 + D 4 / + A V B L A Q I t A B Q A A g A I A K C T T V W T 6 X M E p A A A A P Y A A A A S A A A A A A A A A A A A A A A A A A A A A A B D b 2 5 m a W c v U G F j a 2 F n Z S 5 4 b W x Q S w E C L Q A U A A I A C A C g k 0 1 V D 8 r p q 6 Q A A A D p A A A A E w A A A A A A A A A A A A A A A A D w A A A A W 0 N v b n R l b n R f V H l w Z X N d L n h t b F B L A Q I t A B Q A A g A I A K C T T V X E E g X l u A E A A D k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X A A A A A A A A q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I x O j I 5 O j A x L j E y N D Q 4 M D l a I i A v P j x F b n R y e S B U e X B l P S J G a W x s Q 2 9 s d W 1 u V H l w Z X M i I F Z h b H V l P S J z Q m d Z R 0 J o R U d C Z 1 l H Q m d Z R 0 J n W U d C a E V S Q m d Z R 0 J n W U d C Z 0 0 9 I i A v P j x F b n R y e S B U e X B l P S J G a W x s Q 2 9 s d W 1 u T m F t Z X M i I F Z h b H V l P S J z W y Z x d W 9 0 O 0 P D s 2 R p Z 2 8 g Z G 8 g Z n V u Z G 8 m c X V v d D s s J n F 1 b 3 Q 7 U 2 V 0 b 3 I m c X V v d D s s J n F 1 b 3 Q 7 U H J l w 6 d v I E F 0 d W F s J n F 1 b 3 Q 7 L C Z x d W 9 0 O 0 x p c X V p Z G V 6 I E R p w 6 F y a W E m c X V v d D s s J n F 1 b 3 Q 7 R G l 2 a W R l b m R v J n F 1 b 3 Q 7 L C Z x d W 9 0 O 0 R p d m l k Z W 5 k I F l p Z W x k J n F 1 b 3 Q 7 L C Z x d W 9 0 O 0 R Z I C g z T S k g Q W N 1 b X V s Y W R v J n F 1 b 3 Q 7 L C Z x d W 9 0 O 0 R Z I C g 2 T S k g Q W N 1 b X V s Y W R v J n F 1 b 3 Q 7 L C Z x d W 9 0 O 0 R Z I C g x M k 0 p I E F j d W 1 1 b G F k b y Z x d W 9 0 O y w m c X V v d D t E W S A o M 0 0 p I E 3 D q W R p Y S Z x d W 9 0 O y w m c X V v d D t E W S A o N k 0 p I E 3 D q W R p Y S Z x d W 9 0 O y w m c X V v d D t E W S A o M T J N K S B N w 6 l k a W E m c X V v d D s s J n F 1 b 3 Q 7 R F k g Q W 5 v J n F 1 b 3 Q 7 L C Z x d W 9 0 O 1 Z h c m l h w 6 f D o 2 8 g U H J l w 6 d v J n F 1 b 3 Q 7 L C Z x d W 9 0 O 1 J l b n R h Y i 4 g U G V y w 6 1 v Z G 8 m c X V v d D s s J n F 1 b 3 Q 7 U m V u d G F i L i B B Y 3 V t d W x h Z G E m c X V v d D s s J n F 1 b 3 Q 7 U G F 0 c m l t w 7 R u a W 8 g T M O t c S 4 m c X V v d D s s J n F 1 b 3 Q 7 V l B B J n F 1 b 3 Q 7 L C Z x d W 9 0 O 1 A v V l B B J n F 1 b 3 Q 7 L C Z x d W 9 0 O 0 R Z I F B h d H J p b W 9 u a W F s J n F 1 b 3 Q 7 L C Z x d W 9 0 O 1 Z h c m l h w 6 f D o 2 8 g U G F 0 c m l t b 2 5 p Y W w m c X V v d D s s J n F 1 b 3 Q 7 U m V u d G F i L i B Q Y X R y L i B u b y B Q Z X L D r W 9 k b y Z x d W 9 0 O y w m c X V v d D t S Z W 5 0 Y W I u I F B h d H I u I E F j d W 1 1 b G F k Y S Z x d W 9 0 O y w m c X V v d D t W Y W P D o m 5 j a W E g R s O t c 2 l j Y S Z x d W 9 0 O y w m c X V v d D t W Y W P D o m 5 j a W E g R m l u Y W 5 j Z W l y Y S Z x d W 9 0 O y w m c X V v d D t R d W F u d G l k Y W R l I E F 0 a X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u e 0 P D s 2 R p Z 2 8 g Z G 8 g Z n V u Z G 8 s M H 0 m c X V v d D s s J n F 1 b 3 Q 7 U 2 V j d G l v b j E v V G F i b G U g M C 9 U a X B v I E F s d G V y Y W R v L n t T Z X R v c i w x f S Z x d W 9 0 O y w m c X V v d D t T Z W N 0 a W 9 u M S 9 U Y W J s Z S A w L 1 R p c G 8 g Q W x 0 Z X J h Z G 8 u e 1 B y Z c O n b y B B d H V h b C w y f S Z x d W 9 0 O y w m c X V v d D t T Z W N 0 a W 9 u M S 9 U Y W J s Z S A w L 1 R p c G 8 g Q W x 0 Z X J h Z G 8 u e 0 x p c X V p Z G V 6 I E R p w 6 F y a W E s M 3 0 m c X V v d D s s J n F 1 b 3 Q 7 U 2 V j d G l v b j E v V G F i b G U g M C 9 U a X B v I E F s d G V y Y W R v L n t E a X Z p Z G V u Z G 8 s N H 0 m c X V v d D s s J n F 1 b 3 Q 7 U 2 V j d G l v b j E v V G F i b G U g M C 9 U a X B v I E F s d G V y Y W R v L n t E a X Z p Z G V u Z C B Z a W V s Z C w 1 f S Z x d W 9 0 O y w m c X V v d D t T Z W N 0 a W 9 u M S 9 U Y W J s Z S A w L 1 R p c G 8 g Q W x 0 Z X J h Z G 8 u e 0 R Z I C g z T S k g Q W N 1 b X V s Y W R v L D Z 9 J n F 1 b 3 Q 7 L C Z x d W 9 0 O 1 N l Y 3 R p b 2 4 x L 1 R h Y m x l I D A v V G l w b y B B b H R l c m F k b y 5 7 R F k g K D Z N K S B B Y 3 V t d W x h Z G 8 s N 3 0 m c X V v d D s s J n F 1 b 3 Q 7 U 2 V j d G l v b j E v V G F i b G U g M C 9 U a X B v I E F s d G V y Y W R v L n t E W S A o M T J N K S B B Y 3 V t d W x h Z G 8 s O H 0 m c X V v d D s s J n F 1 b 3 Q 7 U 2 V j d G l v b j E v V G F i b G U g M C 9 U a X B v I E F s d G V y Y W R v L n t E W S A o M 0 0 p I E 3 D q W R p Y S w 5 f S Z x d W 9 0 O y w m c X V v d D t T Z W N 0 a W 9 u M S 9 U Y W J s Z S A w L 1 R p c G 8 g Q W x 0 Z X J h Z G 8 u e 0 R Z I C g 2 T S k g T c O p Z G l h L D E w f S Z x d W 9 0 O y w m c X V v d D t T Z W N 0 a W 9 u M S 9 U Y W J s Z S A w L 1 R p c G 8 g Q W x 0 Z X J h Z G 8 u e 0 R Z I C g x M k 0 p I E 3 D q W R p Y S w x M X 0 m c X V v d D s s J n F 1 b 3 Q 7 U 2 V j d G l v b j E v V G F i b G U g M C 9 U a X B v I E F s d G V y Y W R v L n t E W S B B b m 8 s M T J 9 J n F 1 b 3 Q 7 L C Z x d W 9 0 O 1 N l Y 3 R p b 2 4 x L 1 R h Y m x l I D A v V G l w b y B B b H R l c m F k b y 5 7 V m F y a W H D p 8 O j b y B Q c m X D p 2 8 s M T N 9 J n F 1 b 3 Q 7 L C Z x d W 9 0 O 1 N l Y 3 R p b 2 4 x L 1 R h Y m x l I D A v V G l w b y B B b H R l c m F k b y 5 7 U m V u d G F i L i B Q Z X L D r W 9 k b y w x N H 0 m c X V v d D s s J n F 1 b 3 Q 7 U 2 V j d G l v b j E v V G F i b G U g M C 9 U a X B v I E F s d G V y Y W R v L n t S Z W 5 0 Y W I u I E F j d W 1 1 b G F k Y S w x N X 0 m c X V v d D s s J n F 1 b 3 Q 7 U 2 V j d G l v b j E v V G F i b G U g M C 9 U a X B v I E F s d G V y Y W R v L n t Q Y X R y a W 3 D t G 5 p b y B M w 6 1 x L i w x N n 0 m c X V v d D s s J n F 1 b 3 Q 7 U 2 V j d G l v b j E v V G F i b G U g M C 9 U a X B v I E F s d G V y Y W R v L n t W U E E s M T d 9 J n F 1 b 3 Q 7 L C Z x d W 9 0 O 1 N l Y 3 R p b 2 4 x L 1 R h Y m x l I D A v V G l w b y B B b H R l c m F k b y 5 7 U C 9 W U E E s M T h 9 J n F 1 b 3 Q 7 L C Z x d W 9 0 O 1 N l Y 3 R p b 2 4 x L 1 R h Y m x l I D A v V G l w b y B B b H R l c m F k b y 5 7 R F k g U G F 0 c m l t b 2 5 p Y W w s M T l 9 J n F 1 b 3 Q 7 L C Z x d W 9 0 O 1 N l Y 3 R p b 2 4 x L 1 R h Y m x l I D A v V G l w b y B B b H R l c m F k b y 5 7 V m F y a W H D p 8 O j b y B Q Y X R y a W 1 v b m l h b C w y M H 0 m c X V v d D s s J n F 1 b 3 Q 7 U 2 V j d G l v b j E v V G F i b G U g M C 9 U a X B v I E F s d G V y Y W R v L n t S Z W 5 0 Y W I u I F B h d H I u I G 5 v I F B l c s O t b 2 R v L D I x f S Z x d W 9 0 O y w m c X V v d D t T Z W N 0 a W 9 u M S 9 U Y W J s Z S A w L 1 R p c G 8 g Q W x 0 Z X J h Z G 8 u e 1 J l b n R h Y i 4 g U G F 0 c i 4 g Q W N 1 b X V s Y W R h L D I y f S Z x d W 9 0 O y w m c X V v d D t T Z W N 0 a W 9 u M S 9 U Y W J s Z S A w L 1 R p c G 8 g Q W x 0 Z X J h Z G 8 u e 1 Z h Y 8 O i b m N p Y S B G w 6 1 z a W N h L D I z f S Z x d W 9 0 O y w m c X V v d D t T Z W N 0 a W 9 u M S 9 U Y W J s Z S A w L 1 R p c G 8 g Q W x 0 Z X J h Z G 8 u e 1 Z h Y 8 O i b m N p Y S B G a W 5 h b m N l a X J h L D I 0 f S Z x d W 9 0 O y w m c X V v d D t T Z W N 0 a W 9 u M S 9 U Y W J s Z S A w L 1 R p c G 8 g Q W x 0 Z X J h Z G 8 u e 1 F 1 Y W 5 0 a W R h Z G U g Q X R p d m 9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G F i b G U g M C 9 U a X B v I E F s d G V y Y W R v L n t D w 7 N k a W d v I G R v I G Z 1 b m R v L D B 9 J n F 1 b 3 Q 7 L C Z x d W 9 0 O 1 N l Y 3 R p b 2 4 x L 1 R h Y m x l I D A v V G l w b y B B b H R l c m F k b y 5 7 U 2 V 0 b 3 I s M X 0 m c X V v d D s s J n F 1 b 3 Q 7 U 2 V j d G l v b j E v V G F i b G U g M C 9 U a X B v I E F s d G V y Y W R v L n t Q c m X D p 2 8 g Q X R 1 Y W w s M n 0 m c X V v d D s s J n F 1 b 3 Q 7 U 2 V j d G l v b j E v V G F i b G U g M C 9 U a X B v I E F s d G V y Y W R v L n t M a X F 1 a W R l e i B E a c O h c m l h L D N 9 J n F 1 b 3 Q 7 L C Z x d W 9 0 O 1 N l Y 3 R p b 2 4 x L 1 R h Y m x l I D A v V G l w b y B B b H R l c m F k b y 5 7 R G l 2 a W R l b m R v L D R 9 J n F 1 b 3 Q 7 L C Z x d W 9 0 O 1 N l Y 3 R p b 2 4 x L 1 R h Y m x l I D A v V G l w b y B B b H R l c m F k b y 5 7 R G l 2 a W R l b m Q g W W l l b G Q s N X 0 m c X V v d D s s J n F 1 b 3 Q 7 U 2 V j d G l v b j E v V G F i b G U g M C 9 U a X B v I E F s d G V y Y W R v L n t E W S A o M 0 0 p I E F j d W 1 1 b G F k b y w 2 f S Z x d W 9 0 O y w m c X V v d D t T Z W N 0 a W 9 u M S 9 U Y W J s Z S A w L 1 R p c G 8 g Q W x 0 Z X J h Z G 8 u e 0 R Z I C g 2 T S k g Q W N 1 b X V s Y W R v L D d 9 J n F 1 b 3 Q 7 L C Z x d W 9 0 O 1 N l Y 3 R p b 2 4 x L 1 R h Y m x l I D A v V G l w b y B B b H R l c m F k b y 5 7 R F k g K D E y T S k g Q W N 1 b X V s Y W R v L D h 9 J n F 1 b 3 Q 7 L C Z x d W 9 0 O 1 N l Y 3 R p b 2 4 x L 1 R h Y m x l I D A v V G l w b y B B b H R l c m F k b y 5 7 R F k g K D N N K S B N w 6 l k a W E s O X 0 m c X V v d D s s J n F 1 b 3 Q 7 U 2 V j d G l v b j E v V G F i b G U g M C 9 U a X B v I E F s d G V y Y W R v L n t E W S A o N k 0 p I E 3 D q W R p Y S w x M H 0 m c X V v d D s s J n F 1 b 3 Q 7 U 2 V j d G l v b j E v V G F i b G U g M C 9 U a X B v I E F s d G V y Y W R v L n t E W S A o M T J N K S B N w 6 l k a W E s M T F 9 J n F 1 b 3 Q 7 L C Z x d W 9 0 O 1 N l Y 3 R p b 2 4 x L 1 R h Y m x l I D A v V G l w b y B B b H R l c m F k b y 5 7 R F k g Q W 5 v L D E y f S Z x d W 9 0 O y w m c X V v d D t T Z W N 0 a W 9 u M S 9 U Y W J s Z S A w L 1 R p c G 8 g Q W x 0 Z X J h Z G 8 u e 1 Z h c m l h w 6 f D o 2 8 g U H J l w 6 d v L D E z f S Z x d W 9 0 O y w m c X V v d D t T Z W N 0 a W 9 u M S 9 U Y W J s Z S A w L 1 R p c G 8 g Q W x 0 Z X J h Z G 8 u e 1 J l b n R h Y i 4 g U G V y w 6 1 v Z G 8 s M T R 9 J n F 1 b 3 Q 7 L C Z x d W 9 0 O 1 N l Y 3 R p b 2 4 x L 1 R h Y m x l I D A v V G l w b y B B b H R l c m F k b y 5 7 U m V u d G F i L i B B Y 3 V t d W x h Z G E s M T V 9 J n F 1 b 3 Q 7 L C Z x d W 9 0 O 1 N l Y 3 R p b 2 4 x L 1 R h Y m x l I D A v V G l w b y B B b H R l c m F k b y 5 7 U G F 0 c m l t w 7 R u a W 8 g T M O t c S 4 s M T Z 9 J n F 1 b 3 Q 7 L C Z x d W 9 0 O 1 N l Y 3 R p b 2 4 x L 1 R h Y m x l I D A v V G l w b y B B b H R l c m F k b y 5 7 V l B B L D E 3 f S Z x d W 9 0 O y w m c X V v d D t T Z W N 0 a W 9 u M S 9 U Y W J s Z S A w L 1 R p c G 8 g Q W x 0 Z X J h Z G 8 u e 1 A v V l B B L D E 4 f S Z x d W 9 0 O y w m c X V v d D t T Z W N 0 a W 9 u M S 9 U Y W J s Z S A w L 1 R p c G 8 g Q W x 0 Z X J h Z G 8 u e 0 R Z I F B h d H J p b W 9 u a W F s L D E 5 f S Z x d W 9 0 O y w m c X V v d D t T Z W N 0 a W 9 u M S 9 U Y W J s Z S A w L 1 R p c G 8 g Q W x 0 Z X J h Z G 8 u e 1 Z h c m l h w 6 f D o 2 8 g U G F 0 c m l t b 2 5 p Y W w s M j B 9 J n F 1 b 3 Q 7 L C Z x d W 9 0 O 1 N l Y 3 R p b 2 4 x L 1 R h Y m x l I D A v V G l w b y B B b H R l c m F k b y 5 7 U m V u d G F i L i B Q Y X R y L i B u b y B Q Z X L D r W 9 k b y w y M X 0 m c X V v d D s s J n F 1 b 3 Q 7 U 2 V j d G l v b j E v V G F i b G U g M C 9 U a X B v I E F s d G V y Y W R v L n t S Z W 5 0 Y W I u I F B h d H I u I E F j d W 1 1 b G F k Y S w y M n 0 m c X V v d D s s J n F 1 b 3 Q 7 U 2 V j d G l v b j E v V G F i b G U g M C 9 U a X B v I E F s d G V y Y W R v L n t W Y W P D o m 5 j a W E g R s O t c 2 l j Y S w y M 3 0 m c X V v d D s s J n F 1 b 3 Q 7 U 2 V j d G l v b j E v V G F i b G U g M C 9 U a X B v I E F s d G V y Y W R v L n t W Y W P D o m 5 j a W E g R m l u Y W 5 j Z W l y Y S w y N H 0 m c X V v d D s s J n F 1 b 3 Q 7 U 2 V j d G l v b j E v V G F i b G U g M C 9 U a X B v I E F s d G V y Y W R v L n t R d W F u d G l k Y W R l I E F 0 a X Z v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H U M B d d n h U u D J n k O w W O 1 9 w A A A A A C A A A A A A A D Z g A A w A A A A B A A A A A H J m j q p p X / Y b P A 4 q w y I u n S A A A A A A S A A A C g A A A A E A A A A P 6 J V H Q w A + b d e N R z X v 9 A S K 5 Q A A A A v x X E O 0 d T t D X + x H a O W / s E e / I L l e f 6 y g T F / u o 8 s 6 / 9 d M 9 C o s I K q i F W 9 A q Y y m 5 E h L 1 z B H d Q o P 8 k N a t + 9 2 a s 7 f v d f W N n Y f n J f r e v j 2 t y 6 9 C s S k 8 U A A A A I g 2 p m v D J m b Q g P 8 d h Z S p x t z M 0 A v I = < / D a t a M a s h u p > 
</file>

<file path=customXml/itemProps1.xml><?xml version="1.0" encoding="utf-8"?>
<ds:datastoreItem xmlns:ds="http://schemas.openxmlformats.org/officeDocument/2006/customXml" ds:itemID="{89980774-FC69-4E92-9E40-6BCB879EC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a14f2f-db98-4d02-b7a3-4aeae177b582"/>
    <ds:schemaRef ds:uri="ee3a972a-3d7a-444f-bd6d-c1308fa67a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0D93F0-1302-4550-A599-1B8AAFDDDB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D0316-5E89-4020-BCDF-1C6297EBF2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Fiagros</vt:lpstr>
      <vt:lpstr>Crédito</vt:lpstr>
      <vt:lpstr>Gestora Independente</vt:lpstr>
      <vt:lpstr>Gestora Independente e Crédito</vt:lpstr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Junqueira;Felipe Dutra</dc:creator>
  <cp:lastModifiedBy>Felipe Dutra Teixeira</cp:lastModifiedBy>
  <dcterms:created xsi:type="dcterms:W3CDTF">2022-07-28T18:49:16Z</dcterms:created>
  <dcterms:modified xsi:type="dcterms:W3CDTF">2022-10-13T21:59:46Z</dcterms:modified>
</cp:coreProperties>
</file>