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28755" windowHeight="12600" activeTab="2"/>
  </bookViews>
  <sheets>
    <sheet name="Anual_1947-1989 (ref1987)" sheetId="4" r:id="rId1"/>
    <sheet name="Anual_1990-2000 (ref1985e2000)" sheetId="2" r:id="rId2"/>
    <sheet name="Trimestral_1996-2018 (ref2010)" sheetId="3" r:id="rId3"/>
    <sheet name="Anual_2000-2017 (ref2010)" sheetId="1" r:id="rId4"/>
  </sheets>
  <calcPr calcId="125725"/>
</workbook>
</file>

<file path=xl/calcChain.xml><?xml version="1.0" encoding="utf-8"?>
<calcChain xmlns="http://schemas.openxmlformats.org/spreadsheetml/2006/main">
  <c r="O46" i="4"/>
  <c r="H46"/>
  <c r="P46" s="1"/>
  <c r="G46"/>
  <c r="F46"/>
  <c r="E46"/>
  <c r="M46" s="1"/>
  <c r="D46"/>
  <c r="L46" s="1"/>
  <c r="C46"/>
  <c r="K46" s="1"/>
  <c r="B46"/>
  <c r="J46" s="1"/>
  <c r="P45"/>
  <c r="O45"/>
  <c r="M45"/>
  <c r="L45"/>
  <c r="K45"/>
  <c r="J45"/>
  <c r="I45"/>
  <c r="P44"/>
  <c r="O44"/>
  <c r="M44"/>
  <c r="L44"/>
  <c r="K44"/>
  <c r="J44"/>
  <c r="I44"/>
  <c r="P43"/>
  <c r="O43"/>
  <c r="N43"/>
  <c r="M43"/>
  <c r="L43"/>
  <c r="K43"/>
  <c r="J43"/>
  <c r="I43"/>
  <c r="P42"/>
  <c r="O42"/>
  <c r="N42"/>
  <c r="M42"/>
  <c r="L42"/>
  <c r="K42"/>
  <c r="J42"/>
  <c r="I42"/>
  <c r="P41"/>
  <c r="O41"/>
  <c r="N41"/>
  <c r="M41"/>
  <c r="L41"/>
  <c r="K41"/>
  <c r="J41"/>
  <c r="I41"/>
  <c r="P40"/>
  <c r="O40"/>
  <c r="N40"/>
  <c r="M40"/>
  <c r="L40"/>
  <c r="K40"/>
  <c r="J40"/>
  <c r="I40"/>
  <c r="P39"/>
  <c r="O39"/>
  <c r="N39"/>
  <c r="M39"/>
  <c r="L39"/>
  <c r="K39"/>
  <c r="J39"/>
  <c r="I39"/>
  <c r="P38"/>
  <c r="O38"/>
  <c r="N38"/>
  <c r="M38"/>
  <c r="L38"/>
  <c r="K38"/>
  <c r="J38"/>
  <c r="I38"/>
  <c r="P37"/>
  <c r="O37"/>
  <c r="N37"/>
  <c r="M37"/>
  <c r="L37"/>
  <c r="K37"/>
  <c r="J37"/>
  <c r="I37"/>
  <c r="P36"/>
  <c r="O36"/>
  <c r="N36"/>
  <c r="M36"/>
  <c r="L36"/>
  <c r="K36"/>
  <c r="J36"/>
  <c r="I36"/>
  <c r="P35"/>
  <c r="O35"/>
  <c r="N35"/>
  <c r="M35"/>
  <c r="L35"/>
  <c r="K35"/>
  <c r="J35"/>
  <c r="I35"/>
  <c r="P34"/>
  <c r="O34"/>
  <c r="N34"/>
  <c r="M34"/>
  <c r="L34"/>
  <c r="K34"/>
  <c r="J34"/>
  <c r="I34"/>
  <c r="P33"/>
  <c r="O33"/>
  <c r="N33"/>
  <c r="M33"/>
  <c r="L33"/>
  <c r="K33"/>
  <c r="J33"/>
  <c r="I33"/>
  <c r="P32"/>
  <c r="O32"/>
  <c r="N32"/>
  <c r="M32"/>
  <c r="L32"/>
  <c r="K32"/>
  <c r="J32"/>
  <c r="I32"/>
  <c r="P31"/>
  <c r="O31"/>
  <c r="N31"/>
  <c r="M31"/>
  <c r="L31"/>
  <c r="K31"/>
  <c r="J31"/>
  <c r="I31"/>
  <c r="P30"/>
  <c r="O30"/>
  <c r="N30"/>
  <c r="M30"/>
  <c r="L30"/>
  <c r="K30"/>
  <c r="J30"/>
  <c r="I30"/>
  <c r="P29"/>
  <c r="O29"/>
  <c r="N29"/>
  <c r="M29"/>
  <c r="L29"/>
  <c r="K29"/>
  <c r="J29"/>
  <c r="I29"/>
  <c r="P28"/>
  <c r="O28"/>
  <c r="N28"/>
  <c r="M28"/>
  <c r="L28"/>
  <c r="K28"/>
  <c r="J28"/>
  <c r="I28"/>
  <c r="P27"/>
  <c r="O27"/>
  <c r="N27"/>
  <c r="M27"/>
  <c r="L27"/>
  <c r="K27"/>
  <c r="J27"/>
  <c r="I27"/>
  <c r="P26"/>
  <c r="O26"/>
  <c r="N26"/>
  <c r="M26"/>
  <c r="L26"/>
  <c r="K26"/>
  <c r="J26"/>
  <c r="I26"/>
  <c r="P25"/>
  <c r="O25"/>
  <c r="N25"/>
  <c r="M25"/>
  <c r="L25"/>
  <c r="K25"/>
  <c r="J25"/>
  <c r="I25"/>
  <c r="P24"/>
  <c r="O24"/>
  <c r="N24"/>
  <c r="M24"/>
  <c r="L24"/>
  <c r="K24"/>
  <c r="J24"/>
  <c r="I24"/>
  <c r="P23"/>
  <c r="O23"/>
  <c r="N23"/>
  <c r="M23"/>
  <c r="L23"/>
  <c r="K23"/>
  <c r="J23"/>
  <c r="I23"/>
  <c r="P22"/>
  <c r="O22"/>
  <c r="N22"/>
  <c r="M22"/>
  <c r="L22"/>
  <c r="K22"/>
  <c r="J22"/>
  <c r="I22"/>
  <c r="Q22" s="1"/>
  <c r="P21"/>
  <c r="O21"/>
  <c r="N21"/>
  <c r="M21"/>
  <c r="L21"/>
  <c r="K21"/>
  <c r="J21"/>
  <c r="I21"/>
  <c r="P20"/>
  <c r="O20"/>
  <c r="N20"/>
  <c r="M20"/>
  <c r="L20"/>
  <c r="K20"/>
  <c r="J20"/>
  <c r="I20"/>
  <c r="P19"/>
  <c r="O19"/>
  <c r="N19"/>
  <c r="M19"/>
  <c r="L19"/>
  <c r="K19"/>
  <c r="J19"/>
  <c r="I19"/>
  <c r="P18"/>
  <c r="O18"/>
  <c r="N18"/>
  <c r="M18"/>
  <c r="L18"/>
  <c r="K18"/>
  <c r="J18"/>
  <c r="I18"/>
  <c r="P17"/>
  <c r="O17"/>
  <c r="N17"/>
  <c r="M17"/>
  <c r="L17"/>
  <c r="K17"/>
  <c r="J17"/>
  <c r="I17"/>
  <c r="P16"/>
  <c r="O16"/>
  <c r="N16"/>
  <c r="M16"/>
  <c r="L16"/>
  <c r="K16"/>
  <c r="J16"/>
  <c r="I16"/>
  <c r="P15"/>
  <c r="O15"/>
  <c r="N15"/>
  <c r="M15"/>
  <c r="L15"/>
  <c r="K15"/>
  <c r="J15"/>
  <c r="I15"/>
  <c r="P14"/>
  <c r="O14"/>
  <c r="N14"/>
  <c r="M14"/>
  <c r="L14"/>
  <c r="K14"/>
  <c r="J14"/>
  <c r="I14"/>
  <c r="P13"/>
  <c r="O13"/>
  <c r="N13"/>
  <c r="M13"/>
  <c r="L13"/>
  <c r="K13"/>
  <c r="J13"/>
  <c r="I13"/>
  <c r="P12"/>
  <c r="O12"/>
  <c r="N12"/>
  <c r="M12"/>
  <c r="L12"/>
  <c r="K12"/>
  <c r="J12"/>
  <c r="I12"/>
  <c r="P11"/>
  <c r="O11"/>
  <c r="N11"/>
  <c r="M11"/>
  <c r="L11"/>
  <c r="K11"/>
  <c r="J11"/>
  <c r="I11"/>
  <c r="P10"/>
  <c r="O10"/>
  <c r="N10"/>
  <c r="M10"/>
  <c r="L10"/>
  <c r="K10"/>
  <c r="J10"/>
  <c r="I10"/>
  <c r="Q10" s="1"/>
  <c r="P9"/>
  <c r="O9"/>
  <c r="N9"/>
  <c r="M9"/>
  <c r="L9"/>
  <c r="K9"/>
  <c r="J9"/>
  <c r="I9"/>
  <c r="P8"/>
  <c r="O8"/>
  <c r="N8"/>
  <c r="M8"/>
  <c r="L8"/>
  <c r="K8"/>
  <c r="J8"/>
  <c r="I8"/>
  <c r="P7"/>
  <c r="O7"/>
  <c r="N7"/>
  <c r="M7"/>
  <c r="L7"/>
  <c r="K7"/>
  <c r="J7"/>
  <c r="I7"/>
  <c r="Q7" s="1"/>
  <c r="P6"/>
  <c r="O6"/>
  <c r="N6"/>
  <c r="M6"/>
  <c r="L6"/>
  <c r="K6"/>
  <c r="J6"/>
  <c r="I6"/>
  <c r="P5"/>
  <c r="O5"/>
  <c r="N5"/>
  <c r="M5"/>
  <c r="L5"/>
  <c r="K5"/>
  <c r="J5"/>
  <c r="I5"/>
  <c r="Q5" s="1"/>
  <c r="P4"/>
  <c r="O4"/>
  <c r="N4"/>
  <c r="M4"/>
  <c r="L4"/>
  <c r="K4"/>
  <c r="J4"/>
  <c r="I4"/>
  <c r="Q4" s="1"/>
  <c r="I3"/>
  <c r="J13" i="2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H25" i="3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S20" i="1"/>
  <c r="J20"/>
  <c r="S19"/>
  <c r="J19"/>
  <c r="S18"/>
  <c r="J18"/>
  <c r="S17"/>
  <c r="J17"/>
  <c r="S16"/>
  <c r="J16"/>
  <c r="S15"/>
  <c r="J15"/>
  <c r="S14"/>
  <c r="J14"/>
  <c r="S13"/>
  <c r="J13"/>
  <c r="S12"/>
  <c r="J12"/>
  <c r="S11"/>
  <c r="J11"/>
  <c r="S10"/>
  <c r="J10"/>
  <c r="S9"/>
  <c r="J9"/>
  <c r="S8"/>
  <c r="J8"/>
  <c r="S7"/>
  <c r="J7"/>
  <c r="S6"/>
  <c r="J6"/>
  <c r="S5"/>
  <c r="J5"/>
  <c r="S4"/>
  <c r="J4"/>
  <c r="J3"/>
  <c r="Q6" i="4" l="1"/>
  <c r="Q8"/>
  <c r="Q12"/>
  <c r="Q14"/>
  <c r="Q16"/>
  <c r="Q18"/>
  <c r="Q9"/>
  <c r="Q11"/>
  <c r="Q13"/>
  <c r="Q15"/>
  <c r="Q17"/>
  <c r="Q19"/>
  <c r="Q20"/>
  <c r="Q21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I46"/>
  <c r="Q46" s="1"/>
</calcChain>
</file>

<file path=xl/sharedStrings.xml><?xml version="1.0" encoding="utf-8"?>
<sst xmlns="http://schemas.openxmlformats.org/spreadsheetml/2006/main" count="84" uniqueCount="19">
  <si>
    <t>VALORES CORRENTES</t>
  </si>
  <si>
    <t>VALORES CONSTANTES</t>
  </si>
  <si>
    <t>(1.000.000 R$)</t>
  </si>
  <si>
    <t>Período</t>
  </si>
  <si>
    <t>PIB</t>
  </si>
  <si>
    <t>Consumo das Famílias</t>
  </si>
  <si>
    <t>Consumo do Governo</t>
  </si>
  <si>
    <t>Consumo das ISFLSF</t>
  </si>
  <si>
    <t>Formação Bruta de Capital Fixo</t>
  </si>
  <si>
    <t>Variação de Estoque</t>
  </si>
  <si>
    <t>Exportação</t>
  </si>
  <si>
    <t>Importação</t>
  </si>
  <si>
    <t>Absorção Doméstica</t>
  </si>
  <si>
    <t>PIB = PIB a preços do ano anterior</t>
  </si>
  <si>
    <t>VARIAÇÃO REAL ANUAL (%)</t>
  </si>
  <si>
    <t>(Em %)</t>
  </si>
  <si>
    <t>Variação de Estoques</t>
  </si>
  <si>
    <t>Formação Bruta de Capital</t>
  </si>
  <si>
    <t>VARIAÇÃO NOMINAL ANUAL (%)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</si>
</sst>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0.000E+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name val="Univers 45 Light"/>
      <family val="2"/>
    </font>
    <font>
      <sz val="10"/>
      <name val="Univers 55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1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1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13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1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Fill="0" applyProtection="0"/>
    <xf numFmtId="0" fontId="2" fillId="0" borderId="0" applyFill="0" applyProtection="0"/>
    <xf numFmtId="0" fontId="5" fillId="0" borderId="0"/>
  </cellStyleXfs>
  <cellXfs count="56">
    <xf numFmtId="0" fontId="0" fillId="0" borderId="0" xfId="0"/>
    <xf numFmtId="0" fontId="3" fillId="0" borderId="1" xfId="2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>
      <alignment horizontal="center"/>
    </xf>
    <xf numFmtId="0" fontId="3" fillId="5" borderId="2" xfId="0" applyFont="1" applyFill="1" applyBorder="1"/>
    <xf numFmtId="0" fontId="3" fillId="7" borderId="3" xfId="3" applyFont="1" applyFill="1" applyBorder="1" applyAlignment="1" applyProtection="1">
      <alignment horizontal="center" vertical="center" wrapText="1"/>
    </xf>
    <xf numFmtId="0" fontId="3" fillId="8" borderId="4" xfId="3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164" fontId="5" fillId="0" borderId="0" xfId="1" applyNumberFormat="1" applyFont="1" applyFill="1" applyBorder="1" applyAlignment="1">
      <alignment vertical="center"/>
    </xf>
    <xf numFmtId="3" fontId="5" fillId="0" borderId="0" xfId="1" applyNumberFormat="1" applyFont="1" applyFill="1" applyBorder="1" applyAlignment="1">
      <alignment horizontal="center" vertical="center" wrapText="1"/>
    </xf>
    <xf numFmtId="3" fontId="6" fillId="0" borderId="0" xfId="1" applyNumberFormat="1" applyFont="1" applyFill="1" applyBorder="1" applyAlignment="1" applyProtection="1">
      <alignment horizontal="center" vertical="center" wrapText="1"/>
    </xf>
    <xf numFmtId="3" fontId="6" fillId="0" borderId="0" xfId="0" applyNumberFormat="1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5" fillId="0" borderId="0" xfId="1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2" borderId="5" xfId="2" applyFont="1" applyFill="1" applyBorder="1" applyAlignment="1" applyProtection="1">
      <alignment horizontal="center" vertical="center"/>
    </xf>
    <xf numFmtId="0" fontId="3" fillId="4" borderId="7" xfId="2" applyFont="1" applyFill="1" applyBorder="1" applyAlignment="1" applyProtection="1">
      <alignment horizontal="left" vertical="center"/>
    </xf>
    <xf numFmtId="2" fontId="3" fillId="6" borderId="8" xfId="2" applyNumberFormat="1" applyFont="1" applyFill="1" applyBorder="1" applyAlignment="1" applyProtection="1">
      <alignment horizontal="center" vertical="center"/>
    </xf>
    <xf numFmtId="1" fontId="3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 applyFill="1" applyBorder="1" applyAlignment="1">
      <alignment horizontal="center" vertical="center" wrapText="1"/>
    </xf>
    <xf numFmtId="165" fontId="5" fillId="0" borderId="0" xfId="0" applyNumberFormat="1" applyFont="1" applyFill="1" applyBorder="1" applyAlignment="1" applyProtection="1">
      <alignment horizontal="center"/>
    </xf>
    <xf numFmtId="1" fontId="4" fillId="0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165" fontId="10" fillId="0" borderId="0" xfId="0" applyNumberFormat="1" applyFont="1" applyFill="1" applyBorder="1" applyAlignment="1" applyProtection="1">
      <alignment horizontal="center"/>
    </xf>
    <xf numFmtId="0" fontId="3" fillId="5" borderId="0" xfId="0" applyFont="1" applyFill="1" applyBorder="1"/>
    <xf numFmtId="1" fontId="5" fillId="0" borderId="0" xfId="0" applyNumberFormat="1" applyFont="1" applyFill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2" fontId="0" fillId="0" borderId="0" xfId="0" applyNumberFormat="1"/>
    <xf numFmtId="165" fontId="5" fillId="0" borderId="0" xfId="0" applyNumberFormat="1" applyFont="1" applyFill="1" applyBorder="1" applyAlignment="1">
      <alignment horizontal="center"/>
    </xf>
    <xf numFmtId="165" fontId="5" fillId="0" borderId="0" xfId="4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1" fontId="5" fillId="0" borderId="9" xfId="0" applyNumberFormat="1" applyFont="1" applyFill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165" fontId="5" fillId="0" borderId="9" xfId="4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166" fontId="9" fillId="0" borderId="0" xfId="0" applyNumberFormat="1" applyFont="1" applyFill="1" applyAlignment="1">
      <alignment horizontal="center"/>
    </xf>
    <xf numFmtId="166" fontId="9" fillId="0" borderId="0" xfId="0" applyNumberFormat="1" applyFont="1" applyAlignment="1">
      <alignment horizontal="center"/>
    </xf>
    <xf numFmtId="166" fontId="0" fillId="0" borderId="0" xfId="0" applyNumberFormat="1"/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0" fontId="9" fillId="9" borderId="0" xfId="0" applyFont="1" applyFill="1" applyAlignment="1">
      <alignment horizontal="center"/>
    </xf>
    <xf numFmtId="166" fontId="5" fillId="9" borderId="0" xfId="1" applyNumberFormat="1" applyFont="1" applyFill="1" applyBorder="1" applyAlignment="1">
      <alignment horizontal="center"/>
    </xf>
    <xf numFmtId="166" fontId="9" fillId="9" borderId="0" xfId="0" applyNumberFormat="1" applyFont="1" applyFill="1" applyAlignment="1">
      <alignment horizontal="center"/>
    </xf>
    <xf numFmtId="2" fontId="9" fillId="9" borderId="0" xfId="0" applyNumberFormat="1" applyFont="1" applyFill="1" applyAlignment="1">
      <alignment horizontal="center"/>
    </xf>
    <xf numFmtId="166" fontId="9" fillId="9" borderId="0" xfId="0" applyNumberFormat="1" applyFont="1" applyFill="1" applyBorder="1" applyAlignment="1">
      <alignment horizontal="center"/>
    </xf>
    <xf numFmtId="166" fontId="9" fillId="0" borderId="0" xfId="0" applyNumberFormat="1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11" fontId="5" fillId="10" borderId="0" xfId="0" applyNumberFormat="1" applyFont="1" applyFill="1" applyAlignment="1">
      <alignment horizontal="center"/>
    </xf>
    <xf numFmtId="166" fontId="5" fillId="10" borderId="0" xfId="0" applyNumberFormat="1" applyFont="1" applyFill="1" applyAlignment="1">
      <alignment horizontal="center"/>
    </xf>
    <xf numFmtId="2" fontId="5" fillId="10" borderId="0" xfId="0" applyNumberFormat="1" applyFont="1" applyFill="1" applyAlignment="1">
      <alignment horizontal="center"/>
    </xf>
    <xf numFmtId="0" fontId="5" fillId="10" borderId="0" xfId="0" applyFont="1" applyFill="1"/>
  </cellXfs>
  <cellStyles count="5">
    <cellStyle name="Normal" xfId="0" builtinId="0"/>
    <cellStyle name="Normal 2" xfId="3"/>
    <cellStyle name="Normal 3" xfId="2"/>
    <cellStyle name="Normal_quadro04B" xfId="4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46"/>
  <sheetViews>
    <sheetView workbookViewId="0">
      <selection activeCell="M6" sqref="M6"/>
    </sheetView>
  </sheetViews>
  <sheetFormatPr defaultRowHeight="15"/>
  <cols>
    <col min="1" max="1" width="8.140625" bestFit="1" customWidth="1"/>
    <col min="2" max="2" width="22.140625" bestFit="1" customWidth="1"/>
    <col min="3" max="3" width="13.28515625" bestFit="1" customWidth="1"/>
    <col min="4" max="5" width="10" bestFit="1" customWidth="1"/>
    <col min="6" max="6" width="10.5703125" bestFit="1" customWidth="1"/>
    <col min="7" max="9" width="10" bestFit="1" customWidth="1"/>
    <col min="10" max="10" width="30.5703125" bestFit="1" customWidth="1"/>
    <col min="11" max="12" width="8.7109375" bestFit="1" customWidth="1"/>
    <col min="13" max="16" width="9" bestFit="1" customWidth="1"/>
    <col min="17" max="17" width="8.28515625" bestFit="1" customWidth="1"/>
  </cols>
  <sheetData>
    <row r="1" spans="1:17" ht="15.75" thickBot="1">
      <c r="A1" s="1"/>
      <c r="B1" s="17" t="s">
        <v>0</v>
      </c>
      <c r="C1" s="16" t="s">
        <v>2</v>
      </c>
      <c r="D1" s="2"/>
      <c r="E1" s="2"/>
      <c r="F1" s="2"/>
      <c r="G1" s="2"/>
      <c r="H1" s="2"/>
      <c r="I1" s="2"/>
      <c r="J1" s="18" t="s">
        <v>18</v>
      </c>
      <c r="K1" s="18" t="s">
        <v>15</v>
      </c>
      <c r="L1" s="3"/>
      <c r="M1" s="3"/>
      <c r="N1" s="3"/>
      <c r="O1" s="3"/>
      <c r="P1" s="3"/>
      <c r="Q1" s="3"/>
    </row>
    <row r="2" spans="1:17" ht="65.25" thickTop="1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7" t="s">
        <v>4</v>
      </c>
      <c r="K2" s="7" t="s">
        <v>5</v>
      </c>
      <c r="L2" s="7" t="s">
        <v>6</v>
      </c>
      <c r="M2" s="7" t="s">
        <v>8</v>
      </c>
      <c r="N2" s="7" t="s">
        <v>17</v>
      </c>
      <c r="O2" s="7" t="s">
        <v>10</v>
      </c>
      <c r="P2" s="7" t="s">
        <v>11</v>
      </c>
      <c r="Q2" s="7" t="s">
        <v>12</v>
      </c>
    </row>
    <row r="3" spans="1:17">
      <c r="A3" s="37">
        <v>1947</v>
      </c>
      <c r="B3" s="38">
        <v>6.4909090909090909E-5</v>
      </c>
      <c r="C3" s="38">
        <v>4.9418181818181814E-5</v>
      </c>
      <c r="D3" s="38">
        <v>6.4000000000000006E-6</v>
      </c>
      <c r="E3" s="38">
        <v>9.6727272727272722E-6</v>
      </c>
      <c r="F3" s="38">
        <v>-1.0909090909090908E-7</v>
      </c>
      <c r="G3" s="38">
        <v>8.2181818181818176E-6</v>
      </c>
      <c r="H3" s="38">
        <v>8.6909090909090915E-6</v>
      </c>
      <c r="I3" s="39">
        <f>SUM(C3:F3)</f>
        <v>6.5381818181818184E-5</v>
      </c>
      <c r="J3" s="40"/>
      <c r="K3" s="40"/>
      <c r="L3" s="40"/>
      <c r="M3" s="40"/>
      <c r="N3" s="40"/>
      <c r="O3" s="40"/>
      <c r="P3" s="40"/>
      <c r="Q3" s="41"/>
    </row>
    <row r="4" spans="1:17">
      <c r="A4" s="42">
        <v>1948</v>
      </c>
      <c r="B4" s="38">
        <v>7.5418181818181823E-5</v>
      </c>
      <c r="C4" s="38">
        <v>5.7236363636363641E-5</v>
      </c>
      <c r="D4" s="38">
        <v>7.927272727272727E-6</v>
      </c>
      <c r="E4" s="38">
        <v>9.5999999999999996E-6</v>
      </c>
      <c r="F4" s="38">
        <v>-7.2727272727272726E-8</v>
      </c>
      <c r="G4" s="38">
        <v>8.3636363636363629E-6</v>
      </c>
      <c r="H4" s="38">
        <v>7.6363636363636364E-6</v>
      </c>
      <c r="I4" s="39">
        <f t="shared" ref="I4:I46" si="0">SUM(C4:F4)</f>
        <v>7.4690909090909097E-5</v>
      </c>
      <c r="J4" s="43">
        <f t="shared" ref="J4:Q19" si="1">(B4/B3)</f>
        <v>1.161904761904762</v>
      </c>
      <c r="K4" s="43">
        <f t="shared" si="1"/>
        <v>1.1582045621780723</v>
      </c>
      <c r="L4" s="43">
        <f t="shared" si="1"/>
        <v>1.2386363636363635</v>
      </c>
      <c r="M4" s="43">
        <f t="shared" si="1"/>
        <v>0.99248120300751885</v>
      </c>
      <c r="N4" s="43">
        <f t="shared" si="1"/>
        <v>0.66666666666666674</v>
      </c>
      <c r="O4" s="43">
        <f t="shared" si="1"/>
        <v>1.0176991150442478</v>
      </c>
      <c r="P4" s="43">
        <f t="shared" si="1"/>
        <v>0.87866108786610875</v>
      </c>
      <c r="Q4" s="43">
        <f t="shared" si="1"/>
        <v>1.1423804226918799</v>
      </c>
    </row>
    <row r="5" spans="1:17">
      <c r="A5" s="37">
        <v>1949</v>
      </c>
      <c r="B5" s="38">
        <v>8.7963636363636372E-5</v>
      </c>
      <c r="C5" s="38">
        <v>6.7127272727272728E-5</v>
      </c>
      <c r="D5" s="38">
        <v>9.8909090909090902E-6</v>
      </c>
      <c r="E5" s="38">
        <v>1.1454545454545455E-5</v>
      </c>
      <c r="F5" s="38">
        <v>-6.1818181818181813E-7</v>
      </c>
      <c r="G5" s="38">
        <v>7.818181818181818E-6</v>
      </c>
      <c r="H5" s="38">
        <v>7.7090909090909091E-6</v>
      </c>
      <c r="I5" s="39">
        <f t="shared" si="0"/>
        <v>8.7854545454545452E-5</v>
      </c>
      <c r="J5" s="43">
        <f t="shared" si="1"/>
        <v>1.1663452266152363</v>
      </c>
      <c r="K5" s="43">
        <f t="shared" si="1"/>
        <v>1.1728081321473951</v>
      </c>
      <c r="L5" s="43">
        <f t="shared" si="1"/>
        <v>1.2477064220183485</v>
      </c>
      <c r="M5" s="43">
        <f t="shared" si="1"/>
        <v>1.1931818181818183</v>
      </c>
      <c r="N5" s="43">
        <f t="shared" si="1"/>
        <v>8.5</v>
      </c>
      <c r="O5" s="43">
        <f t="shared" si="1"/>
        <v>0.93478260869565222</v>
      </c>
      <c r="P5" s="43">
        <f t="shared" si="1"/>
        <v>1.0095238095238095</v>
      </c>
      <c r="Q5" s="43">
        <f t="shared" si="1"/>
        <v>1.1762414800389482</v>
      </c>
    </row>
    <row r="6" spans="1:17">
      <c r="A6" s="42">
        <v>1950</v>
      </c>
      <c r="B6" s="38">
        <v>1.0236363636363636E-4</v>
      </c>
      <c r="C6" s="38">
        <v>7.64E-5</v>
      </c>
      <c r="D6" s="38">
        <v>1.1709090909090911E-5</v>
      </c>
      <c r="E6" s="38">
        <v>1.309090909090909E-5</v>
      </c>
      <c r="F6" s="38">
        <v>-4.7272727272727268E-7</v>
      </c>
      <c r="G6" s="38">
        <v>9.4181818181818179E-6</v>
      </c>
      <c r="H6" s="38">
        <v>7.7818181818181817E-6</v>
      </c>
      <c r="I6" s="39">
        <f t="shared" si="0"/>
        <v>1.0072727272727273E-4</v>
      </c>
      <c r="J6" s="43">
        <f t="shared" si="1"/>
        <v>1.1637040099214548</v>
      </c>
      <c r="K6" s="43">
        <f t="shared" si="1"/>
        <v>1.1381365113759481</v>
      </c>
      <c r="L6" s="43">
        <f t="shared" si="1"/>
        <v>1.1838235294117649</v>
      </c>
      <c r="M6" s="43">
        <f t="shared" si="1"/>
        <v>1.1428571428571428</v>
      </c>
      <c r="N6" s="43">
        <f t="shared" si="1"/>
        <v>0.76470588235294112</v>
      </c>
      <c r="O6" s="43">
        <f t="shared" si="1"/>
        <v>1.2046511627906977</v>
      </c>
      <c r="P6" s="43">
        <f t="shared" si="1"/>
        <v>1.0094339622641508</v>
      </c>
      <c r="Q6" s="43">
        <f t="shared" si="1"/>
        <v>1.1465231788079471</v>
      </c>
    </row>
    <row r="7" spans="1:17">
      <c r="A7" s="37">
        <v>1951</v>
      </c>
      <c r="B7" s="38">
        <v>1.2683636363636363E-4</v>
      </c>
      <c r="C7" s="38">
        <v>9.6254545454545453E-5</v>
      </c>
      <c r="D7" s="38">
        <v>1.3854545454545454E-5</v>
      </c>
      <c r="E7" s="38">
        <v>1.9600000000000002E-5</v>
      </c>
      <c r="F7" s="38">
        <v>-7.6363636363636364E-7</v>
      </c>
      <c r="G7" s="38">
        <v>1.2181818181818182E-5</v>
      </c>
      <c r="H7" s="38">
        <v>1.4290909090909092E-5</v>
      </c>
      <c r="I7" s="39">
        <f t="shared" si="0"/>
        <v>1.2894545454545455E-4</v>
      </c>
      <c r="J7" s="43">
        <f t="shared" si="1"/>
        <v>1.2390763765541741</v>
      </c>
      <c r="K7" s="43">
        <f t="shared" si="1"/>
        <v>1.2598762494050453</v>
      </c>
      <c r="L7" s="43">
        <f t="shared" si="1"/>
        <v>1.183229813664596</v>
      </c>
      <c r="M7" s="43">
        <f t="shared" si="1"/>
        <v>1.4972222222222225</v>
      </c>
      <c r="N7" s="43">
        <f t="shared" si="1"/>
        <v>1.6153846153846156</v>
      </c>
      <c r="O7" s="43">
        <f t="shared" si="1"/>
        <v>1.2934362934362935</v>
      </c>
      <c r="P7" s="43">
        <f t="shared" si="1"/>
        <v>1.8364485981308414</v>
      </c>
      <c r="Q7" s="43">
        <f t="shared" si="1"/>
        <v>1.2801444043321299</v>
      </c>
    </row>
    <row r="8" spans="1:17">
      <c r="A8" s="42">
        <v>1952</v>
      </c>
      <c r="B8" s="38">
        <v>1.4916363636363635E-4</v>
      </c>
      <c r="C8" s="38">
        <v>1.142909090909091E-4</v>
      </c>
      <c r="D8" s="38">
        <v>1.6399999999999999E-5</v>
      </c>
      <c r="E8" s="38">
        <v>2.2109090909090908E-5</v>
      </c>
      <c r="F8" s="38">
        <v>5.4545454545454549E-7</v>
      </c>
      <c r="G8" s="38">
        <v>1.0545454545454546E-5</v>
      </c>
      <c r="H8" s="38">
        <v>1.4727272727272728E-5</v>
      </c>
      <c r="I8" s="39">
        <f t="shared" si="0"/>
        <v>1.5334545454545454E-4</v>
      </c>
      <c r="J8" s="43">
        <f t="shared" si="1"/>
        <v>1.176032110091743</v>
      </c>
      <c r="K8" s="43">
        <f t="shared" si="1"/>
        <v>1.1873819418209295</v>
      </c>
      <c r="L8" s="43">
        <f t="shared" si="1"/>
        <v>1.1837270341207349</v>
      </c>
      <c r="M8" s="43">
        <f t="shared" si="1"/>
        <v>1.1280148423005565</v>
      </c>
      <c r="N8" s="43">
        <f t="shared" si="1"/>
        <v>-0.7142857142857143</v>
      </c>
      <c r="O8" s="43">
        <f t="shared" si="1"/>
        <v>0.86567164179104483</v>
      </c>
      <c r="P8" s="43">
        <f t="shared" si="1"/>
        <v>1.0305343511450382</v>
      </c>
      <c r="Q8" s="43">
        <f t="shared" si="1"/>
        <v>1.1892272983643541</v>
      </c>
    </row>
    <row r="9" spans="1:17">
      <c r="A9" s="37">
        <v>1953</v>
      </c>
      <c r="B9" s="38">
        <v>1.7799999999999999E-4</v>
      </c>
      <c r="C9" s="38">
        <v>1.2661818181818182E-4</v>
      </c>
      <c r="D9" s="38">
        <v>2.3636363636363637E-5</v>
      </c>
      <c r="E9" s="38">
        <v>2.6800000000000001E-5</v>
      </c>
      <c r="F9" s="38">
        <v>-8.3636363636363639E-7</v>
      </c>
      <c r="G9" s="38">
        <v>1.1745454545454544E-5</v>
      </c>
      <c r="H9" s="38">
        <v>9.9636363636363645E-6</v>
      </c>
      <c r="I9" s="39">
        <f t="shared" si="0"/>
        <v>1.7621818181818183E-4</v>
      </c>
      <c r="J9" s="43">
        <f t="shared" si="1"/>
        <v>1.1933203315455876</v>
      </c>
      <c r="K9" s="43">
        <f t="shared" si="1"/>
        <v>1.107858733693923</v>
      </c>
      <c r="L9" s="43">
        <f t="shared" si="1"/>
        <v>1.4412416851441243</v>
      </c>
      <c r="M9" s="43">
        <f t="shared" si="1"/>
        <v>1.212171052631579</v>
      </c>
      <c r="N9" s="43">
        <f t="shared" si="1"/>
        <v>-1.5333333333333332</v>
      </c>
      <c r="O9" s="43">
        <f t="shared" si="1"/>
        <v>1.1137931034482758</v>
      </c>
      <c r="P9" s="43">
        <f t="shared" si="1"/>
        <v>0.67654320987654326</v>
      </c>
      <c r="Q9" s="43">
        <f t="shared" si="1"/>
        <v>1.1491581693146788</v>
      </c>
    </row>
    <row r="10" spans="1:17">
      <c r="A10" s="42">
        <v>1954</v>
      </c>
      <c r="B10" s="38">
        <v>2.4407272727272727E-4</v>
      </c>
      <c r="C10" s="38">
        <v>1.7636363636363637E-4</v>
      </c>
      <c r="D10" s="38">
        <v>2.7381818181818185E-5</v>
      </c>
      <c r="E10" s="38">
        <v>3.8472727272727278E-5</v>
      </c>
      <c r="F10" s="38">
        <v>2.2181818181818183E-6</v>
      </c>
      <c r="G10" s="38">
        <v>1.629090909090909E-5</v>
      </c>
      <c r="H10" s="38">
        <v>1.6654545454545453E-5</v>
      </c>
      <c r="I10" s="39">
        <f t="shared" si="0"/>
        <v>2.4443636363636364E-4</v>
      </c>
      <c r="J10" s="43">
        <f t="shared" si="1"/>
        <v>1.3711950970377937</v>
      </c>
      <c r="K10" s="43">
        <f t="shared" si="1"/>
        <v>1.3928776565192418</v>
      </c>
      <c r="L10" s="43">
        <f t="shared" si="1"/>
        <v>1.1584615384615387</v>
      </c>
      <c r="M10" s="43">
        <f t="shared" si="1"/>
        <v>1.435549525101764</v>
      </c>
      <c r="N10" s="43">
        <f t="shared" si="1"/>
        <v>-2.6521739130434785</v>
      </c>
      <c r="O10" s="43">
        <f t="shared" si="1"/>
        <v>1.3869969040247678</v>
      </c>
      <c r="P10" s="43">
        <f t="shared" si="1"/>
        <v>1.6715328467153281</v>
      </c>
      <c r="Q10" s="43">
        <f t="shared" si="1"/>
        <v>1.3871234007428805</v>
      </c>
    </row>
    <row r="11" spans="1:17">
      <c r="A11" s="37">
        <v>1955</v>
      </c>
      <c r="B11" s="38">
        <v>2.9625454545454544E-4</v>
      </c>
      <c r="C11" s="38">
        <v>2.1465454545454546E-4</v>
      </c>
      <c r="D11" s="38">
        <v>3.4181818181818185E-5</v>
      </c>
      <c r="E11" s="38">
        <v>3.9963636363636364E-5</v>
      </c>
      <c r="F11" s="38">
        <v>5.1272727272727275E-6</v>
      </c>
      <c r="G11" s="38">
        <v>2.2581818181818184E-5</v>
      </c>
      <c r="H11" s="38">
        <v>2.0254545454545456E-5</v>
      </c>
      <c r="I11" s="39">
        <f t="shared" si="0"/>
        <v>2.9392727272727277E-4</v>
      </c>
      <c r="J11" s="43">
        <f t="shared" si="1"/>
        <v>1.2137961859356377</v>
      </c>
      <c r="K11" s="43">
        <f t="shared" si="1"/>
        <v>1.2171134020618557</v>
      </c>
      <c r="L11" s="43">
        <f t="shared" si="1"/>
        <v>1.248339973439575</v>
      </c>
      <c r="M11" s="43">
        <f t="shared" si="1"/>
        <v>1.0387523629489601</v>
      </c>
      <c r="N11" s="43">
        <f t="shared" si="1"/>
        <v>2.3114754098360657</v>
      </c>
      <c r="O11" s="43">
        <f t="shared" si="1"/>
        <v>1.3861607142857144</v>
      </c>
      <c r="P11" s="43">
        <f t="shared" si="1"/>
        <v>1.2161572052401748</v>
      </c>
      <c r="Q11" s="43">
        <f t="shared" si="1"/>
        <v>1.2024695031240704</v>
      </c>
    </row>
    <row r="12" spans="1:17">
      <c r="A12" s="42">
        <v>1956</v>
      </c>
      <c r="B12" s="38">
        <v>3.741454545454546E-4</v>
      </c>
      <c r="C12" s="38">
        <v>2.6916363636363637E-4</v>
      </c>
      <c r="D12" s="38">
        <v>4.7418181818181813E-5</v>
      </c>
      <c r="E12" s="38">
        <v>5.4109090909090904E-5</v>
      </c>
      <c r="F12" s="38">
        <v>-1.0909090909090908E-7</v>
      </c>
      <c r="G12" s="38">
        <v>2.5309090909090908E-5</v>
      </c>
      <c r="H12" s="38">
        <v>2.1745454545454545E-5</v>
      </c>
      <c r="I12" s="39">
        <f t="shared" si="0"/>
        <v>3.7058181818181818E-4</v>
      </c>
      <c r="J12" s="43">
        <f t="shared" si="1"/>
        <v>1.2629188658401869</v>
      </c>
      <c r="K12" s="43">
        <f t="shared" si="1"/>
        <v>1.2539386752498729</v>
      </c>
      <c r="L12" s="43">
        <f t="shared" si="1"/>
        <v>1.3872340425531913</v>
      </c>
      <c r="M12" s="43">
        <f t="shared" si="1"/>
        <v>1.3539581437670609</v>
      </c>
      <c r="N12" s="43">
        <f t="shared" si="1"/>
        <v>-2.1276595744680847E-2</v>
      </c>
      <c r="O12" s="43">
        <f t="shared" si="1"/>
        <v>1.1207729468599033</v>
      </c>
      <c r="P12" s="43">
        <f t="shared" si="1"/>
        <v>1.0736086175942547</v>
      </c>
      <c r="Q12" s="43">
        <f t="shared" si="1"/>
        <v>1.2607942595570949</v>
      </c>
    </row>
    <row r="13" spans="1:17">
      <c r="A13" s="37">
        <v>1957</v>
      </c>
      <c r="B13" s="38">
        <v>4.541818181818182E-4</v>
      </c>
      <c r="C13" s="38">
        <v>3.2265454545454543E-4</v>
      </c>
      <c r="D13" s="38">
        <v>5.552727272727273E-5</v>
      </c>
      <c r="E13" s="38">
        <v>6.832727272727273E-5</v>
      </c>
      <c r="F13" s="38">
        <v>1.0509090909090909E-5</v>
      </c>
      <c r="G13" s="38">
        <v>2.5309090909090908E-5</v>
      </c>
      <c r="H13" s="38">
        <v>2.7963636363636363E-5</v>
      </c>
      <c r="I13" s="39">
        <f t="shared" si="0"/>
        <v>4.5701818181818183E-4</v>
      </c>
      <c r="J13" s="43">
        <f t="shared" si="1"/>
        <v>1.213917776265915</v>
      </c>
      <c r="K13" s="43">
        <f t="shared" si="1"/>
        <v>1.1987300729532557</v>
      </c>
      <c r="L13" s="43">
        <f t="shared" si="1"/>
        <v>1.1710122699386505</v>
      </c>
      <c r="M13" s="43">
        <f t="shared" si="1"/>
        <v>1.2627688172043012</v>
      </c>
      <c r="N13" s="43">
        <f t="shared" si="1"/>
        <v>-96.333333333333343</v>
      </c>
      <c r="O13" s="43">
        <f t="shared" si="1"/>
        <v>1</v>
      </c>
      <c r="P13" s="43">
        <f t="shared" si="1"/>
        <v>1.285953177257525</v>
      </c>
      <c r="Q13" s="43">
        <f t="shared" si="1"/>
        <v>1.2332450201157885</v>
      </c>
    </row>
    <row r="14" spans="1:17">
      <c r="A14" s="42">
        <v>1958</v>
      </c>
      <c r="B14" s="38">
        <v>5.6545454545454542E-4</v>
      </c>
      <c r="C14" s="38">
        <v>3.9920000000000005E-4</v>
      </c>
      <c r="D14" s="38">
        <v>6.5636363636363635E-5</v>
      </c>
      <c r="E14" s="38">
        <v>9.6036363636363656E-5</v>
      </c>
      <c r="F14" s="38">
        <v>6.6545454545454548E-6</v>
      </c>
      <c r="G14" s="38">
        <v>3.2363636363636362E-5</v>
      </c>
      <c r="H14" s="38">
        <v>3.4436363636363636E-5</v>
      </c>
      <c r="I14" s="39">
        <f t="shared" si="0"/>
        <v>5.675272727272728E-4</v>
      </c>
      <c r="J14" s="43">
        <f t="shared" si="1"/>
        <v>1.2449959967974378</v>
      </c>
      <c r="K14" s="43">
        <f t="shared" si="1"/>
        <v>1.2372365603516289</v>
      </c>
      <c r="L14" s="43">
        <f t="shared" si="1"/>
        <v>1.1820563195808775</v>
      </c>
      <c r="M14" s="43">
        <f t="shared" si="1"/>
        <v>1.405534858967536</v>
      </c>
      <c r="N14" s="43">
        <f t="shared" si="1"/>
        <v>0.63321799307958482</v>
      </c>
      <c r="O14" s="43">
        <f t="shared" si="1"/>
        <v>1.2787356321839081</v>
      </c>
      <c r="P14" s="43">
        <f t="shared" si="1"/>
        <v>1.2314694408322497</v>
      </c>
      <c r="Q14" s="43">
        <f t="shared" si="1"/>
        <v>1.2418045830681097</v>
      </c>
    </row>
    <row r="15" spans="1:17">
      <c r="A15" s="37">
        <v>1959</v>
      </c>
      <c r="B15" s="38">
        <v>8.4349090909090901E-4</v>
      </c>
      <c r="C15" s="38">
        <v>5.8494545454545457E-4</v>
      </c>
      <c r="D15" s="38">
        <v>9.0545454545454547E-5</v>
      </c>
      <c r="E15" s="38">
        <v>1.5170909090909092E-4</v>
      </c>
      <c r="F15" s="38">
        <v>2.1636363636363636E-5</v>
      </c>
      <c r="G15" s="38">
        <v>5.0181818181818187E-5</v>
      </c>
      <c r="H15" s="38">
        <v>5.552727272727273E-5</v>
      </c>
      <c r="I15" s="39">
        <f t="shared" si="0"/>
        <v>8.488363636363637E-4</v>
      </c>
      <c r="J15" s="43">
        <f t="shared" si="1"/>
        <v>1.4917041800643087</v>
      </c>
      <c r="K15" s="43">
        <f t="shared" si="1"/>
        <v>1.4652942248132628</v>
      </c>
      <c r="L15" s="43">
        <f t="shared" si="1"/>
        <v>1.3795013850415514</v>
      </c>
      <c r="M15" s="43">
        <f t="shared" si="1"/>
        <v>1.5797046573267699</v>
      </c>
      <c r="N15" s="43">
        <f t="shared" si="1"/>
        <v>3.2513661202185791</v>
      </c>
      <c r="O15" s="43">
        <f t="shared" si="1"/>
        <v>1.5505617977528092</v>
      </c>
      <c r="P15" s="43">
        <f t="shared" si="1"/>
        <v>1.6124604012671595</v>
      </c>
      <c r="Q15" s="43">
        <f t="shared" si="1"/>
        <v>1.4956750176202984</v>
      </c>
    </row>
    <row r="16" spans="1:17">
      <c r="A16" s="42">
        <v>1960</v>
      </c>
      <c r="B16" s="38">
        <v>1.1573090909090908E-3</v>
      </c>
      <c r="C16" s="38">
        <v>8.3963636363636369E-4</v>
      </c>
      <c r="D16" s="38">
        <v>1.3334545454545454E-4</v>
      </c>
      <c r="E16" s="38">
        <v>1.8192727272727273E-4</v>
      </c>
      <c r="F16" s="38">
        <v>1.4872727272727272E-5</v>
      </c>
      <c r="G16" s="38">
        <v>6.1563636363636367E-5</v>
      </c>
      <c r="H16" s="38">
        <v>7.4036363636363636E-5</v>
      </c>
      <c r="I16" s="39">
        <f t="shared" si="0"/>
        <v>1.1697818181818182E-3</v>
      </c>
      <c r="J16" s="43">
        <f t="shared" si="1"/>
        <v>1.3720469046387309</v>
      </c>
      <c r="K16" s="43">
        <f t="shared" si="1"/>
        <v>1.4354096730075843</v>
      </c>
      <c r="L16" s="43">
        <f t="shared" si="1"/>
        <v>1.4726907630522088</v>
      </c>
      <c r="M16" s="43">
        <f t="shared" si="1"/>
        <v>1.1991850431447746</v>
      </c>
      <c r="N16" s="43">
        <f t="shared" si="1"/>
        <v>0.68739495798319328</v>
      </c>
      <c r="O16" s="43">
        <f t="shared" si="1"/>
        <v>1.2268115942028985</v>
      </c>
      <c r="P16" s="43">
        <f t="shared" si="1"/>
        <v>1.3333333333333333</v>
      </c>
      <c r="Q16" s="43">
        <f t="shared" si="1"/>
        <v>1.3781005012209226</v>
      </c>
    </row>
    <row r="17" spans="1:17">
      <c r="A17" s="37">
        <v>1961</v>
      </c>
      <c r="B17" s="38">
        <v>1.6919272727272728E-3</v>
      </c>
      <c r="C17" s="38">
        <v>1.2482181818181818E-3</v>
      </c>
      <c r="D17" s="38">
        <v>1.9560000000000001E-4</v>
      </c>
      <c r="E17" s="38">
        <v>2.2174545454545455E-4</v>
      </c>
      <c r="F17" s="38">
        <v>3.3090909090909088E-5</v>
      </c>
      <c r="G17" s="38">
        <v>9.8036363636363637E-5</v>
      </c>
      <c r="H17" s="38">
        <v>1.0476363636363637E-4</v>
      </c>
      <c r="I17" s="39">
        <f t="shared" si="0"/>
        <v>1.6986545454545454E-3</v>
      </c>
      <c r="J17" s="43">
        <f t="shared" si="1"/>
        <v>1.4619493495883871</v>
      </c>
      <c r="K17" s="43">
        <f t="shared" si="1"/>
        <v>1.4866175833694237</v>
      </c>
      <c r="L17" s="43">
        <f t="shared" si="1"/>
        <v>1.4668666484865014</v>
      </c>
      <c r="M17" s="43">
        <f t="shared" si="1"/>
        <v>1.2188686787927243</v>
      </c>
      <c r="N17" s="43">
        <f t="shared" si="1"/>
        <v>2.2249388753056234</v>
      </c>
      <c r="O17" s="43">
        <f t="shared" si="1"/>
        <v>1.5924394565859421</v>
      </c>
      <c r="P17" s="43">
        <f t="shared" si="1"/>
        <v>1.4150294695481338</v>
      </c>
      <c r="Q17" s="43">
        <f t="shared" si="1"/>
        <v>1.4521122820106311</v>
      </c>
    </row>
    <row r="18" spans="1:17">
      <c r="A18" s="42">
        <v>1962</v>
      </c>
      <c r="B18" s="38">
        <v>2.7098909090909093E-3</v>
      </c>
      <c r="C18" s="38">
        <v>1.9635636363636365E-3</v>
      </c>
      <c r="D18" s="38">
        <v>3.0374545454545457E-4</v>
      </c>
      <c r="E18" s="38">
        <v>4.2043636363636359E-4</v>
      </c>
      <c r="F18" s="38">
        <v>5.905454545454545E-5</v>
      </c>
      <c r="G18" s="38">
        <v>1.8050909090909091E-4</v>
      </c>
      <c r="H18" s="38">
        <v>2.1741818181818181E-4</v>
      </c>
      <c r="I18" s="39">
        <f t="shared" si="0"/>
        <v>2.7467999999999998E-3</v>
      </c>
      <c r="J18" s="43">
        <f t="shared" si="1"/>
        <v>1.6016592159559835</v>
      </c>
      <c r="K18" s="43">
        <f t="shared" si="1"/>
        <v>1.5730932820602461</v>
      </c>
      <c r="L18" s="43">
        <f t="shared" si="1"/>
        <v>1.5528908719092769</v>
      </c>
      <c r="M18" s="43">
        <f t="shared" si="1"/>
        <v>1.8960314857330269</v>
      </c>
      <c r="N18" s="43">
        <f t="shared" si="1"/>
        <v>1.7846153846153847</v>
      </c>
      <c r="O18" s="43">
        <f t="shared" si="1"/>
        <v>1.8412462908011871</v>
      </c>
      <c r="P18" s="43">
        <f t="shared" si="1"/>
        <v>2.075321069073238</v>
      </c>
      <c r="Q18" s="43">
        <f t="shared" si="1"/>
        <v>1.6170445058120864</v>
      </c>
    </row>
    <row r="19" spans="1:17">
      <c r="A19" s="37">
        <v>1963</v>
      </c>
      <c r="B19" s="38">
        <v>4.8639272727272727E-3</v>
      </c>
      <c r="C19" s="38">
        <v>3.4259272727272727E-3</v>
      </c>
      <c r="D19" s="38">
        <v>5.7901818181818187E-4</v>
      </c>
      <c r="E19" s="38">
        <v>8.2876363636363642E-4</v>
      </c>
      <c r="F19" s="38">
        <v>4.8545454545454549E-5</v>
      </c>
      <c r="G19" s="38">
        <v>4.2047272727272731E-4</v>
      </c>
      <c r="H19" s="38">
        <v>4.3880000000000004E-4</v>
      </c>
      <c r="I19" s="39">
        <f t="shared" si="0"/>
        <v>4.882254545454546E-3</v>
      </c>
      <c r="J19" s="43">
        <f t="shared" si="1"/>
        <v>1.7948793644829713</v>
      </c>
      <c r="K19" s="43">
        <f t="shared" si="1"/>
        <v>1.7447498055483535</v>
      </c>
      <c r="L19" s="43">
        <f t="shared" si="1"/>
        <v>1.9062612235125105</v>
      </c>
      <c r="M19" s="43">
        <f t="shared" si="1"/>
        <v>1.9711987545407372</v>
      </c>
      <c r="N19" s="43">
        <f t="shared" si="1"/>
        <v>0.82204433497536955</v>
      </c>
      <c r="O19" s="43">
        <f t="shared" si="1"/>
        <v>2.3293714746172443</v>
      </c>
      <c r="P19" s="43">
        <f t="shared" si="1"/>
        <v>2.0182304733232983</v>
      </c>
      <c r="Q19" s="43">
        <f t="shared" si="1"/>
        <v>1.7774335755987136</v>
      </c>
    </row>
    <row r="20" spans="1:17">
      <c r="A20" s="42">
        <v>1964</v>
      </c>
      <c r="B20" s="38">
        <v>9.5322181818181823E-3</v>
      </c>
      <c r="C20" s="38">
        <v>6.7776363636363642E-3</v>
      </c>
      <c r="D20" s="38">
        <v>1.0618545454545456E-3</v>
      </c>
      <c r="E20" s="38">
        <v>1.4286909090909091E-3</v>
      </c>
      <c r="F20" s="38">
        <v>1.7810909090909091E-4</v>
      </c>
      <c r="G20" s="38">
        <v>6.2149090909090915E-4</v>
      </c>
      <c r="H20" s="38">
        <v>5.3556363636363645E-4</v>
      </c>
      <c r="I20" s="39">
        <f t="shared" si="0"/>
        <v>9.446290909090908E-3</v>
      </c>
      <c r="J20" s="43">
        <f t="shared" ref="J20:Q46" si="2">(B20/B19)</f>
        <v>1.9597781067300648</v>
      </c>
      <c r="K20" s="43">
        <f t="shared" si="2"/>
        <v>1.978336323012748</v>
      </c>
      <c r="L20" s="43">
        <f t="shared" si="2"/>
        <v>1.8338880864158764</v>
      </c>
      <c r="M20" s="43">
        <f t="shared" si="2"/>
        <v>1.7238822342152604</v>
      </c>
      <c r="N20" s="43">
        <f t="shared" si="2"/>
        <v>3.6689138576779023</v>
      </c>
      <c r="O20" s="43">
        <f t="shared" si="2"/>
        <v>1.4780766237135692</v>
      </c>
      <c r="P20" s="43">
        <f t="shared" si="2"/>
        <v>1.2205187701997182</v>
      </c>
      <c r="Q20" s="43">
        <f t="shared" si="2"/>
        <v>1.9348214684720915</v>
      </c>
    </row>
    <row r="21" spans="1:17">
      <c r="A21" s="37">
        <v>1965</v>
      </c>
      <c r="B21" s="38">
        <v>1.5513454545454546E-2</v>
      </c>
      <c r="C21" s="38">
        <v>1.0660000000000001E-2</v>
      </c>
      <c r="D21" s="38">
        <v>1.6530909090909092E-3</v>
      </c>
      <c r="E21" s="38">
        <v>2.2824727272727271E-3</v>
      </c>
      <c r="F21" s="38">
        <v>5.7552727272727278E-4</v>
      </c>
      <c r="G21" s="38">
        <v>1.1802909090909092E-3</v>
      </c>
      <c r="H21" s="38">
        <v>8.3818181818181821E-4</v>
      </c>
      <c r="I21" s="39">
        <f t="shared" si="0"/>
        <v>1.517109090909091E-2</v>
      </c>
      <c r="J21" s="43">
        <f t="shared" si="2"/>
        <v>1.6274758140812402</v>
      </c>
      <c r="K21" s="43">
        <f t="shared" si="2"/>
        <v>1.5728197011562091</v>
      </c>
      <c r="L21" s="43">
        <f t="shared" si="2"/>
        <v>1.5567960001369816</v>
      </c>
      <c r="M21" s="43">
        <f t="shared" si="2"/>
        <v>1.5975972918628623</v>
      </c>
      <c r="N21" s="43">
        <f t="shared" si="2"/>
        <v>3.2313189056757863</v>
      </c>
      <c r="O21" s="43">
        <f t="shared" si="2"/>
        <v>1.8991281961266162</v>
      </c>
      <c r="P21" s="43">
        <f t="shared" si="2"/>
        <v>1.5650461705594783</v>
      </c>
      <c r="Q21" s="43">
        <f t="shared" si="2"/>
        <v>1.6060368090602182</v>
      </c>
    </row>
    <row r="22" spans="1:17">
      <c r="A22" s="42">
        <v>1966</v>
      </c>
      <c r="B22" s="38">
        <v>2.2832363636363637E-2</v>
      </c>
      <c r="C22" s="38">
        <v>1.6037090909090907E-2</v>
      </c>
      <c r="D22" s="38">
        <v>2.4225454545454546E-3</v>
      </c>
      <c r="E22" s="38">
        <v>3.6342909090909094E-3</v>
      </c>
      <c r="F22" s="38">
        <v>5.7512727272727266E-4</v>
      </c>
      <c r="G22" s="38">
        <v>1.4816E-3</v>
      </c>
      <c r="H22" s="38">
        <v>1.3184E-3</v>
      </c>
      <c r="I22" s="39">
        <f t="shared" si="0"/>
        <v>2.2669054545454544E-2</v>
      </c>
      <c r="J22" s="43">
        <f t="shared" si="2"/>
        <v>1.471778163236604</v>
      </c>
      <c r="K22" s="43">
        <f t="shared" si="2"/>
        <v>1.5044175336858261</v>
      </c>
      <c r="L22" s="43">
        <f t="shared" si="2"/>
        <v>1.4654641443026837</v>
      </c>
      <c r="M22" s="43">
        <f t="shared" si="2"/>
        <v>1.5922603874585779</v>
      </c>
      <c r="N22" s="43">
        <f t="shared" si="2"/>
        <v>0.99930498515195532</v>
      </c>
      <c r="O22" s="43">
        <f t="shared" si="2"/>
        <v>1.2552837513093844</v>
      </c>
      <c r="P22" s="43">
        <f t="shared" si="2"/>
        <v>1.5729284164859001</v>
      </c>
      <c r="Q22" s="43">
        <f t="shared" si="2"/>
        <v>1.4942270586402366</v>
      </c>
    </row>
    <row r="23" spans="1:17">
      <c r="A23" s="37">
        <v>1967</v>
      </c>
      <c r="B23" s="38">
        <v>3.010290909090909E-2</v>
      </c>
      <c r="C23" s="38">
        <v>2.1808727272727271E-2</v>
      </c>
      <c r="D23" s="38">
        <v>3.4155636363636362E-3</v>
      </c>
      <c r="E23" s="38">
        <v>4.8757818181818183E-3</v>
      </c>
      <c r="F23" s="38">
        <v>1.9381818181818181E-5</v>
      </c>
      <c r="G23" s="38">
        <v>1.7228363636363636E-3</v>
      </c>
      <c r="H23" s="38">
        <v>1.739418181818182E-3</v>
      </c>
      <c r="I23" s="39">
        <f t="shared" si="0"/>
        <v>3.0119454545454546E-2</v>
      </c>
      <c r="J23" s="43">
        <f t="shared" si="2"/>
        <v>1.31843157240918</v>
      </c>
      <c r="K23" s="43">
        <f t="shared" si="2"/>
        <v>1.3598929753752664</v>
      </c>
      <c r="L23" s="43">
        <f t="shared" si="2"/>
        <v>1.409906934854398</v>
      </c>
      <c r="M23" s="43">
        <f t="shared" si="2"/>
        <v>1.3416047146873717</v>
      </c>
      <c r="N23" s="43">
        <f t="shared" si="2"/>
        <v>3.3700050581689428E-2</v>
      </c>
      <c r="O23" s="43">
        <f t="shared" si="2"/>
        <v>1.1628215197329668</v>
      </c>
      <c r="P23" s="43">
        <f t="shared" si="2"/>
        <v>1.3193402471315094</v>
      </c>
      <c r="Q23" s="43">
        <f t="shared" si="2"/>
        <v>1.328659494160241</v>
      </c>
    </row>
    <row r="24" spans="1:17">
      <c r="A24" s="42">
        <v>1968</v>
      </c>
      <c r="B24" s="38">
        <v>4.1880363636363639E-2</v>
      </c>
      <c r="C24" s="38">
        <v>2.9622181818181818E-2</v>
      </c>
      <c r="D24" s="38">
        <v>4.6284363636363637E-3</v>
      </c>
      <c r="E24" s="38">
        <v>7.8251636363636367E-3</v>
      </c>
      <c r="F24" s="38">
        <v>1.214181818181818E-4</v>
      </c>
      <c r="G24" s="38">
        <v>2.4972363636363635E-3</v>
      </c>
      <c r="H24" s="38">
        <v>2.8142545454545457E-3</v>
      </c>
      <c r="I24" s="39">
        <f t="shared" si="0"/>
        <v>4.2197200000000004E-2</v>
      </c>
      <c r="J24" s="43">
        <f t="shared" si="2"/>
        <v>1.3912397472911107</v>
      </c>
      <c r="K24" s="43">
        <f t="shared" si="2"/>
        <v>1.3582719178310603</v>
      </c>
      <c r="L24" s="43">
        <f t="shared" si="2"/>
        <v>1.3551017800868752</v>
      </c>
      <c r="M24" s="43">
        <f t="shared" si="2"/>
        <v>1.6049043882939054</v>
      </c>
      <c r="N24" s="43">
        <f t="shared" si="2"/>
        <v>6.2645403377110691</v>
      </c>
      <c r="O24" s="43">
        <f t="shared" si="2"/>
        <v>1.4494913250875934</v>
      </c>
      <c r="P24" s="43">
        <f t="shared" si="2"/>
        <v>1.6179286699836937</v>
      </c>
      <c r="Q24" s="43">
        <f t="shared" si="2"/>
        <v>1.4009948266599057</v>
      </c>
    </row>
    <row r="25" spans="1:17">
      <c r="A25" s="37">
        <v>1969</v>
      </c>
      <c r="B25" s="38">
        <v>5.5054545454545453E-2</v>
      </c>
      <c r="C25" s="38">
        <v>3.6944000000000005E-2</v>
      </c>
      <c r="D25" s="38">
        <v>5.9974181818181829E-3</v>
      </c>
      <c r="E25" s="38">
        <v>1.051829090909091E-2</v>
      </c>
      <c r="F25" s="38">
        <v>1.6010545454545454E-3</v>
      </c>
      <c r="G25" s="38">
        <v>3.6919636363636366E-3</v>
      </c>
      <c r="H25" s="38">
        <v>3.6982545454545455E-3</v>
      </c>
      <c r="I25" s="39">
        <f t="shared" si="0"/>
        <v>5.5060763636363641E-2</v>
      </c>
      <c r="J25" s="43">
        <f t="shared" si="2"/>
        <v>1.314567035104323</v>
      </c>
      <c r="K25" s="43">
        <f t="shared" si="2"/>
        <v>1.2471734940646446</v>
      </c>
      <c r="L25" s="43">
        <f t="shared" si="2"/>
        <v>1.2957763077261515</v>
      </c>
      <c r="M25" s="43">
        <f t="shared" si="2"/>
        <v>1.3441624223948847</v>
      </c>
      <c r="N25" s="43">
        <f t="shared" si="2"/>
        <v>13.186283318358791</v>
      </c>
      <c r="O25" s="43">
        <f t="shared" si="2"/>
        <v>1.4784197804118009</v>
      </c>
      <c r="P25" s="43">
        <f t="shared" si="2"/>
        <v>1.3141151540210874</v>
      </c>
      <c r="Q25" s="43">
        <f t="shared" si="2"/>
        <v>1.3048440094689608</v>
      </c>
    </row>
    <row r="26" spans="1:17">
      <c r="A26" s="42">
        <v>1970</v>
      </c>
      <c r="B26" s="38">
        <v>7.0660110481477204E-2</v>
      </c>
      <c r="C26" s="38">
        <v>4.8439019572386291E-2</v>
      </c>
      <c r="D26" s="38">
        <v>8.002181818181818E-3</v>
      </c>
      <c r="E26" s="38">
        <v>1.3308363636363636E-2</v>
      </c>
      <c r="F26" s="38">
        <v>1.2072727272727272E-3</v>
      </c>
      <c r="G26" s="38">
        <v>4.9672727272727273E-3</v>
      </c>
      <c r="H26" s="38">
        <v>5.2640000000000004E-3</v>
      </c>
      <c r="I26" s="39">
        <f t="shared" si="0"/>
        <v>7.0956837754204471E-2</v>
      </c>
      <c r="J26" s="43">
        <f t="shared" si="2"/>
        <v>1.2834564321272279</v>
      </c>
      <c r="K26" s="43">
        <f t="shared" si="2"/>
        <v>1.311147130045103</v>
      </c>
      <c r="L26" s="43">
        <f t="shared" si="2"/>
        <v>1.3342711105991061</v>
      </c>
      <c r="M26" s="43">
        <f t="shared" si="2"/>
        <v>1.2652591330081278</v>
      </c>
      <c r="N26" s="43">
        <f t="shared" si="2"/>
        <v>0.75404846805514547</v>
      </c>
      <c r="O26" s="43">
        <f t="shared" si="2"/>
        <v>1.345428399767554</v>
      </c>
      <c r="P26" s="43">
        <f t="shared" si="2"/>
        <v>1.4233741715993786</v>
      </c>
      <c r="Q26" s="43">
        <f t="shared" si="2"/>
        <v>1.2887005749288705</v>
      </c>
    </row>
    <row r="27" spans="1:17">
      <c r="A27" s="37">
        <v>1971</v>
      </c>
      <c r="B27" s="38">
        <v>9.3925860151740273E-2</v>
      </c>
      <c r="C27" s="38">
        <v>6.5162587424467538E-2</v>
      </c>
      <c r="D27" s="38">
        <v>1.0423636363636364E-2</v>
      </c>
      <c r="E27" s="38">
        <v>1.8698181818181819E-2</v>
      </c>
      <c r="F27" s="38">
        <v>1.2723636363636364E-3</v>
      </c>
      <c r="G27" s="38">
        <v>6.0650909090909089E-3</v>
      </c>
      <c r="H27" s="38">
        <v>7.6960000000000006E-3</v>
      </c>
      <c r="I27" s="39">
        <f t="shared" si="0"/>
        <v>9.5556769242649359E-2</v>
      </c>
      <c r="J27" s="43">
        <f t="shared" si="2"/>
        <v>1.3292628544129144</v>
      </c>
      <c r="K27" s="43">
        <f t="shared" si="2"/>
        <v>1.3452499245384164</v>
      </c>
      <c r="L27" s="43">
        <f t="shared" si="2"/>
        <v>1.3025992911024267</v>
      </c>
      <c r="M27" s="43">
        <f t="shared" si="2"/>
        <v>1.4049948084594788</v>
      </c>
      <c r="N27" s="43">
        <f t="shared" si="2"/>
        <v>1.0539156626506025</v>
      </c>
      <c r="O27" s="43">
        <f t="shared" si="2"/>
        <v>1.2210102489019032</v>
      </c>
      <c r="P27" s="43">
        <f t="shared" si="2"/>
        <v>1.4620060790273557</v>
      </c>
      <c r="Q27" s="43">
        <f t="shared" si="2"/>
        <v>1.346688666900002</v>
      </c>
    </row>
    <row r="28" spans="1:17">
      <c r="A28" s="42">
        <v>1972</v>
      </c>
      <c r="B28" s="38">
        <v>0.12602938079178153</v>
      </c>
      <c r="C28" s="38">
        <v>8.7725380791781535E-2</v>
      </c>
      <c r="D28" s="38">
        <v>1.3575636363636363E-2</v>
      </c>
      <c r="E28" s="38">
        <v>2.5624363636363636E-2</v>
      </c>
      <c r="F28" s="38">
        <v>1.1050909090909091E-3</v>
      </c>
      <c r="G28" s="38">
        <v>9.1647272727272723E-3</v>
      </c>
      <c r="H28" s="38">
        <v>1.1165818181818181E-2</v>
      </c>
      <c r="I28" s="39">
        <f t="shared" si="0"/>
        <v>0.12803047170087245</v>
      </c>
      <c r="J28" s="43">
        <f t="shared" si="2"/>
        <v>1.3417963975861065</v>
      </c>
      <c r="K28" s="43">
        <f t="shared" si="2"/>
        <v>1.3462537977557658</v>
      </c>
      <c r="L28" s="43">
        <f t="shared" si="2"/>
        <v>1.302389673818245</v>
      </c>
      <c r="M28" s="43">
        <f t="shared" si="2"/>
        <v>1.3704200700116687</v>
      </c>
      <c r="N28" s="43">
        <f t="shared" si="2"/>
        <v>0.86853386681909117</v>
      </c>
      <c r="O28" s="43">
        <f t="shared" si="2"/>
        <v>1.5110618142574495</v>
      </c>
      <c r="P28" s="43">
        <f t="shared" si="2"/>
        <v>1.4508599508599507</v>
      </c>
      <c r="Q28" s="43">
        <f t="shared" si="2"/>
        <v>1.3398367558426125</v>
      </c>
    </row>
    <row r="29" spans="1:17">
      <c r="A29" s="37">
        <v>1973</v>
      </c>
      <c r="B29" s="38">
        <v>0.18612154588182273</v>
      </c>
      <c r="C29" s="38">
        <v>0.12882409133636816</v>
      </c>
      <c r="D29" s="38">
        <v>1.8437818181818184E-2</v>
      </c>
      <c r="E29" s="38">
        <v>3.7910545454545454E-2</v>
      </c>
      <c r="F29" s="38">
        <v>3.1203636363636364E-3</v>
      </c>
      <c r="G29" s="38">
        <v>1.4600727272727274E-2</v>
      </c>
      <c r="H29" s="38">
        <v>1.6771999999999999E-2</v>
      </c>
      <c r="I29" s="39">
        <f t="shared" si="0"/>
        <v>0.18829281860909544</v>
      </c>
      <c r="J29" s="43">
        <f t="shared" si="2"/>
        <v>1.4768107620025683</v>
      </c>
      <c r="K29" s="43">
        <f t="shared" si="2"/>
        <v>1.4684928144357159</v>
      </c>
      <c r="L29" s="43">
        <f t="shared" si="2"/>
        <v>1.3581549835266389</v>
      </c>
      <c r="M29" s="43">
        <f t="shared" si="2"/>
        <v>1.4794726609618687</v>
      </c>
      <c r="N29" s="43">
        <f t="shared" si="2"/>
        <v>2.8236261928265876</v>
      </c>
      <c r="O29" s="43">
        <f t="shared" si="2"/>
        <v>1.5931436733722177</v>
      </c>
      <c r="P29" s="43">
        <f t="shared" si="2"/>
        <v>1.5020842832019801</v>
      </c>
      <c r="Q29" s="43">
        <f t="shared" si="2"/>
        <v>1.4706875332695688</v>
      </c>
    </row>
    <row r="30" spans="1:17">
      <c r="A30" s="42">
        <v>1974</v>
      </c>
      <c r="B30" s="38">
        <v>0.27095860139665812</v>
      </c>
      <c r="C30" s="38">
        <v>0.19503714685120357</v>
      </c>
      <c r="D30" s="38">
        <v>2.5280363636363636E-2</v>
      </c>
      <c r="E30" s="38">
        <v>5.9191999999999995E-2</v>
      </c>
      <c r="F30" s="38">
        <v>6.681818181818182E-3</v>
      </c>
      <c r="G30" s="38">
        <v>2.0790545454545454E-2</v>
      </c>
      <c r="H30" s="38">
        <v>3.6023272727272723E-2</v>
      </c>
      <c r="I30" s="39">
        <f t="shared" si="0"/>
        <v>0.2861913286693854</v>
      </c>
      <c r="J30" s="43">
        <f t="shared" si="2"/>
        <v>1.4558153389113928</v>
      </c>
      <c r="K30" s="43">
        <f t="shared" si="2"/>
        <v>1.5139803807499701</v>
      </c>
      <c r="L30" s="43">
        <f t="shared" si="2"/>
        <v>1.371114704954244</v>
      </c>
      <c r="M30" s="43">
        <f t="shared" si="2"/>
        <v>1.5613597559805859</v>
      </c>
      <c r="N30" s="43">
        <f t="shared" si="2"/>
        <v>2.1413588159888124</v>
      </c>
      <c r="O30" s="43">
        <f t="shared" si="2"/>
        <v>1.4239390316796172</v>
      </c>
      <c r="P30" s="43">
        <f t="shared" si="2"/>
        <v>2.1478221277887388</v>
      </c>
      <c r="Q30" s="43">
        <f t="shared" si="2"/>
        <v>1.5199269456130018</v>
      </c>
    </row>
    <row r="31" spans="1:17">
      <c r="A31" s="37">
        <v>1975</v>
      </c>
      <c r="B31" s="38">
        <v>0.38164275348455717</v>
      </c>
      <c r="C31" s="38">
        <v>0.25919511712092086</v>
      </c>
      <c r="D31" s="38">
        <v>3.8870545454545456E-2</v>
      </c>
      <c r="E31" s="38">
        <v>8.9032727272727277E-2</v>
      </c>
      <c r="F31" s="38">
        <v>9.0399999999999994E-3</v>
      </c>
      <c r="G31" s="38">
        <v>2.7546909090909094E-2</v>
      </c>
      <c r="H31" s="38">
        <v>4.2042545454545457E-2</v>
      </c>
      <c r="I31" s="39">
        <f t="shared" si="0"/>
        <v>0.39613838984819355</v>
      </c>
      <c r="J31" s="43">
        <f t="shared" si="2"/>
        <v>1.4084910075464545</v>
      </c>
      <c r="K31" s="43">
        <f t="shared" si="2"/>
        <v>1.3289525677827119</v>
      </c>
      <c r="L31" s="43">
        <f t="shared" si="2"/>
        <v>1.5375785733807052</v>
      </c>
      <c r="M31" s="43">
        <f t="shared" si="2"/>
        <v>1.50413446534544</v>
      </c>
      <c r="N31" s="43">
        <f t="shared" si="2"/>
        <v>1.3529251700680271</v>
      </c>
      <c r="O31" s="43">
        <f t="shared" si="2"/>
        <v>1.3249728897750728</v>
      </c>
      <c r="P31" s="43">
        <f t="shared" si="2"/>
        <v>1.1670939998384884</v>
      </c>
      <c r="Q31" s="43">
        <f t="shared" si="2"/>
        <v>1.3841732790787014</v>
      </c>
    </row>
    <row r="32" spans="1:17">
      <c r="A32" s="42">
        <v>1976</v>
      </c>
      <c r="B32" s="38">
        <v>0.5941683926537894</v>
      </c>
      <c r="C32" s="38">
        <v>0.40914366538106212</v>
      </c>
      <c r="D32" s="38">
        <v>6.2311272727272722E-2</v>
      </c>
      <c r="E32" s="38">
        <v>0.13320109090909091</v>
      </c>
      <c r="F32" s="38">
        <v>3.7083636363636364E-3</v>
      </c>
      <c r="G32" s="38">
        <v>4.1670181818181821E-2</v>
      </c>
      <c r="H32" s="38">
        <v>5.5866181818181822E-2</v>
      </c>
      <c r="I32" s="39">
        <f t="shared" si="0"/>
        <v>0.60836439265378939</v>
      </c>
      <c r="J32" s="43">
        <f t="shared" si="2"/>
        <v>1.556870626335191</v>
      </c>
      <c r="K32" s="43">
        <f t="shared" si="2"/>
        <v>1.5785160998622771</v>
      </c>
      <c r="L32" s="43">
        <f t="shared" si="2"/>
        <v>1.6030460081950342</v>
      </c>
      <c r="M32" s="43">
        <f t="shared" si="2"/>
        <v>1.4960913249469041</v>
      </c>
      <c r="N32" s="43">
        <f t="shared" si="2"/>
        <v>0.41021721641190673</v>
      </c>
      <c r="O32" s="43">
        <f t="shared" si="2"/>
        <v>1.5126989993927713</v>
      </c>
      <c r="P32" s="43">
        <f t="shared" si="2"/>
        <v>1.3288011278618197</v>
      </c>
      <c r="Q32" s="43">
        <f t="shared" si="2"/>
        <v>1.5357370258583729</v>
      </c>
    </row>
    <row r="33" spans="1:17">
      <c r="A33" s="37">
        <v>1977</v>
      </c>
      <c r="B33" s="38">
        <v>0.90653741242774433</v>
      </c>
      <c r="C33" s="38">
        <v>0.62724104879138076</v>
      </c>
      <c r="D33" s="38">
        <v>8.5452727272727277E-2</v>
      </c>
      <c r="E33" s="38">
        <v>0.19350472727272727</v>
      </c>
      <c r="F33" s="38">
        <v>6.3643636363636359E-3</v>
      </c>
      <c r="G33" s="38">
        <v>6.5681090909090911E-2</v>
      </c>
      <c r="H33" s="38">
        <v>7.1706545454545453E-2</v>
      </c>
      <c r="I33" s="39">
        <f t="shared" si="0"/>
        <v>0.91256286697319888</v>
      </c>
      <c r="J33" s="43">
        <f t="shared" si="2"/>
        <v>1.5257247333180957</v>
      </c>
      <c r="K33" s="43">
        <f t="shared" si="2"/>
        <v>1.5330581941362587</v>
      </c>
      <c r="L33" s="43">
        <f t="shared" si="2"/>
        <v>1.3713847195312685</v>
      </c>
      <c r="M33" s="43">
        <f t="shared" si="2"/>
        <v>1.4527262948979398</v>
      </c>
      <c r="N33" s="43">
        <f t="shared" si="2"/>
        <v>1.7162188664444007</v>
      </c>
      <c r="O33" s="43">
        <f t="shared" si="2"/>
        <v>1.5762132067403767</v>
      </c>
      <c r="P33" s="43">
        <f t="shared" si="2"/>
        <v>1.2835411893355551</v>
      </c>
      <c r="Q33" s="43">
        <f t="shared" si="2"/>
        <v>1.5000267569777446</v>
      </c>
    </row>
    <row r="34" spans="1:17">
      <c r="A34" s="42">
        <v>1978</v>
      </c>
      <c r="B34" s="38">
        <v>1.3153620530151782</v>
      </c>
      <c r="C34" s="38">
        <v>0.90073732574245102</v>
      </c>
      <c r="D34" s="38">
        <v>0.12733418181818182</v>
      </c>
      <c r="E34" s="38">
        <v>0.29286690909090912</v>
      </c>
      <c r="F34" s="38">
        <v>1.0101818181818182E-2</v>
      </c>
      <c r="G34" s="38">
        <v>8.8036727272727267E-2</v>
      </c>
      <c r="H34" s="38">
        <v>0.10371490909090909</v>
      </c>
      <c r="I34" s="39">
        <f t="shared" si="0"/>
        <v>1.3310402348333601</v>
      </c>
      <c r="J34" s="43">
        <f t="shared" si="2"/>
        <v>1.4509738208074443</v>
      </c>
      <c r="K34" s="43">
        <f t="shared" si="2"/>
        <v>1.436030577842546</v>
      </c>
      <c r="L34" s="43">
        <f t="shared" si="2"/>
        <v>1.4901125555862891</v>
      </c>
      <c r="M34" s="43">
        <f t="shared" si="2"/>
        <v>1.5134871029695307</v>
      </c>
      <c r="N34" s="43">
        <f t="shared" si="2"/>
        <v>1.5872471717518</v>
      </c>
      <c r="O34" s="43">
        <f t="shared" si="2"/>
        <v>1.3403663985206755</v>
      </c>
      <c r="P34" s="43">
        <f t="shared" si="2"/>
        <v>1.4463799424928878</v>
      </c>
      <c r="Q34" s="43">
        <f t="shared" si="2"/>
        <v>1.4585737410598052</v>
      </c>
    </row>
    <row r="35" spans="1:17">
      <c r="A35" s="37">
        <v>1979</v>
      </c>
      <c r="B35" s="38">
        <v>2.1677221865500833</v>
      </c>
      <c r="C35" s="38">
        <v>1.4967480047319015</v>
      </c>
      <c r="D35" s="38">
        <v>0.21461418181818182</v>
      </c>
      <c r="E35" s="38">
        <v>0.50639563636363638</v>
      </c>
      <c r="F35" s="38">
        <v>-4.8316363636363643E-3</v>
      </c>
      <c r="G35" s="38">
        <v>0.15695963636363636</v>
      </c>
      <c r="H35" s="38">
        <v>0.20216363636363638</v>
      </c>
      <c r="I35" s="39">
        <f t="shared" si="0"/>
        <v>2.2129261865500833</v>
      </c>
      <c r="J35" s="43">
        <f t="shared" si="2"/>
        <v>1.648004198981609</v>
      </c>
      <c r="K35" s="43">
        <f t="shared" si="2"/>
        <v>1.6616919960524303</v>
      </c>
      <c r="L35" s="43">
        <f t="shared" si="2"/>
        <v>1.6854404587499179</v>
      </c>
      <c r="M35" s="43">
        <f t="shared" si="2"/>
        <v>1.729098169320473</v>
      </c>
      <c r="N35" s="43">
        <f t="shared" si="2"/>
        <v>-0.47829373650107998</v>
      </c>
      <c r="O35" s="43">
        <f t="shared" si="2"/>
        <v>1.7828881334649589</v>
      </c>
      <c r="P35" s="43">
        <f t="shared" si="2"/>
        <v>1.9492244474363289</v>
      </c>
      <c r="Q35" s="43">
        <f t="shared" si="2"/>
        <v>1.6625539398717959</v>
      </c>
    </row>
    <row r="36" spans="1:17">
      <c r="A36" s="42">
        <v>1980</v>
      </c>
      <c r="B36" s="44">
        <v>4.5482930909090911</v>
      </c>
      <c r="C36" s="44">
        <v>3.1440309090909095</v>
      </c>
      <c r="D36" s="44">
        <v>0.41418181818181821</v>
      </c>
      <c r="E36" s="44">
        <v>1.071534909090909</v>
      </c>
      <c r="F36" s="44">
        <v>0.02</v>
      </c>
      <c r="G36" s="44">
        <v>0.40763636363636363</v>
      </c>
      <c r="H36" s="44">
        <v>0.50909090909090904</v>
      </c>
      <c r="I36" s="39">
        <f t="shared" si="0"/>
        <v>4.6497476363636361</v>
      </c>
      <c r="J36" s="43">
        <f t="shared" si="2"/>
        <v>2.0981900352035754</v>
      </c>
      <c r="K36" s="43">
        <f t="shared" si="2"/>
        <v>2.1005746452650662</v>
      </c>
      <c r="L36" s="43">
        <f t="shared" si="2"/>
        <v>1.9298902554944266</v>
      </c>
      <c r="M36" s="43">
        <f t="shared" si="2"/>
        <v>2.1160034410751778</v>
      </c>
      <c r="N36" s="43">
        <f t="shared" si="2"/>
        <v>-4.1393843606532696</v>
      </c>
      <c r="O36" s="43">
        <f t="shared" si="2"/>
        <v>2.5970776505366753</v>
      </c>
      <c r="P36" s="43">
        <f t="shared" si="2"/>
        <v>2.518212069430704</v>
      </c>
      <c r="Q36" s="43">
        <f t="shared" si="2"/>
        <v>2.1011761099960222</v>
      </c>
    </row>
    <row r="37" spans="1:17">
      <c r="A37" s="37">
        <v>1981</v>
      </c>
      <c r="B37" s="44">
        <v>8.7330138181818189</v>
      </c>
      <c r="C37" s="44">
        <v>5.7995592727272731</v>
      </c>
      <c r="D37" s="44">
        <v>0.83127272727272727</v>
      </c>
      <c r="E37" s="44">
        <v>2.1229090909090909</v>
      </c>
      <c r="F37" s="44">
        <v>1.3090909090909091E-2</v>
      </c>
      <c r="G37" s="44">
        <v>0.84036363636363631</v>
      </c>
      <c r="H37" s="44">
        <v>0.87418181818181817</v>
      </c>
      <c r="I37" s="39">
        <f t="shared" si="0"/>
        <v>8.7668320000000008</v>
      </c>
      <c r="J37" s="43">
        <f t="shared" si="2"/>
        <v>1.9200639984342578</v>
      </c>
      <c r="K37" s="43">
        <f t="shared" si="2"/>
        <v>1.8446253998196871</v>
      </c>
      <c r="L37" s="43">
        <f t="shared" si="2"/>
        <v>2.0070237050043898</v>
      </c>
      <c r="M37" s="43">
        <f t="shared" si="2"/>
        <v>1.9811851885536502</v>
      </c>
      <c r="N37" s="43">
        <f t="shared" si="2"/>
        <v>0.65454545454545454</v>
      </c>
      <c r="O37" s="43">
        <f t="shared" si="2"/>
        <v>2.0615521855486172</v>
      </c>
      <c r="P37" s="43">
        <f t="shared" si="2"/>
        <v>1.7171428571428573</v>
      </c>
      <c r="Q37" s="43">
        <f t="shared" si="2"/>
        <v>1.8854425413195448</v>
      </c>
    </row>
    <row r="38" spans="1:17">
      <c r="A38" s="42">
        <v>1982</v>
      </c>
      <c r="B38" s="44">
        <v>17.702079272727271</v>
      </c>
      <c r="C38" s="44">
        <v>11.979170181818182</v>
      </c>
      <c r="D38" s="44">
        <v>1.8389090909090908</v>
      </c>
      <c r="E38" s="44">
        <v>4.0690909090909093</v>
      </c>
      <c r="F38" s="44">
        <v>-6.2909090909090915E-2</v>
      </c>
      <c r="G38" s="44">
        <v>1.3985454545454545</v>
      </c>
      <c r="H38" s="44">
        <v>1.5207272727272727</v>
      </c>
      <c r="I38" s="39">
        <f t="shared" si="0"/>
        <v>17.82426109090909</v>
      </c>
      <c r="J38" s="43">
        <f t="shared" si="2"/>
        <v>2.0270298022284337</v>
      </c>
      <c r="K38" s="43">
        <f t="shared" si="2"/>
        <v>2.0655311237443246</v>
      </c>
      <c r="L38" s="43">
        <f t="shared" si="2"/>
        <v>2.212160979877515</v>
      </c>
      <c r="M38" s="43">
        <f t="shared" si="2"/>
        <v>1.9167523124357657</v>
      </c>
      <c r="N38" s="43">
        <f t="shared" si="2"/>
        <v>-4.8055555555555562</v>
      </c>
      <c r="O38" s="43">
        <f t="shared" si="2"/>
        <v>1.6642146257031589</v>
      </c>
      <c r="P38" s="43">
        <f t="shared" si="2"/>
        <v>1.7396006655574043</v>
      </c>
      <c r="Q38" s="43">
        <f t="shared" si="2"/>
        <v>2.0331473320019238</v>
      </c>
    </row>
    <row r="39" spans="1:17">
      <c r="A39" s="37">
        <v>1983</v>
      </c>
      <c r="B39" s="44">
        <v>39.776848727272728</v>
      </c>
      <c r="C39" s="44">
        <v>27.31648509090909</v>
      </c>
      <c r="D39" s="44">
        <v>4.119272727272727</v>
      </c>
      <c r="E39" s="44">
        <v>7.9294545454545453</v>
      </c>
      <c r="F39" s="44">
        <v>-0.61745454545454548</v>
      </c>
      <c r="G39" s="44">
        <v>4.8701818181818179</v>
      </c>
      <c r="H39" s="44">
        <v>3.8410909090909091</v>
      </c>
      <c r="I39" s="39">
        <f t="shared" si="0"/>
        <v>38.747757818181817</v>
      </c>
      <c r="J39" s="43">
        <f t="shared" si="2"/>
        <v>2.2470156253652629</v>
      </c>
      <c r="K39" s="43">
        <f t="shared" si="2"/>
        <v>2.2803319993207603</v>
      </c>
      <c r="L39" s="43">
        <f t="shared" si="2"/>
        <v>2.24006327862369</v>
      </c>
      <c r="M39" s="43">
        <f t="shared" si="2"/>
        <v>1.9487042001787309</v>
      </c>
      <c r="N39" s="43">
        <f t="shared" si="2"/>
        <v>9.8150289017341041</v>
      </c>
      <c r="O39" s="43">
        <f t="shared" si="2"/>
        <v>3.4823192927717108</v>
      </c>
      <c r="P39" s="43">
        <f t="shared" si="2"/>
        <v>2.5258249641319943</v>
      </c>
      <c r="Q39" s="43">
        <f t="shared" si="2"/>
        <v>2.173877369757804</v>
      </c>
    </row>
    <row r="40" spans="1:17">
      <c r="A40" s="42">
        <v>1984</v>
      </c>
      <c r="B40" s="44">
        <v>126.50400545454546</v>
      </c>
      <c r="C40" s="44">
        <v>84.6723690909091</v>
      </c>
      <c r="D40" s="44">
        <v>11.631636363636364</v>
      </c>
      <c r="E40" s="44">
        <v>23.913818181818183</v>
      </c>
      <c r="F40" s="44">
        <v>-1.6087272727272728</v>
      </c>
      <c r="G40" s="44">
        <v>19.020363636363637</v>
      </c>
      <c r="H40" s="44">
        <v>11.125454545454545</v>
      </c>
      <c r="I40" s="39">
        <f t="shared" si="0"/>
        <v>118.60909636363637</v>
      </c>
      <c r="J40" s="43">
        <f t="shared" si="2"/>
        <v>3.180342573689324</v>
      </c>
      <c r="K40" s="43">
        <f t="shared" si="2"/>
        <v>3.0996802410383322</v>
      </c>
      <c r="L40" s="43">
        <f t="shared" si="2"/>
        <v>2.8237111581920908</v>
      </c>
      <c r="M40" s="43">
        <f t="shared" si="2"/>
        <v>3.0158213335779145</v>
      </c>
      <c r="N40" s="43">
        <f t="shared" si="2"/>
        <v>2.6054181389870434</v>
      </c>
      <c r="O40" s="43">
        <f t="shared" si="2"/>
        <v>3.9054730082879119</v>
      </c>
      <c r="P40" s="43">
        <f t="shared" si="2"/>
        <v>2.896430938180441</v>
      </c>
      <c r="Q40" s="43">
        <f t="shared" si="2"/>
        <v>3.0610570273560653</v>
      </c>
    </row>
    <row r="41" spans="1:17">
      <c r="A41" s="45">
        <v>1985</v>
      </c>
      <c r="B41" s="46">
        <v>475.53404218181817</v>
      </c>
      <c r="C41" s="46">
        <v>303.03913309090905</v>
      </c>
      <c r="D41" s="46">
        <v>49.616727272727275</v>
      </c>
      <c r="E41" s="46">
        <v>85.650181818181821</v>
      </c>
      <c r="F41" s="46">
        <v>11.323636363636364</v>
      </c>
      <c r="G41" s="46">
        <v>61.574909090909088</v>
      </c>
      <c r="H41" s="46">
        <v>35.670545454545454</v>
      </c>
      <c r="I41" s="47">
        <f t="shared" si="0"/>
        <v>449.62967854545445</v>
      </c>
      <c r="J41" s="48">
        <f t="shared" si="2"/>
        <v>3.7590433636718621</v>
      </c>
      <c r="K41" s="48">
        <f t="shared" si="2"/>
        <v>3.57896131104527</v>
      </c>
      <c r="L41" s="48">
        <f t="shared" si="2"/>
        <v>4.2656704286116236</v>
      </c>
      <c r="M41" s="48">
        <f t="shared" si="2"/>
        <v>3.5816188434225933</v>
      </c>
      <c r="N41" s="48">
        <f t="shared" si="2"/>
        <v>-7.0388788426763114</v>
      </c>
      <c r="O41" s="48">
        <f t="shared" si="2"/>
        <v>3.2373150307804073</v>
      </c>
      <c r="P41" s="48">
        <f t="shared" si="2"/>
        <v>3.2062101650596504</v>
      </c>
      <c r="Q41" s="48">
        <f t="shared" si="2"/>
        <v>3.7908532509763191</v>
      </c>
    </row>
    <row r="42" spans="1:17">
      <c r="A42" s="45">
        <v>1986</v>
      </c>
      <c r="B42" s="46">
        <v>1273.6839276363637</v>
      </c>
      <c r="C42" s="46">
        <v>843.49956399999996</v>
      </c>
      <c r="D42" s="46">
        <v>142.13345454545455</v>
      </c>
      <c r="E42" s="46">
        <v>254.90909090909091</v>
      </c>
      <c r="F42" s="46">
        <v>0.35818181818181816</v>
      </c>
      <c r="G42" s="46">
        <v>117.39927272727273</v>
      </c>
      <c r="H42" s="46">
        <v>84.615636363636369</v>
      </c>
      <c r="I42" s="47">
        <f t="shared" si="0"/>
        <v>1240.9002912727271</v>
      </c>
      <c r="J42" s="48">
        <f t="shared" si="2"/>
        <v>2.6784284922957773</v>
      </c>
      <c r="K42" s="48">
        <f t="shared" si="2"/>
        <v>2.7834674531851884</v>
      </c>
      <c r="L42" s="48">
        <f t="shared" si="2"/>
        <v>2.8646277648300429</v>
      </c>
      <c r="M42" s="48">
        <f t="shared" si="2"/>
        <v>2.9761652047652607</v>
      </c>
      <c r="N42" s="48">
        <f t="shared" si="2"/>
        <v>3.1631342324983942E-2</v>
      </c>
      <c r="O42" s="48">
        <f t="shared" si="2"/>
        <v>1.9066089493359162</v>
      </c>
      <c r="P42" s="48">
        <f t="shared" si="2"/>
        <v>2.3721430464656352</v>
      </c>
      <c r="Q42" s="48">
        <f t="shared" si="2"/>
        <v>2.7598273656824026</v>
      </c>
    </row>
    <row r="43" spans="1:17">
      <c r="A43" s="45">
        <v>1987</v>
      </c>
      <c r="B43" s="46">
        <v>4037.8057352727274</v>
      </c>
      <c r="C43" s="46">
        <v>2454.8373716363635</v>
      </c>
      <c r="D43" s="46">
        <v>510.27781818181819</v>
      </c>
      <c r="E43" s="46">
        <v>935.6258181818182</v>
      </c>
      <c r="F43" s="49"/>
      <c r="G43" s="46">
        <v>396.85381818181816</v>
      </c>
      <c r="H43" s="46">
        <v>259.78909090909093</v>
      </c>
      <c r="I43" s="47">
        <f t="shared" si="0"/>
        <v>3900.741008</v>
      </c>
      <c r="J43" s="48">
        <f t="shared" si="2"/>
        <v>3.170178760727457</v>
      </c>
      <c r="K43" s="48">
        <f t="shared" si="2"/>
        <v>2.9103007000918422</v>
      </c>
      <c r="L43" s="48">
        <f t="shared" si="2"/>
        <v>3.5901316816206021</v>
      </c>
      <c r="M43" s="48">
        <f t="shared" si="2"/>
        <v>3.6704293865905848</v>
      </c>
      <c r="N43" s="48">
        <f t="shared" si="2"/>
        <v>0</v>
      </c>
      <c r="O43" s="48">
        <f t="shared" si="2"/>
        <v>3.3803771434235301</v>
      </c>
      <c r="P43" s="48">
        <f t="shared" si="2"/>
        <v>3.0702255761883683</v>
      </c>
      <c r="Q43" s="48">
        <f t="shared" si="2"/>
        <v>3.1434765834402474</v>
      </c>
    </row>
    <row r="44" spans="1:17">
      <c r="A44" s="45">
        <v>1988</v>
      </c>
      <c r="B44" s="46">
        <v>29375.630254181819</v>
      </c>
      <c r="C44" s="46">
        <v>16643.516799636363</v>
      </c>
      <c r="D44" s="46">
        <v>3951.0523636363637</v>
      </c>
      <c r="E44" s="46">
        <v>7145.5745454545458</v>
      </c>
      <c r="F44" s="49"/>
      <c r="G44" s="46">
        <v>3427.3610909090908</v>
      </c>
      <c r="H44" s="46">
        <v>1791.8745454545453</v>
      </c>
      <c r="I44" s="47">
        <f t="shared" si="0"/>
        <v>27740.143708727275</v>
      </c>
      <c r="J44" s="48">
        <f t="shared" si="2"/>
        <v>7.275146993221477</v>
      </c>
      <c r="K44" s="48">
        <f t="shared" si="2"/>
        <v>6.7798857031991515</v>
      </c>
      <c r="L44" s="48">
        <f t="shared" si="2"/>
        <v>7.7429435943628571</v>
      </c>
      <c r="M44" s="48">
        <f t="shared" si="2"/>
        <v>7.6372139445022897</v>
      </c>
      <c r="N44" s="48"/>
      <c r="O44" s="48">
        <f t="shared" si="2"/>
        <v>8.6363313993336686</v>
      </c>
      <c r="P44" s="48">
        <f t="shared" si="2"/>
        <v>6.8974202849864215</v>
      </c>
      <c r="Q44" s="48">
        <f t="shared" si="2"/>
        <v>7.1115061604539305</v>
      </c>
    </row>
    <row r="45" spans="1:17">
      <c r="A45" s="37">
        <v>1989</v>
      </c>
      <c r="B45" s="44">
        <v>425595.31039345457</v>
      </c>
      <c r="C45" s="44">
        <v>230559.94493890909</v>
      </c>
      <c r="D45" s="44">
        <v>65947.811636363636</v>
      </c>
      <c r="E45" s="44">
        <v>114326.46290909091</v>
      </c>
      <c r="F45" s="50"/>
      <c r="G45" s="44">
        <v>38004</v>
      </c>
      <c r="H45" s="44">
        <v>23242.909090909092</v>
      </c>
      <c r="I45" s="39">
        <f t="shared" si="0"/>
        <v>410834.21948436362</v>
      </c>
      <c r="J45" s="43">
        <f t="shared" si="2"/>
        <v>14.488040144529945</v>
      </c>
      <c r="K45" s="43">
        <f t="shared" si="2"/>
        <v>13.852838178043386</v>
      </c>
      <c r="L45" s="43">
        <f t="shared" si="2"/>
        <v>16.691201626006382</v>
      </c>
      <c r="M45" s="43">
        <f t="shared" si="2"/>
        <v>15.999617970792348</v>
      </c>
      <c r="N45" s="43"/>
      <c r="O45" s="43">
        <f t="shared" si="2"/>
        <v>11.088414378281813</v>
      </c>
      <c r="P45" s="43">
        <f t="shared" si="2"/>
        <v>12.971281471612766</v>
      </c>
      <c r="Q45" s="43">
        <f t="shared" si="2"/>
        <v>14.810097013128011</v>
      </c>
    </row>
    <row r="46" spans="1:17">
      <c r="A46" s="51">
        <v>1990</v>
      </c>
      <c r="B46" s="52">
        <f t="shared" ref="B46:H46" si="3">B49*1000000</f>
        <v>0</v>
      </c>
      <c r="C46" s="52">
        <f t="shared" si="3"/>
        <v>0</v>
      </c>
      <c r="D46" s="52">
        <f t="shared" si="3"/>
        <v>0</v>
      </c>
      <c r="E46" s="52">
        <f t="shared" si="3"/>
        <v>0</v>
      </c>
      <c r="F46" s="52">
        <f t="shared" si="3"/>
        <v>0</v>
      </c>
      <c r="G46" s="52">
        <f t="shared" si="3"/>
        <v>0</v>
      </c>
      <c r="H46" s="52">
        <f t="shared" si="3"/>
        <v>0</v>
      </c>
      <c r="I46" s="53">
        <f t="shared" si="0"/>
        <v>0</v>
      </c>
      <c r="J46" s="54">
        <f>(B46/B45)</f>
        <v>0</v>
      </c>
      <c r="K46" s="54">
        <f t="shared" si="2"/>
        <v>0</v>
      </c>
      <c r="L46" s="54">
        <f t="shared" si="2"/>
        <v>0</v>
      </c>
      <c r="M46" s="54">
        <f t="shared" si="2"/>
        <v>0</v>
      </c>
      <c r="N46" s="55"/>
      <c r="O46" s="54">
        <f t="shared" si="2"/>
        <v>0</v>
      </c>
      <c r="P46" s="54">
        <f t="shared" si="2"/>
        <v>0</v>
      </c>
      <c r="Q46" s="54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3"/>
  <sheetViews>
    <sheetView workbookViewId="0">
      <selection activeCell="R16" sqref="R16"/>
    </sheetView>
  </sheetViews>
  <sheetFormatPr defaultRowHeight="15"/>
  <cols>
    <col min="1" max="1" width="8.140625" bestFit="1" customWidth="1"/>
    <col min="2" max="2" width="22.140625" bestFit="1" customWidth="1"/>
    <col min="3" max="3" width="13.28515625" bestFit="1" customWidth="1"/>
    <col min="4" max="4" width="8.7109375" bestFit="1" customWidth="1"/>
    <col min="5" max="5" width="9" bestFit="1" customWidth="1"/>
    <col min="7" max="8" width="9" bestFit="1" customWidth="1"/>
    <col min="9" max="9" width="8.28515625" bestFit="1" customWidth="1"/>
    <col min="10" max="10" width="9" bestFit="1" customWidth="1"/>
    <col min="11" max="11" width="26.7109375" bestFit="1" customWidth="1"/>
    <col min="12" max="13" width="8.7109375" bestFit="1" customWidth="1"/>
    <col min="14" max="17" width="9" bestFit="1" customWidth="1"/>
  </cols>
  <sheetData>
    <row r="1" spans="1:17" ht="15.75" thickBot="1">
      <c r="A1" s="1"/>
      <c r="B1" s="17" t="s">
        <v>0</v>
      </c>
      <c r="C1" s="16" t="s">
        <v>2</v>
      </c>
      <c r="D1" s="2"/>
      <c r="E1" s="2"/>
      <c r="F1" s="2"/>
      <c r="G1" s="2"/>
      <c r="H1" s="2"/>
      <c r="I1" s="2"/>
      <c r="J1" s="18"/>
      <c r="K1" s="18" t="s">
        <v>14</v>
      </c>
      <c r="L1" s="3" t="s">
        <v>15</v>
      </c>
      <c r="M1" s="3"/>
      <c r="N1" s="3"/>
      <c r="O1" s="3"/>
      <c r="P1" s="3"/>
      <c r="Q1" s="3"/>
    </row>
    <row r="2" spans="1:17" ht="65.25" thickTop="1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7" t="s">
        <v>17</v>
      </c>
      <c r="K2" s="7" t="s">
        <v>4</v>
      </c>
      <c r="L2" s="7" t="s">
        <v>5</v>
      </c>
      <c r="M2" s="7" t="s">
        <v>6</v>
      </c>
      <c r="N2" s="7" t="s">
        <v>8</v>
      </c>
      <c r="O2" s="7" t="s">
        <v>17</v>
      </c>
      <c r="P2" s="7" t="s">
        <v>10</v>
      </c>
      <c r="Q2" s="7" t="s">
        <v>11</v>
      </c>
    </row>
    <row r="3" spans="1:17">
      <c r="A3" s="8">
        <v>1990</v>
      </c>
      <c r="B3" s="28">
        <v>11.548794545454546</v>
      </c>
      <c r="C3" s="28">
        <v>6.848723636363637</v>
      </c>
      <c r="D3" s="28">
        <v>2.2278687272727273</v>
      </c>
      <c r="E3" s="28">
        <v>2.3863949090909089</v>
      </c>
      <c r="F3" s="28">
        <v>-5.7000000000000002E-2</v>
      </c>
      <c r="G3" s="28">
        <v>0.94668218181818176</v>
      </c>
      <c r="H3" s="28">
        <v>0.80360727272727273</v>
      </c>
      <c r="I3" s="29">
        <f>SUM(C3:F3)</f>
        <v>11.405987272727273</v>
      </c>
      <c r="J3" s="29">
        <f>SUM(E3:F3)</f>
        <v>2.329394909090909</v>
      </c>
      <c r="K3" s="30"/>
      <c r="L3" s="30"/>
      <c r="M3" s="30"/>
      <c r="N3" s="30"/>
      <c r="O3" s="30"/>
      <c r="P3" s="30"/>
      <c r="Q3" s="30"/>
    </row>
    <row r="4" spans="1:17">
      <c r="A4" s="8">
        <v>1991</v>
      </c>
      <c r="B4" s="28">
        <v>60.285999272727267</v>
      </c>
      <c r="C4" s="28">
        <v>37.117049090909084</v>
      </c>
      <c r="D4" s="28">
        <v>10.791095272727272</v>
      </c>
      <c r="E4" s="28">
        <v>10.917239272727272</v>
      </c>
      <c r="F4" s="28">
        <v>1.0009999999999999</v>
      </c>
      <c r="G4" s="28">
        <v>5.2313810909090908</v>
      </c>
      <c r="H4" s="28">
        <v>4.7713479999999997</v>
      </c>
      <c r="I4" s="29">
        <f t="shared" ref="I4:I13" si="0">SUM(C4:F4)</f>
        <v>59.826383636363623</v>
      </c>
      <c r="J4" s="29">
        <f t="shared" ref="J4:J13" si="1">SUM(E4:F4)</f>
        <v>11.918239272727272</v>
      </c>
      <c r="K4" s="31">
        <v>1.0314842776979249</v>
      </c>
      <c r="L4" s="31">
        <v>-9.6081605650211205E-2</v>
      </c>
      <c r="M4" s="31">
        <v>2.3340692996600687</v>
      </c>
      <c r="N4" s="31">
        <v>-4.7231838180863397</v>
      </c>
      <c r="O4" s="31">
        <v>8.9556447206132752</v>
      </c>
      <c r="P4" s="31">
        <v>-4.8283843747503203</v>
      </c>
      <c r="Q4" s="31">
        <v>11.096781783955967</v>
      </c>
    </row>
    <row r="5" spans="1:17">
      <c r="A5" s="8">
        <v>1992</v>
      </c>
      <c r="B5" s="28">
        <v>640.95876763636363</v>
      </c>
      <c r="C5" s="28">
        <v>394.31265527272723</v>
      </c>
      <c r="D5" s="28">
        <v>109.36690872727273</v>
      </c>
      <c r="E5" s="28">
        <v>118.08550472727272</v>
      </c>
      <c r="F5" s="28">
        <v>3.2770000000000001</v>
      </c>
      <c r="G5" s="28">
        <v>69.661407636363634</v>
      </c>
      <c r="H5" s="28">
        <v>53.744771636363637</v>
      </c>
      <c r="I5" s="29">
        <f t="shared" si="0"/>
        <v>625.04206872727275</v>
      </c>
      <c r="J5" s="29">
        <f t="shared" si="1"/>
        <v>121.36250472727272</v>
      </c>
      <c r="K5" s="31">
        <v>-0.54357985171988898</v>
      </c>
      <c r="L5" s="31">
        <v>-0.70499824706872205</v>
      </c>
      <c r="M5" s="31">
        <v>2.8401262293300977</v>
      </c>
      <c r="N5" s="31">
        <v>-6.6206514813868296</v>
      </c>
      <c r="O5" s="31">
        <v>-8.5745930998373208</v>
      </c>
      <c r="P5" s="31">
        <v>16.539063767482087</v>
      </c>
      <c r="Q5" s="31">
        <v>4.523364352075232</v>
      </c>
    </row>
    <row r="6" spans="1:17">
      <c r="A6" s="8">
        <v>1993</v>
      </c>
      <c r="B6" s="28">
        <v>14097.114181818182</v>
      </c>
      <c r="C6" s="28">
        <v>8469.8843636363636</v>
      </c>
      <c r="D6" s="28">
        <v>2490.1174545454546</v>
      </c>
      <c r="E6" s="28">
        <v>2718.3629090909094</v>
      </c>
      <c r="F6" s="28">
        <v>220.37200000000001</v>
      </c>
      <c r="G6" s="28">
        <v>1480.6581818181819</v>
      </c>
      <c r="H6" s="28">
        <v>1282.2803636363635</v>
      </c>
      <c r="I6" s="29">
        <f t="shared" si="0"/>
        <v>13898.736727272726</v>
      </c>
      <c r="J6" s="29">
        <f t="shared" si="1"/>
        <v>2938.7349090909092</v>
      </c>
      <c r="K6" s="31">
        <v>4.9247661973134793</v>
      </c>
      <c r="L6" s="31">
        <v>4.5547362516487055</v>
      </c>
      <c r="M6" s="31">
        <v>2.3084546175125231</v>
      </c>
      <c r="N6" s="31">
        <v>6.3312276973242154</v>
      </c>
      <c r="O6" s="31">
        <v>14.282067340811722</v>
      </c>
      <c r="P6" s="31">
        <v>11.684367028503285</v>
      </c>
      <c r="Q6" s="31">
        <v>26.777384898030032</v>
      </c>
    </row>
    <row r="7" spans="1:17">
      <c r="A7" s="8">
        <v>1994</v>
      </c>
      <c r="B7" s="28">
        <v>349204.679</v>
      </c>
      <c r="C7" s="28">
        <v>208256.33799999999</v>
      </c>
      <c r="D7" s="28">
        <v>62387.917999999998</v>
      </c>
      <c r="E7" s="28">
        <v>72453.282000000007</v>
      </c>
      <c r="F7" s="28">
        <v>4880.0600000000004</v>
      </c>
      <c r="G7" s="28">
        <v>33220.108</v>
      </c>
      <c r="H7" s="28">
        <v>31993.026999999998</v>
      </c>
      <c r="I7" s="29">
        <f t="shared" si="0"/>
        <v>347977.598</v>
      </c>
      <c r="J7" s="29">
        <f t="shared" si="1"/>
        <v>77333.342000000004</v>
      </c>
      <c r="K7" s="32">
        <v>5.8528729438989791</v>
      </c>
      <c r="L7" s="32">
        <v>7.5019850008041455</v>
      </c>
      <c r="M7" s="32">
        <v>0.33182808609393266</v>
      </c>
      <c r="N7" s="32">
        <v>14.253819611750274</v>
      </c>
      <c r="O7" s="32">
        <v>13.032375097753878</v>
      </c>
      <c r="P7" s="32">
        <v>4.0064983385766917</v>
      </c>
      <c r="Q7" s="32">
        <v>20.346224099055355</v>
      </c>
    </row>
    <row r="8" spans="1:17">
      <c r="A8" s="8">
        <v>1995</v>
      </c>
      <c r="B8" s="28">
        <v>646191.51699999999</v>
      </c>
      <c r="C8" s="28">
        <v>386909.61099999998</v>
      </c>
      <c r="D8" s="28">
        <v>126652.13</v>
      </c>
      <c r="E8" s="28">
        <v>132753.432</v>
      </c>
      <c r="F8" s="28">
        <v>11273.743</v>
      </c>
      <c r="G8" s="28">
        <v>49916.654999999999</v>
      </c>
      <c r="H8" s="28">
        <v>61314.053999999996</v>
      </c>
      <c r="I8" s="29">
        <f t="shared" si="0"/>
        <v>657588.91599999997</v>
      </c>
      <c r="J8" s="29">
        <f t="shared" si="1"/>
        <v>144027.17499999999</v>
      </c>
      <c r="K8" s="32">
        <v>4.2237936336471549</v>
      </c>
      <c r="L8" s="32">
        <v>8.7127206663933485</v>
      </c>
      <c r="M8" s="32">
        <v>1.3435389845835255</v>
      </c>
      <c r="N8" s="32">
        <v>7.2896214694594619</v>
      </c>
      <c r="O8" s="32">
        <v>8.0930512481925287</v>
      </c>
      <c r="P8" s="32">
        <v>-2.0316610650392799</v>
      </c>
      <c r="Q8" s="32">
        <v>30.684877051490012</v>
      </c>
    </row>
    <row r="9" spans="1:17">
      <c r="A9" s="8">
        <v>1996</v>
      </c>
      <c r="B9" s="28">
        <v>778886.72699999996</v>
      </c>
      <c r="C9" s="28">
        <v>486812.61599999998</v>
      </c>
      <c r="D9" s="28">
        <v>144001.08799999999</v>
      </c>
      <c r="E9" s="28">
        <v>150050.29999999999</v>
      </c>
      <c r="F9" s="28">
        <v>12903.18</v>
      </c>
      <c r="G9" s="28">
        <v>54430.127</v>
      </c>
      <c r="H9" s="28">
        <v>69310.584000000003</v>
      </c>
      <c r="I9" s="29">
        <f t="shared" si="0"/>
        <v>793767.18400000001</v>
      </c>
      <c r="J9" s="29">
        <f t="shared" si="1"/>
        <v>162953.47999999998</v>
      </c>
      <c r="K9" s="32">
        <v>2.658589682476431</v>
      </c>
      <c r="L9" s="32">
        <v>3.7046014346746148</v>
      </c>
      <c r="M9" s="32">
        <v>1.3835582551987136</v>
      </c>
      <c r="N9" s="32">
        <v>1.1954191888613463</v>
      </c>
      <c r="O9" s="32">
        <v>2.833455561424425</v>
      </c>
      <c r="P9" s="32">
        <v>0.63550532382428138</v>
      </c>
      <c r="Q9" s="32">
        <v>5.389226098147093</v>
      </c>
    </row>
    <row r="10" spans="1:17">
      <c r="A10" s="8">
        <v>1997</v>
      </c>
      <c r="B10" s="28">
        <v>870743.03399999999</v>
      </c>
      <c r="C10" s="28">
        <v>545697.50100000005</v>
      </c>
      <c r="D10" s="28">
        <v>158502.46599999999</v>
      </c>
      <c r="E10" s="28">
        <v>172939.223</v>
      </c>
      <c r="F10" s="28">
        <v>14248.021000000001</v>
      </c>
      <c r="G10" s="28">
        <v>65356.311000000002</v>
      </c>
      <c r="H10" s="28">
        <v>86000.487999999998</v>
      </c>
      <c r="I10" s="29">
        <f t="shared" si="0"/>
        <v>891387.21100000001</v>
      </c>
      <c r="J10" s="29">
        <f t="shared" si="1"/>
        <v>187187.24400000001</v>
      </c>
      <c r="K10" s="32">
        <v>3.2709999999999866</v>
      </c>
      <c r="L10" s="32">
        <v>3.1329845404006562</v>
      </c>
      <c r="M10" s="32">
        <v>2.1080201838475006</v>
      </c>
      <c r="N10" s="32">
        <v>9.3339300221325914</v>
      </c>
      <c r="O10" s="32">
        <v>8.2754955586097338</v>
      </c>
      <c r="P10" s="32">
        <v>11.147021575018542</v>
      </c>
      <c r="Q10" s="32">
        <v>17.832006724975798</v>
      </c>
    </row>
    <row r="11" spans="1:17">
      <c r="A11" s="8">
        <v>1998</v>
      </c>
      <c r="B11" s="28">
        <v>914187.87699999998</v>
      </c>
      <c r="C11" s="28">
        <v>566191.52300000004</v>
      </c>
      <c r="D11" s="28">
        <v>174846.77600000001</v>
      </c>
      <c r="E11" s="28">
        <v>179982.386</v>
      </c>
      <c r="F11" s="28">
        <v>13073.572</v>
      </c>
      <c r="G11" s="28">
        <v>67862.414999999994</v>
      </c>
      <c r="H11" s="28">
        <v>87768.794999999998</v>
      </c>
      <c r="I11" s="29">
        <f t="shared" si="0"/>
        <v>934094.2570000001</v>
      </c>
      <c r="J11" s="29">
        <f t="shared" si="1"/>
        <v>193055.95799999998</v>
      </c>
      <c r="K11" s="32">
        <v>0.1319161859640019</v>
      </c>
      <c r="L11" s="32">
        <v>-0.7557064110506162</v>
      </c>
      <c r="M11" s="32">
        <v>2.3840512361492205</v>
      </c>
      <c r="N11" s="32">
        <v>-0.32562480056939069</v>
      </c>
      <c r="O11" s="32">
        <v>-0.62494536219572794</v>
      </c>
      <c r="P11" s="32">
        <v>3.7073389898031328</v>
      </c>
      <c r="Q11" s="32">
        <v>-0.27974259866990758</v>
      </c>
    </row>
    <row r="12" spans="1:17">
      <c r="A12" s="8">
        <v>1999</v>
      </c>
      <c r="B12" s="28">
        <v>963868.53799999994</v>
      </c>
      <c r="C12" s="28">
        <v>597418.04200000002</v>
      </c>
      <c r="D12" s="28">
        <v>185858.48300000001</v>
      </c>
      <c r="E12" s="28">
        <v>184087.05600000001</v>
      </c>
      <c r="F12" s="28">
        <v>11313.731</v>
      </c>
      <c r="G12" s="28">
        <v>100147.967</v>
      </c>
      <c r="H12" s="28">
        <v>114956.74099999999</v>
      </c>
      <c r="I12" s="29">
        <f t="shared" si="0"/>
        <v>978677.31200000003</v>
      </c>
      <c r="J12" s="29">
        <f t="shared" si="1"/>
        <v>195400.78700000001</v>
      </c>
      <c r="K12" s="32">
        <v>0.81197051358404337</v>
      </c>
      <c r="L12" s="32">
        <v>-0.30570945160547369</v>
      </c>
      <c r="M12" s="32">
        <v>2.4405236960159948</v>
      </c>
      <c r="N12" s="32">
        <v>-7.2498894419590565</v>
      </c>
      <c r="O12" s="32">
        <v>-7.3496270962018162</v>
      </c>
      <c r="P12" s="32">
        <v>9.1675325730744994</v>
      </c>
      <c r="Q12" s="32">
        <v>-14.64557420436272</v>
      </c>
    </row>
    <row r="13" spans="1:17" ht="15.75" thickBot="1">
      <c r="A13" s="33">
        <v>2000</v>
      </c>
      <c r="B13" s="34">
        <v>1086699.8810000001</v>
      </c>
      <c r="C13" s="34">
        <v>658726.24300000002</v>
      </c>
      <c r="D13" s="34">
        <v>209334.28899999999</v>
      </c>
      <c r="E13" s="34">
        <v>211225.106</v>
      </c>
      <c r="F13" s="34">
        <v>24943.643</v>
      </c>
      <c r="G13" s="34">
        <v>117422.069</v>
      </c>
      <c r="H13" s="34">
        <v>134951.46900000001</v>
      </c>
      <c r="I13" s="35">
        <f t="shared" si="0"/>
        <v>1104229.281</v>
      </c>
      <c r="J13" s="35">
        <f t="shared" si="1"/>
        <v>236168.74900000001</v>
      </c>
      <c r="K13" s="36">
        <v>4.3622406316161033</v>
      </c>
      <c r="L13" s="36">
        <v>3.749551474041346</v>
      </c>
      <c r="M13" s="36">
        <v>1.26679555433582</v>
      </c>
      <c r="N13" s="36">
        <v>4.4756329852980059</v>
      </c>
      <c r="O13" s="36">
        <v>10.336885183579113</v>
      </c>
      <c r="P13" s="36">
        <v>11.356641917653709</v>
      </c>
      <c r="Q13" s="36">
        <v>12.422481601144209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5"/>
  <sheetViews>
    <sheetView tabSelected="1" workbookViewId="0">
      <selection sqref="A1:XFD2"/>
    </sheetView>
  </sheetViews>
  <sheetFormatPr defaultRowHeight="15"/>
  <cols>
    <col min="1" max="1" width="8.140625" bestFit="1" customWidth="1"/>
    <col min="2" max="2" width="22.140625" bestFit="1" customWidth="1"/>
    <col min="3" max="3" width="13.28515625" bestFit="1" customWidth="1"/>
    <col min="4" max="4" width="8.7109375" bestFit="1" customWidth="1"/>
    <col min="5" max="7" width="9" bestFit="1" customWidth="1"/>
    <col min="8" max="8" width="8.28515625" bestFit="1" customWidth="1"/>
    <col min="10" max="10" width="26.7109375" bestFit="1" customWidth="1"/>
    <col min="11" max="12" width="8.7109375" bestFit="1" customWidth="1"/>
    <col min="13" max="15" width="9" bestFit="1" customWidth="1"/>
  </cols>
  <sheetData>
    <row r="1" spans="1:15" ht="15.75" thickBot="1">
      <c r="A1" s="1"/>
      <c r="B1" s="17" t="s">
        <v>0</v>
      </c>
      <c r="C1" s="16" t="s">
        <v>2</v>
      </c>
      <c r="D1" s="2"/>
      <c r="E1" s="2"/>
      <c r="F1" s="2"/>
      <c r="G1" s="2"/>
      <c r="H1" s="2"/>
      <c r="I1" s="2"/>
      <c r="J1" s="18" t="s">
        <v>14</v>
      </c>
      <c r="K1" s="18" t="s">
        <v>15</v>
      </c>
      <c r="L1" s="3"/>
      <c r="M1" s="3"/>
      <c r="N1" s="3"/>
      <c r="O1" s="3"/>
    </row>
    <row r="2" spans="1:15" ht="65.25" thickTop="1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8</v>
      </c>
      <c r="F2" s="5" t="s">
        <v>10</v>
      </c>
      <c r="G2" s="5" t="s">
        <v>11</v>
      </c>
      <c r="H2" s="5" t="s">
        <v>12</v>
      </c>
      <c r="I2" s="5" t="s">
        <v>16</v>
      </c>
      <c r="J2" s="7" t="s">
        <v>4</v>
      </c>
      <c r="K2" s="7" t="s">
        <v>5</v>
      </c>
      <c r="L2" s="7" t="s">
        <v>6</v>
      </c>
      <c r="M2" s="7" t="s">
        <v>8</v>
      </c>
      <c r="N2" s="7" t="s">
        <v>10</v>
      </c>
      <c r="O2" s="7" t="s">
        <v>11</v>
      </c>
    </row>
    <row r="3" spans="1:15">
      <c r="A3" s="20">
        <v>1996</v>
      </c>
      <c r="B3" s="21">
        <v>854763.607812398</v>
      </c>
      <c r="C3" s="21">
        <v>556941.73631278705</v>
      </c>
      <c r="D3" s="21">
        <v>168822.87727164611</v>
      </c>
      <c r="E3" s="21">
        <v>159333.52483663801</v>
      </c>
      <c r="F3" s="21">
        <v>57527.3831143883</v>
      </c>
      <c r="G3" s="21">
        <v>76119.962709045605</v>
      </c>
      <c r="H3" s="22">
        <f t="shared" ref="H3:H25" si="0">SUM(C3:E3)</f>
        <v>885098.13842107123</v>
      </c>
      <c r="I3" s="22">
        <v>-11741.9510140161</v>
      </c>
      <c r="J3" s="23">
        <v>2.2088640505145696</v>
      </c>
      <c r="K3" s="23">
        <v>3.2365808056054712</v>
      </c>
      <c r="L3" s="23">
        <v>-1.8257395592624404</v>
      </c>
      <c r="M3" s="23">
        <v>1.1955211401679211</v>
      </c>
      <c r="N3" s="23">
        <v>-0.41986446824197055</v>
      </c>
      <c r="O3" s="23">
        <v>5.5943151590062801</v>
      </c>
    </row>
    <row r="4" spans="1:15">
      <c r="A4" s="24">
        <v>1997</v>
      </c>
      <c r="B4" s="25">
        <v>952089.19608881092</v>
      </c>
      <c r="C4" s="25">
        <v>621805.92830762896</v>
      </c>
      <c r="D4" s="25">
        <v>185993.43122636288</v>
      </c>
      <c r="E4" s="25">
        <v>182067.075576267</v>
      </c>
      <c r="F4" s="25">
        <v>66490.573118046406</v>
      </c>
      <c r="G4" s="25">
        <v>91329.724399258994</v>
      </c>
      <c r="H4" s="22">
        <f t="shared" si="0"/>
        <v>989866.43511025887</v>
      </c>
      <c r="I4" s="22">
        <v>-12938.0877402351</v>
      </c>
      <c r="J4" s="26">
        <v>3.3948459853159418</v>
      </c>
      <c r="K4" s="26">
        <v>3.0329738792639338</v>
      </c>
      <c r="L4" s="26">
        <v>1.2464328671492719</v>
      </c>
      <c r="M4" s="26">
        <v>8.4181143810977854</v>
      </c>
      <c r="N4" s="26">
        <v>11.019288717273001</v>
      </c>
      <c r="O4" s="26">
        <v>14.595076905645366</v>
      </c>
    </row>
    <row r="5" spans="1:15">
      <c r="A5" s="24">
        <v>1998</v>
      </c>
      <c r="B5" s="25">
        <v>1002351.019213479</v>
      </c>
      <c r="C5" s="25">
        <v>642931.00539023301</v>
      </c>
      <c r="D5" s="25">
        <v>201177.177894494</v>
      </c>
      <c r="E5" s="25">
        <v>185859.41916958211</v>
      </c>
      <c r="F5" s="25">
        <v>70470.29176008761</v>
      </c>
      <c r="G5" s="25">
        <v>94302.031812068803</v>
      </c>
      <c r="H5" s="22">
        <f t="shared" si="0"/>
        <v>1029967.6024543091</v>
      </c>
      <c r="I5" s="22">
        <v>-3784.8431888494997</v>
      </c>
      <c r="J5" s="26">
        <v>0.3380979019523167</v>
      </c>
      <c r="K5" s="26">
        <v>-0.72001365514836602</v>
      </c>
      <c r="L5" s="26">
        <v>3.2217667269632155</v>
      </c>
      <c r="M5" s="26">
        <v>-0.16384079036084742</v>
      </c>
      <c r="N5" s="26">
        <v>4.9082053203446385</v>
      </c>
      <c r="O5" s="26">
        <v>-5.6661236631294631E-2</v>
      </c>
    </row>
    <row r="6" spans="1:15">
      <c r="A6" s="24">
        <v>1999</v>
      </c>
      <c r="B6" s="25">
        <v>1087710.456053993</v>
      </c>
      <c r="C6" s="25">
        <v>703532.42216893693</v>
      </c>
      <c r="D6" s="25">
        <v>215178.3959772219</v>
      </c>
      <c r="E6" s="25">
        <v>185088.01145095611</v>
      </c>
      <c r="F6" s="25">
        <v>104038.3984802151</v>
      </c>
      <c r="G6" s="25">
        <v>124186.820162843</v>
      </c>
      <c r="H6" s="22">
        <f t="shared" si="0"/>
        <v>1103798.8295971151</v>
      </c>
      <c r="I6" s="22">
        <v>4060.0481395056995</v>
      </c>
      <c r="J6" s="26">
        <v>0.46793756667953268</v>
      </c>
      <c r="K6" s="26">
        <v>0.37825757070713006</v>
      </c>
      <c r="L6" s="26">
        <v>1.6882063055398522</v>
      </c>
      <c r="M6" s="26">
        <v>-8.8753023735919427</v>
      </c>
      <c r="N6" s="26">
        <v>5.7062895860952034</v>
      </c>
      <c r="O6" s="26">
        <v>-15.094145488218979</v>
      </c>
    </row>
    <row r="7" spans="1:15">
      <c r="A7" s="24">
        <v>2000</v>
      </c>
      <c r="B7" s="25">
        <v>1199092.07094021</v>
      </c>
      <c r="C7" s="25">
        <v>774525.94812310697</v>
      </c>
      <c r="D7" s="25">
        <v>225043.75019433501</v>
      </c>
      <c r="E7" s="25">
        <v>219487.6645917641</v>
      </c>
      <c r="F7" s="25">
        <v>122164.07582171899</v>
      </c>
      <c r="G7" s="25">
        <v>149307.50751354202</v>
      </c>
      <c r="H7" s="22">
        <f t="shared" si="0"/>
        <v>1219057.3629092062</v>
      </c>
      <c r="I7" s="22">
        <v>7178.1397228262995</v>
      </c>
      <c r="J7" s="26">
        <v>4.3879494436487976</v>
      </c>
      <c r="K7" s="26">
        <v>4.032632409599346</v>
      </c>
      <c r="L7" s="26">
        <v>-0.15126703488870241</v>
      </c>
      <c r="M7" s="26">
        <v>4.8131915912941192</v>
      </c>
      <c r="N7" s="26">
        <v>12.860549342006976</v>
      </c>
      <c r="O7" s="26">
        <v>10.798586695140644</v>
      </c>
    </row>
    <row r="8" spans="1:15">
      <c r="A8" s="24">
        <v>2001</v>
      </c>
      <c r="B8" s="25">
        <v>1315755.4678309299</v>
      </c>
      <c r="C8" s="25">
        <v>843500.67820294097</v>
      </c>
      <c r="D8" s="25">
        <v>254510.4618201991</v>
      </c>
      <c r="E8" s="25">
        <v>242336.9802015879</v>
      </c>
      <c r="F8" s="25">
        <v>162781.45963615601</v>
      </c>
      <c r="G8" s="25">
        <v>191634.18341005599</v>
      </c>
      <c r="H8" s="22">
        <f t="shared" si="0"/>
        <v>1340348.1202247278</v>
      </c>
      <c r="I8" s="22">
        <v>4260.0713801020011</v>
      </c>
      <c r="J8" s="26">
        <v>1.3898964044581463</v>
      </c>
      <c r="K8" s="26">
        <v>0.77130656553183741</v>
      </c>
      <c r="L8" s="26">
        <v>2.6159231137506733</v>
      </c>
      <c r="M8" s="26">
        <v>1.3044755130336538</v>
      </c>
      <c r="N8" s="26">
        <v>9.2305269093462918</v>
      </c>
      <c r="O8" s="26">
        <v>3.3314028453792943</v>
      </c>
    </row>
    <row r="9" spans="1:15">
      <c r="A9" s="24">
        <v>2002</v>
      </c>
      <c r="B9" s="25">
        <v>1488787.255158368</v>
      </c>
      <c r="C9" s="25">
        <v>921536.011894066</v>
      </c>
      <c r="D9" s="25">
        <v>294923.728257059</v>
      </c>
      <c r="E9" s="25">
        <v>266883.737572624</v>
      </c>
      <c r="F9" s="25">
        <v>211863.214334841</v>
      </c>
      <c r="G9" s="25">
        <v>199315.37083534192</v>
      </c>
      <c r="H9" s="22">
        <f t="shared" si="0"/>
        <v>1483343.4777237489</v>
      </c>
      <c r="I9" s="22">
        <v>-7104.0660648806006</v>
      </c>
      <c r="J9" s="26">
        <v>3.0534618568362815</v>
      </c>
      <c r="K9" s="26">
        <v>1.3188470606151137</v>
      </c>
      <c r="L9" s="26">
        <v>3.8163235971064635</v>
      </c>
      <c r="M9" s="26">
        <v>-1.4437748049126786</v>
      </c>
      <c r="N9" s="26">
        <v>6.4768219559220963</v>
      </c>
      <c r="O9" s="26">
        <v>-13.307268998102806</v>
      </c>
    </row>
    <row r="10" spans="1:15">
      <c r="A10" s="24">
        <v>2003</v>
      </c>
      <c r="B10" s="25">
        <v>1717950.39642449</v>
      </c>
      <c r="C10" s="25">
        <v>1062460.4170274199</v>
      </c>
      <c r="D10" s="25">
        <v>327741.61741585913</v>
      </c>
      <c r="E10" s="25">
        <v>285261.52566096897</v>
      </c>
      <c r="F10" s="25">
        <v>260798.33385320602</v>
      </c>
      <c r="G10" s="25">
        <v>222639.51702602001</v>
      </c>
      <c r="H10" s="22">
        <f t="shared" si="0"/>
        <v>1675463.5601042481</v>
      </c>
      <c r="I10" s="22">
        <v>4328.0194930561993</v>
      </c>
      <c r="J10" s="26">
        <v>1.1408289987709264</v>
      </c>
      <c r="K10" s="26">
        <v>-0.54599277769954435</v>
      </c>
      <c r="L10" s="26">
        <v>1.5965625719168708</v>
      </c>
      <c r="M10" s="26">
        <v>-3.9845123668534876</v>
      </c>
      <c r="N10" s="26">
        <v>11.015939410795994</v>
      </c>
      <c r="O10" s="26">
        <v>-0.48349720717721922</v>
      </c>
    </row>
    <row r="11" spans="1:15">
      <c r="A11" s="24">
        <v>2004</v>
      </c>
      <c r="B11" s="25">
        <v>1957751.2129625618</v>
      </c>
      <c r="C11" s="25">
        <v>1178694.99520058</v>
      </c>
      <c r="D11" s="25">
        <v>361549.34823060851</v>
      </c>
      <c r="E11" s="25">
        <v>339087.07796384202</v>
      </c>
      <c r="F11" s="25">
        <v>323924.84673222288</v>
      </c>
      <c r="G11" s="25">
        <v>257101.50118791108</v>
      </c>
      <c r="H11" s="22">
        <f t="shared" si="0"/>
        <v>1879331.4213950306</v>
      </c>
      <c r="I11" s="22">
        <v>11596.446023219298</v>
      </c>
      <c r="J11" s="26">
        <v>5.7599646368599933</v>
      </c>
      <c r="K11" s="26">
        <v>3.9234940878446478</v>
      </c>
      <c r="L11" s="26">
        <v>3.8760372110371977</v>
      </c>
      <c r="M11" s="26">
        <v>8.4869633982647805</v>
      </c>
      <c r="N11" s="26">
        <v>14.473779705747569</v>
      </c>
      <c r="O11" s="26">
        <v>10.364045249957666</v>
      </c>
    </row>
    <row r="12" spans="1:15">
      <c r="A12" s="24">
        <v>2005</v>
      </c>
      <c r="B12" s="25">
        <v>2170584.5034221341</v>
      </c>
      <c r="C12" s="25">
        <v>1313295.9133035</v>
      </c>
      <c r="D12" s="25">
        <v>410023.44358430139</v>
      </c>
      <c r="E12" s="25">
        <v>370218.87494921591</v>
      </c>
      <c r="F12" s="25">
        <v>330880.19577553007</v>
      </c>
      <c r="G12" s="25">
        <v>257061.583470515</v>
      </c>
      <c r="H12" s="22">
        <f t="shared" si="0"/>
        <v>2093538.2318370175</v>
      </c>
      <c r="I12" s="22">
        <v>3227.6599999971004</v>
      </c>
      <c r="J12" s="26">
        <v>3.2021308801870152</v>
      </c>
      <c r="K12" s="26">
        <v>4.421876813689396</v>
      </c>
      <c r="L12" s="26">
        <v>2.0109410967435126</v>
      </c>
      <c r="M12" s="26">
        <v>1.9563000854959434</v>
      </c>
      <c r="N12" s="26">
        <v>9.6441884617266105</v>
      </c>
      <c r="O12" s="26">
        <v>7.4613456752809837</v>
      </c>
    </row>
    <row r="13" spans="1:15">
      <c r="A13" s="24">
        <v>2006</v>
      </c>
      <c r="B13" s="25">
        <v>2409449.922072052</v>
      </c>
      <c r="C13" s="25">
        <v>1456215.5478957901</v>
      </c>
      <c r="D13" s="25">
        <v>458733.169347658</v>
      </c>
      <c r="E13" s="25">
        <v>414673.54952425044</v>
      </c>
      <c r="F13" s="25">
        <v>346341.95294723398</v>
      </c>
      <c r="G13" s="25">
        <v>281119.76464654488</v>
      </c>
      <c r="H13" s="22">
        <f t="shared" si="0"/>
        <v>2329622.2667676983</v>
      </c>
      <c r="I13" s="22">
        <v>14605.4799999977</v>
      </c>
      <c r="J13" s="26">
        <v>3.9619888670540337</v>
      </c>
      <c r="K13" s="26">
        <v>5.2846996226464604</v>
      </c>
      <c r="L13" s="26">
        <v>3.5607997679351078</v>
      </c>
      <c r="M13" s="26">
        <v>6.6607897377033431</v>
      </c>
      <c r="N13" s="26">
        <v>4.8374265670775074</v>
      </c>
      <c r="O13" s="26">
        <v>17.762586147645855</v>
      </c>
    </row>
    <row r="14" spans="1:15">
      <c r="A14" s="24">
        <v>2007</v>
      </c>
      <c r="B14" s="25">
        <v>2720262.9378383197</v>
      </c>
      <c r="C14" s="25">
        <v>1628756.0075216601</v>
      </c>
      <c r="D14" s="25">
        <v>515299.07141864696</v>
      </c>
      <c r="E14" s="25">
        <v>489532.026070041</v>
      </c>
      <c r="F14" s="25">
        <v>362547.80632569804</v>
      </c>
      <c r="G14" s="25">
        <v>325477.72680545301</v>
      </c>
      <c r="H14" s="22">
        <f t="shared" si="0"/>
        <v>2633587.1050103479</v>
      </c>
      <c r="I14" s="22">
        <v>49605.740000000194</v>
      </c>
      <c r="J14" s="26">
        <v>6.0698706952166503</v>
      </c>
      <c r="K14" s="26">
        <v>6.376270532202466</v>
      </c>
      <c r="L14" s="26">
        <v>4.0691465149554684</v>
      </c>
      <c r="M14" s="26">
        <v>11.952407767507388</v>
      </c>
      <c r="N14" s="26">
        <v>6.176102548362894</v>
      </c>
      <c r="O14" s="26">
        <v>19.557600646784977</v>
      </c>
    </row>
    <row r="15" spans="1:15">
      <c r="A15" s="24">
        <v>2008</v>
      </c>
      <c r="B15" s="25">
        <v>3109803.0890462822</v>
      </c>
      <c r="C15" s="25">
        <v>1857510.03591569</v>
      </c>
      <c r="D15" s="25">
        <v>585868.02161472698</v>
      </c>
      <c r="E15" s="25">
        <v>602845.57725732995</v>
      </c>
      <c r="F15" s="25">
        <v>420880.76599999971</v>
      </c>
      <c r="G15" s="25">
        <v>426775.9697999999</v>
      </c>
      <c r="H15" s="22">
        <f t="shared" si="0"/>
        <v>3046223.6347877472</v>
      </c>
      <c r="I15" s="22">
        <v>69474.660000002608</v>
      </c>
      <c r="J15" s="26">
        <v>5.0941954472196311</v>
      </c>
      <c r="K15" s="26">
        <v>6.4642651497742785</v>
      </c>
      <c r="L15" s="26">
        <v>2.0450400524434453</v>
      </c>
      <c r="M15" s="26">
        <v>12.286957929839854</v>
      </c>
      <c r="N15" s="26">
        <v>0.40925096613929451</v>
      </c>
      <c r="O15" s="26">
        <v>17.025710282796407</v>
      </c>
    </row>
    <row r="16" spans="1:15">
      <c r="A16" s="24">
        <v>2009</v>
      </c>
      <c r="B16" s="25">
        <v>3333039.3554224167</v>
      </c>
      <c r="C16" s="25">
        <v>2065033.1912451701</v>
      </c>
      <c r="D16" s="25">
        <v>654963.51159058104</v>
      </c>
      <c r="E16" s="25">
        <v>636675.77898595296</v>
      </c>
      <c r="F16" s="25">
        <v>361680.47040000034</v>
      </c>
      <c r="G16" s="25">
        <v>375120.39620000089</v>
      </c>
      <c r="H16" s="22">
        <f t="shared" si="0"/>
        <v>3356672.4818217042</v>
      </c>
      <c r="I16" s="22">
        <v>-10193.200000005101</v>
      </c>
      <c r="J16" s="26">
        <v>-0.12581199960344924</v>
      </c>
      <c r="K16" s="26">
        <v>4.4563964875397852</v>
      </c>
      <c r="L16" s="26">
        <v>2.9451678644071033</v>
      </c>
      <c r="M16" s="26">
        <v>-2.1338748237339416</v>
      </c>
      <c r="N16" s="26">
        <v>-9.2470664720278375</v>
      </c>
      <c r="O16" s="26">
        <v>-7.6019674948436</v>
      </c>
    </row>
    <row r="17" spans="1:15">
      <c r="A17" s="24">
        <v>2010</v>
      </c>
      <c r="B17" s="25">
        <v>3885846.9999999981</v>
      </c>
      <c r="C17" s="25">
        <v>2340166.9999999991</v>
      </c>
      <c r="D17" s="25">
        <v>738966</v>
      </c>
      <c r="E17" s="25">
        <v>797945.99999999884</v>
      </c>
      <c r="F17" s="25">
        <v>422220.00000000047</v>
      </c>
      <c r="G17" s="25">
        <v>462671.99999999901</v>
      </c>
      <c r="H17" s="22">
        <f t="shared" si="0"/>
        <v>3877078.9999999981</v>
      </c>
      <c r="I17" s="22">
        <v>49219.999999999505</v>
      </c>
      <c r="J17" s="26">
        <v>7.5282258303849492</v>
      </c>
      <c r="K17" s="26">
        <v>6.2293721263483315</v>
      </c>
      <c r="L17" s="26">
        <v>3.9206645935541129</v>
      </c>
      <c r="M17" s="26">
        <v>17.85392142269604</v>
      </c>
      <c r="N17" s="26">
        <v>11.721721538659246</v>
      </c>
      <c r="O17" s="26">
        <v>33.63902466469002</v>
      </c>
    </row>
    <row r="18" spans="1:15">
      <c r="A18" s="24">
        <v>2011</v>
      </c>
      <c r="B18" s="25">
        <v>4376382</v>
      </c>
      <c r="C18" s="25">
        <v>2637814.0000000033</v>
      </c>
      <c r="D18" s="25">
        <v>817038</v>
      </c>
      <c r="E18" s="25">
        <v>901926.99999999802</v>
      </c>
      <c r="F18" s="25">
        <v>506895</v>
      </c>
      <c r="G18" s="25">
        <v>540565.99999999895</v>
      </c>
      <c r="H18" s="22">
        <f t="shared" si="0"/>
        <v>4356779.0000000009</v>
      </c>
      <c r="I18" s="22">
        <v>53273.999999994194</v>
      </c>
      <c r="J18" s="26">
        <v>3.9744230794469759</v>
      </c>
      <c r="K18" s="26">
        <v>4.8184595372898098</v>
      </c>
      <c r="L18" s="26">
        <v>2.2042962734415417</v>
      </c>
      <c r="M18" s="26">
        <v>6.8340464141684709</v>
      </c>
      <c r="N18" s="26">
        <v>4.8119463786651995</v>
      </c>
      <c r="O18" s="26">
        <v>9.3932634782305726</v>
      </c>
    </row>
    <row r="19" spans="1:15">
      <c r="A19" s="24">
        <v>2012</v>
      </c>
      <c r="B19" s="25">
        <v>4814760</v>
      </c>
      <c r="C19" s="25">
        <v>2956834.0000000056</v>
      </c>
      <c r="D19" s="25">
        <v>892179.99999999907</v>
      </c>
      <c r="E19" s="25">
        <v>997459.99999999907</v>
      </c>
      <c r="F19" s="25">
        <v>571875.00000000093</v>
      </c>
      <c r="G19" s="25">
        <v>637317</v>
      </c>
      <c r="H19" s="22">
        <f t="shared" si="0"/>
        <v>4846474.0000000037</v>
      </c>
      <c r="I19" s="22">
        <v>33728.000000002801</v>
      </c>
      <c r="J19" s="26">
        <v>1.9211759850945809</v>
      </c>
      <c r="K19" s="26">
        <v>3.4994506815110071</v>
      </c>
      <c r="L19" s="26">
        <v>2.2770054758775471</v>
      </c>
      <c r="M19" s="26">
        <v>0.7787769963642166</v>
      </c>
      <c r="N19" s="26">
        <v>0.70764162203225123</v>
      </c>
      <c r="O19" s="26">
        <v>1.1308517368831206</v>
      </c>
    </row>
    <row r="20" spans="1:15">
      <c r="A20" s="24">
        <v>2013</v>
      </c>
      <c r="B20" s="25">
        <v>5331619.0000000093</v>
      </c>
      <c r="C20" s="25">
        <v>3290421.9999999991</v>
      </c>
      <c r="D20" s="25">
        <v>1007274.999999998</v>
      </c>
      <c r="E20" s="25">
        <v>1114944</v>
      </c>
      <c r="F20" s="25">
        <v>626050.99999999895</v>
      </c>
      <c r="G20" s="25">
        <v>748758</v>
      </c>
      <c r="H20" s="22">
        <f t="shared" si="0"/>
        <v>5412640.9999999972</v>
      </c>
      <c r="I20" s="22">
        <v>41685.000000002197</v>
      </c>
      <c r="J20" s="26">
        <v>3.0048226702889202</v>
      </c>
      <c r="K20" s="26">
        <v>3.4710436906504771</v>
      </c>
      <c r="L20" s="26">
        <v>1.5101212759755178</v>
      </c>
      <c r="M20" s="26">
        <v>5.8272010907705507</v>
      </c>
      <c r="N20" s="26">
        <v>1.8302950819672592</v>
      </c>
      <c r="O20" s="26">
        <v>6.6696792961743911</v>
      </c>
    </row>
    <row r="21" spans="1:15">
      <c r="A21" s="24">
        <v>2014</v>
      </c>
      <c r="B21" s="25">
        <v>5778953.0000000102</v>
      </c>
      <c r="C21" s="25">
        <v>3638404.0000000028</v>
      </c>
      <c r="D21" s="25">
        <v>1106874</v>
      </c>
      <c r="E21" s="25">
        <v>1148452.9999999991</v>
      </c>
      <c r="F21" s="25">
        <v>636374.99999999907</v>
      </c>
      <c r="G21" s="25">
        <v>790183.00000000093</v>
      </c>
      <c r="H21" s="22">
        <f t="shared" si="0"/>
        <v>5893731.0000000019</v>
      </c>
      <c r="I21" s="22">
        <v>39030.000000001499</v>
      </c>
      <c r="J21" s="26">
        <v>0.50395574027313206</v>
      </c>
      <c r="K21" s="26">
        <v>2.2503192599611532</v>
      </c>
      <c r="L21" s="26">
        <v>0.81308480802171346</v>
      </c>
      <c r="M21" s="26">
        <v>-4.224068652775637</v>
      </c>
      <c r="N21" s="26">
        <v>-1.5696804253968577</v>
      </c>
      <c r="O21" s="26">
        <v>-2.2718955924343476</v>
      </c>
    </row>
    <row r="22" spans="1:15">
      <c r="A22" s="24">
        <v>2015</v>
      </c>
      <c r="B22" s="25">
        <v>5995786.9999999898</v>
      </c>
      <c r="C22" s="25">
        <v>3835193.0000000042</v>
      </c>
      <c r="D22" s="25">
        <v>1185775.9999999991</v>
      </c>
      <c r="E22" s="25">
        <v>1069396.999999997</v>
      </c>
      <c r="F22" s="25">
        <v>773467.99999999988</v>
      </c>
      <c r="G22" s="25">
        <v>842614</v>
      </c>
      <c r="H22" s="22">
        <f t="shared" si="0"/>
        <v>6090366.0000000009</v>
      </c>
      <c r="I22" s="22">
        <v>-25432.999999993397</v>
      </c>
      <c r="J22" s="26">
        <v>-3.5457633934727784</v>
      </c>
      <c r="K22" s="26">
        <v>-3.2164927259314635</v>
      </c>
      <c r="L22" s="26">
        <v>-1.4365682092091325</v>
      </c>
      <c r="M22" s="26">
        <v>-13.946500205058465</v>
      </c>
      <c r="N22" s="26">
        <v>6.8195639363585192</v>
      </c>
      <c r="O22" s="26">
        <v>-14.190636852475723</v>
      </c>
    </row>
    <row r="23" spans="1:15">
      <c r="A23" s="24">
        <v>2016</v>
      </c>
      <c r="B23" s="25">
        <v>6269328</v>
      </c>
      <c r="C23" s="25">
        <v>4028135.9999999981</v>
      </c>
      <c r="D23" s="25">
        <v>1277644.9999999988</v>
      </c>
      <c r="E23" s="25">
        <v>973271</v>
      </c>
      <c r="F23" s="25">
        <v>781577.00000000012</v>
      </c>
      <c r="G23" s="25">
        <v>756519.99999999895</v>
      </c>
      <c r="H23" s="22">
        <f t="shared" si="0"/>
        <v>6279051.9999999972</v>
      </c>
      <c r="I23" s="22">
        <v>-34781.000000002605</v>
      </c>
      <c r="J23" s="26">
        <v>-3.275916906320897</v>
      </c>
      <c r="K23" s="26">
        <v>-3.8371993273870086</v>
      </c>
      <c r="L23" s="26">
        <v>0.21100106596854129</v>
      </c>
      <c r="M23" s="26">
        <v>-12.129826434897495</v>
      </c>
      <c r="N23" s="26">
        <v>0.86312555916956413</v>
      </c>
      <c r="O23" s="26">
        <v>-10.342932825706841</v>
      </c>
    </row>
    <row r="24" spans="1:15">
      <c r="A24" s="24">
        <v>2017</v>
      </c>
      <c r="B24" s="25">
        <v>6583319</v>
      </c>
      <c r="C24" s="25">
        <v>4245099.0000000102</v>
      </c>
      <c r="D24" s="25">
        <v>1327758</v>
      </c>
      <c r="E24" s="25">
        <v>958779</v>
      </c>
      <c r="F24" s="25">
        <v>824434</v>
      </c>
      <c r="G24" s="25">
        <v>777137.00000000093</v>
      </c>
      <c r="H24" s="22">
        <f t="shared" si="0"/>
        <v>6531636.0000000102</v>
      </c>
      <c r="I24" s="22">
        <v>4386.0000000001019</v>
      </c>
      <c r="J24" s="26">
        <v>1.3228690539079935</v>
      </c>
      <c r="K24" s="26">
        <v>1.9779620151852306</v>
      </c>
      <c r="L24" s="26">
        <v>-0.67068708444074643</v>
      </c>
      <c r="M24" s="26">
        <v>-2.5573555566745565</v>
      </c>
      <c r="N24" s="26">
        <v>4.9087933754449642</v>
      </c>
      <c r="O24" s="26">
        <v>6.7169407285996297</v>
      </c>
    </row>
    <row r="25" spans="1:15">
      <c r="A25" s="24">
        <v>2018</v>
      </c>
      <c r="B25" s="25">
        <v>6889176.0835999902</v>
      </c>
      <c r="C25" s="25">
        <v>4457579.2630000096</v>
      </c>
      <c r="D25" s="25">
        <v>1383685.028999998</v>
      </c>
      <c r="E25" s="25">
        <v>1049663.449</v>
      </c>
      <c r="F25" s="25">
        <v>1025777.6439999989</v>
      </c>
      <c r="G25" s="22">
        <v>999487.36100000003</v>
      </c>
      <c r="H25" s="22">
        <f t="shared" si="0"/>
        <v>6890927.7410000078</v>
      </c>
      <c r="I25" s="25">
        <v>-28041.940399998704</v>
      </c>
      <c r="J25" s="26">
        <v>1.3172239968930022</v>
      </c>
      <c r="K25" s="26">
        <v>2.0550139348930019</v>
      </c>
      <c r="L25" s="26">
        <v>0.36043616381915555</v>
      </c>
      <c r="M25" s="26">
        <v>3.9075078719912781</v>
      </c>
      <c r="N25" s="26">
        <v>3.9994379174076222</v>
      </c>
      <c r="O25" s="26">
        <v>8.3443002971163018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E31" sqref="E31"/>
    </sheetView>
  </sheetViews>
  <sheetFormatPr defaultRowHeight="15"/>
  <cols>
    <col min="1" max="1" width="8.140625" bestFit="1" customWidth="1"/>
    <col min="2" max="2" width="22.140625" bestFit="1" customWidth="1"/>
    <col min="3" max="4" width="12.85546875" bestFit="1" customWidth="1"/>
    <col min="5" max="5" width="10.28515625" bestFit="1" customWidth="1"/>
    <col min="6" max="6" width="12.85546875" bestFit="1" customWidth="1"/>
    <col min="7" max="7" width="10.28515625" bestFit="1" customWidth="1"/>
    <col min="8" max="9" width="11.28515625" bestFit="1" customWidth="1"/>
    <col min="11" max="11" width="23.42578125" bestFit="1" customWidth="1"/>
    <col min="12" max="13" width="12.85546875" bestFit="1" customWidth="1"/>
    <col min="14" max="14" width="10.28515625" bestFit="1" customWidth="1"/>
    <col min="15" max="15" width="12.85546875" bestFit="1" customWidth="1"/>
    <col min="16" max="16" width="10.28515625" bestFit="1" customWidth="1"/>
    <col min="17" max="18" width="11.28515625" bestFit="1" customWidth="1"/>
    <col min="19" max="19" width="12.85546875" bestFit="1" customWidth="1"/>
  </cols>
  <sheetData>
    <row r="1" spans="1:19" ht="15.75" thickBot="1">
      <c r="A1" s="1"/>
      <c r="B1" s="17" t="s">
        <v>0</v>
      </c>
      <c r="C1" s="16" t="s">
        <v>2</v>
      </c>
      <c r="D1" s="2"/>
      <c r="E1" s="2"/>
      <c r="F1" s="2"/>
      <c r="G1" s="2"/>
      <c r="H1" s="2"/>
      <c r="I1" s="2"/>
      <c r="J1" s="2"/>
      <c r="K1" s="18" t="s">
        <v>1</v>
      </c>
      <c r="L1" s="19" t="s">
        <v>2</v>
      </c>
      <c r="M1" s="3"/>
      <c r="N1" s="3"/>
      <c r="O1" s="3"/>
      <c r="P1" s="3"/>
      <c r="Q1" s="3"/>
      <c r="R1" s="27"/>
      <c r="S1" s="3"/>
    </row>
    <row r="2" spans="1:19" ht="52.5" thickTop="1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7" t="s">
        <v>13</v>
      </c>
      <c r="L2" s="7" t="s">
        <v>5</v>
      </c>
      <c r="M2" s="7" t="s">
        <v>6</v>
      </c>
      <c r="N2" s="7" t="s">
        <v>7</v>
      </c>
      <c r="O2" s="7" t="s">
        <v>8</v>
      </c>
      <c r="P2" s="7" t="s">
        <v>9</v>
      </c>
      <c r="Q2" s="7" t="s">
        <v>10</v>
      </c>
      <c r="R2" s="7" t="s">
        <v>11</v>
      </c>
      <c r="S2" s="7" t="s">
        <v>12</v>
      </c>
    </row>
    <row r="3" spans="1:19">
      <c r="A3" s="8">
        <v>2000</v>
      </c>
      <c r="B3" s="9">
        <v>1199092.0709402107</v>
      </c>
      <c r="C3" s="9">
        <v>754332.71150824602</v>
      </c>
      <c r="D3" s="9">
        <v>225043.75019433512</v>
      </c>
      <c r="E3" s="9">
        <v>20193.23661486126</v>
      </c>
      <c r="F3" s="9">
        <v>219487.66459176427</v>
      </c>
      <c r="G3" s="9">
        <v>7178.1397228259411</v>
      </c>
      <c r="H3" s="9">
        <v>122164.07582171852</v>
      </c>
      <c r="I3" s="9">
        <v>-149307.50751354199</v>
      </c>
      <c r="J3" s="10">
        <f t="shared" ref="J3:J17" si="0">SUM(C3:G3)</f>
        <v>1226235.5026320326</v>
      </c>
      <c r="K3" s="11"/>
      <c r="L3" s="11"/>
      <c r="M3" s="11"/>
      <c r="N3" s="11"/>
      <c r="O3" s="11"/>
      <c r="P3" s="11"/>
      <c r="Q3" s="11"/>
      <c r="R3" s="11"/>
      <c r="S3" s="12"/>
    </row>
    <row r="4" spans="1:19">
      <c r="A4" s="8">
        <v>2001</v>
      </c>
      <c r="B4" s="9">
        <v>1315755.4678309315</v>
      </c>
      <c r="C4" s="9">
        <v>822655.85440012894</v>
      </c>
      <c r="D4" s="9">
        <v>254510.46182019875</v>
      </c>
      <c r="E4" s="9">
        <v>20844.823802813178</v>
      </c>
      <c r="F4" s="9">
        <v>242336.98020158752</v>
      </c>
      <c r="G4" s="9">
        <v>4260.0713801024449</v>
      </c>
      <c r="H4" s="9">
        <v>162781.45963615563</v>
      </c>
      <c r="I4" s="9">
        <v>-191634.18341005599</v>
      </c>
      <c r="J4" s="10">
        <f t="shared" si="0"/>
        <v>1344608.191604831</v>
      </c>
      <c r="K4" s="13">
        <v>1215758.2085203498</v>
      </c>
      <c r="L4" s="14">
        <v>760053.45939188951</v>
      </c>
      <c r="M4" s="14">
        <v>230930.72167171969</v>
      </c>
      <c r="N4" s="14">
        <v>20446.458220837179</v>
      </c>
      <c r="O4" s="14">
        <v>222350.82743049308</v>
      </c>
      <c r="P4" s="14">
        <v>2817.8201586271271</v>
      </c>
      <c r="Q4" s="14">
        <v>133440.46371399722</v>
      </c>
      <c r="R4" s="14">
        <v>-154281.54206721316</v>
      </c>
      <c r="S4" s="15">
        <f>SUM(L4:P4)</f>
        <v>1236599.2868735667</v>
      </c>
    </row>
    <row r="5" spans="1:19">
      <c r="A5" s="8">
        <v>2002</v>
      </c>
      <c r="B5" s="9">
        <v>1488787.2551583666</v>
      </c>
      <c r="C5" s="9">
        <v>895614.43275284953</v>
      </c>
      <c r="D5" s="9">
        <v>294923.72825705929</v>
      </c>
      <c r="E5" s="9">
        <v>25921.579141216556</v>
      </c>
      <c r="F5" s="9">
        <v>266883.73757262412</v>
      </c>
      <c r="G5" s="9">
        <v>-7104.0660648793819</v>
      </c>
      <c r="H5" s="9">
        <v>211863.21433484068</v>
      </c>
      <c r="I5" s="9">
        <v>-199315.37083534204</v>
      </c>
      <c r="J5" s="10">
        <f t="shared" si="0"/>
        <v>1476239.4116588703</v>
      </c>
      <c r="K5" s="13">
        <v>1355931.5591703854</v>
      </c>
      <c r="L5" s="14">
        <v>832321.36629010621</v>
      </c>
      <c r="M5" s="14">
        <v>264223.4046317481</v>
      </c>
      <c r="N5" s="14">
        <v>22303.79581358366</v>
      </c>
      <c r="O5" s="14">
        <v>238838.1799384508</v>
      </c>
      <c r="P5" s="14">
        <v>-8946.8053261824425</v>
      </c>
      <c r="Q5" s="14">
        <v>173324.52495404103</v>
      </c>
      <c r="R5" s="14">
        <v>-166132.90713136178</v>
      </c>
      <c r="S5" s="15">
        <f t="shared" ref="S5:S20" si="1">SUM(L5:P5)</f>
        <v>1348739.9413477066</v>
      </c>
    </row>
    <row r="6" spans="1:19">
      <c r="A6" s="8">
        <v>2003</v>
      </c>
      <c r="B6" s="9">
        <v>1717950.3964244905</v>
      </c>
      <c r="C6" s="9">
        <v>1035030.1683011958</v>
      </c>
      <c r="D6" s="9">
        <v>327741.61741585901</v>
      </c>
      <c r="E6" s="9">
        <v>27430.248726219572</v>
      </c>
      <c r="F6" s="9">
        <v>285261.52566096914</v>
      </c>
      <c r="G6" s="9">
        <v>4328.0194930594853</v>
      </c>
      <c r="H6" s="9">
        <v>260798.33385320578</v>
      </c>
      <c r="I6" s="9">
        <v>-222639.51702601978</v>
      </c>
      <c r="J6" s="10">
        <f t="shared" si="0"/>
        <v>1679791.5795973029</v>
      </c>
      <c r="K6" s="13">
        <v>1505771.7718952212</v>
      </c>
      <c r="L6" s="14">
        <v>891603.01626324013</v>
      </c>
      <c r="M6" s="14">
        <v>299632.37011811289</v>
      </c>
      <c r="N6" s="14">
        <v>24901.475561984269</v>
      </c>
      <c r="O6" s="14">
        <v>256249.7220439224</v>
      </c>
      <c r="P6" s="14">
        <v>-3465.0631678951099</v>
      </c>
      <c r="Q6" s="14">
        <v>235201.93765973221</v>
      </c>
      <c r="R6" s="14">
        <v>-198351.68658387841</v>
      </c>
      <c r="S6" s="15">
        <f t="shared" si="1"/>
        <v>1468921.5208193646</v>
      </c>
    </row>
    <row r="7" spans="1:19">
      <c r="A7" s="8">
        <v>2004</v>
      </c>
      <c r="B7" s="9">
        <v>1957751.2129625666</v>
      </c>
      <c r="C7" s="9">
        <v>1147361.7681947094</v>
      </c>
      <c r="D7" s="9">
        <v>361549.34823060903</v>
      </c>
      <c r="E7" s="9">
        <v>31333.22700587353</v>
      </c>
      <c r="F7" s="9">
        <v>339087.07796384185</v>
      </c>
      <c r="G7" s="9">
        <v>11596.446023216964</v>
      </c>
      <c r="H7" s="9">
        <v>323924.84673222312</v>
      </c>
      <c r="I7" s="9">
        <v>-257101.50118791065</v>
      </c>
      <c r="J7" s="10">
        <f t="shared" si="0"/>
        <v>1890927.8674182508</v>
      </c>
      <c r="K7" s="13">
        <v>1816903.7317373371</v>
      </c>
      <c r="L7" s="14">
        <v>1075988.8797779407</v>
      </c>
      <c r="M7" s="14">
        <v>340445.00446295273</v>
      </c>
      <c r="N7" s="14">
        <v>28157.108897239967</v>
      </c>
      <c r="O7" s="14">
        <v>309471.56693314749</v>
      </c>
      <c r="P7" s="14">
        <v>10009.438809559148</v>
      </c>
      <c r="Q7" s="14">
        <v>298545.71017137892</v>
      </c>
      <c r="R7" s="14">
        <v>-245713.97731488367</v>
      </c>
      <c r="S7" s="15">
        <f t="shared" si="1"/>
        <v>1764071.9988808399</v>
      </c>
    </row>
    <row r="8" spans="1:19">
      <c r="A8" s="8">
        <v>2005</v>
      </c>
      <c r="B8" s="9">
        <v>2170584.503422142</v>
      </c>
      <c r="C8" s="9">
        <v>1277026.9828584273</v>
      </c>
      <c r="D8" s="9">
        <v>410023.44358430116</v>
      </c>
      <c r="E8" s="9">
        <v>36268.930445077211</v>
      </c>
      <c r="F8" s="9">
        <v>370218.87494921568</v>
      </c>
      <c r="G8" s="9">
        <v>3227.6592800983763</v>
      </c>
      <c r="H8" s="9">
        <v>330880.19577552949</v>
      </c>
      <c r="I8" s="9">
        <v>-257061.58347051512</v>
      </c>
      <c r="J8" s="10">
        <f t="shared" si="0"/>
        <v>2096765.8911171195</v>
      </c>
      <c r="K8" s="13">
        <v>2020440.9922502143</v>
      </c>
      <c r="L8" s="14">
        <v>1198806.1603173232</v>
      </c>
      <c r="M8" s="14">
        <v>368819.90656880359</v>
      </c>
      <c r="N8" s="14">
        <v>32009.314265373232</v>
      </c>
      <c r="O8" s="14">
        <v>345720.64458060201</v>
      </c>
      <c r="P8" s="14">
        <v>-3795.0544045996567</v>
      </c>
      <c r="Q8" s="14">
        <v>355164.72127344896</v>
      </c>
      <c r="R8" s="14">
        <v>-276284.70035073918</v>
      </c>
      <c r="S8" s="15">
        <f t="shared" si="1"/>
        <v>1941560.9713275023</v>
      </c>
    </row>
    <row r="9" spans="1:19">
      <c r="A9" s="8">
        <v>2006</v>
      </c>
      <c r="B9" s="9">
        <v>2409449.9220720553</v>
      </c>
      <c r="C9" s="9">
        <v>1411686.2794611938</v>
      </c>
      <c r="D9" s="9">
        <v>458733.16934765835</v>
      </c>
      <c r="E9" s="9">
        <v>44529.268434598111</v>
      </c>
      <c r="F9" s="9">
        <v>414673.54952424963</v>
      </c>
      <c r="G9" s="9">
        <v>14605.467003664871</v>
      </c>
      <c r="H9" s="9">
        <v>346341.95294723351</v>
      </c>
      <c r="I9" s="9">
        <v>-281119.76464654546</v>
      </c>
      <c r="J9" s="10">
        <f t="shared" si="0"/>
        <v>2344227.7337713647</v>
      </c>
      <c r="K9" s="13">
        <v>2256582.8163669193</v>
      </c>
      <c r="L9" s="14">
        <v>1345547.3842142997</v>
      </c>
      <c r="M9" s="14">
        <v>424623.5536902023</v>
      </c>
      <c r="N9" s="14">
        <v>37152.269290107899</v>
      </c>
      <c r="O9" s="14">
        <v>394878.37051552901</v>
      </c>
      <c r="P9" s="14">
        <v>10217.316563243141</v>
      </c>
      <c r="Q9" s="14">
        <v>346886.28672772244</v>
      </c>
      <c r="R9" s="14">
        <v>-302722.36463419098</v>
      </c>
      <c r="S9" s="15">
        <f t="shared" si="1"/>
        <v>2212418.8942733821</v>
      </c>
    </row>
    <row r="10" spans="1:19">
      <c r="A10" s="8">
        <v>2007</v>
      </c>
      <c r="B10" s="9">
        <v>2720262.9378383174</v>
      </c>
      <c r="C10" s="9">
        <v>1585632.3035661874</v>
      </c>
      <c r="D10" s="9">
        <v>515299.07141864661</v>
      </c>
      <c r="E10" s="9">
        <v>43123.703955467936</v>
      </c>
      <c r="F10" s="9">
        <v>489532.02607003989</v>
      </c>
      <c r="G10" s="9">
        <v>49605.753307733976</v>
      </c>
      <c r="H10" s="9">
        <v>362547.80632569821</v>
      </c>
      <c r="I10" s="9">
        <v>-325477.72680545284</v>
      </c>
      <c r="J10" s="10">
        <f t="shared" si="0"/>
        <v>2683192.8583180755</v>
      </c>
      <c r="K10" s="13">
        <v>2555700.4146902794</v>
      </c>
      <c r="L10" s="14">
        <v>1506281.0531644046</v>
      </c>
      <c r="M10" s="14">
        <v>477399.6947977331</v>
      </c>
      <c r="N10" s="14">
        <v>42786.739512065469</v>
      </c>
      <c r="O10" s="14">
        <v>464237.02361348068</v>
      </c>
      <c r="P10" s="14">
        <v>33363.559589038487</v>
      </c>
      <c r="Q10" s="14">
        <v>367732.38398960192</v>
      </c>
      <c r="R10" s="14">
        <v>-336100.03997604398</v>
      </c>
      <c r="S10" s="15">
        <f t="shared" si="1"/>
        <v>2524068.0706767226</v>
      </c>
    </row>
    <row r="11" spans="1:19">
      <c r="A11" s="8">
        <v>2008</v>
      </c>
      <c r="B11" s="9">
        <v>3109803.0890462874</v>
      </c>
      <c r="C11" s="9">
        <v>1809793.9711751866</v>
      </c>
      <c r="D11" s="9">
        <v>585868.02161472721</v>
      </c>
      <c r="E11" s="9">
        <v>47716.064740499933</v>
      </c>
      <c r="F11" s="9">
        <v>602845.577257331</v>
      </c>
      <c r="G11" s="9">
        <v>69474.657987507147</v>
      </c>
      <c r="H11" s="9">
        <v>420880.7660403545</v>
      </c>
      <c r="I11" s="9">
        <v>-426775.96976932103</v>
      </c>
      <c r="J11" s="10">
        <f t="shared" si="0"/>
        <v>3115698.2927752519</v>
      </c>
      <c r="K11" s="13">
        <v>2858838.4485945702</v>
      </c>
      <c r="L11" s="14">
        <v>1689141.7261808682</v>
      </c>
      <c r="M11" s="14">
        <v>525837.14383902785</v>
      </c>
      <c r="N11" s="14">
        <v>44901.388927044172</v>
      </c>
      <c r="O11" s="14">
        <v>549680.62015988654</v>
      </c>
      <c r="P11" s="14">
        <v>66138.654396423954</v>
      </c>
      <c r="Q11" s="14">
        <v>364031.53667591058</v>
      </c>
      <c r="R11" s="14">
        <v>-380892.62158459</v>
      </c>
      <c r="S11" s="15">
        <f t="shared" si="1"/>
        <v>2875699.5335032512</v>
      </c>
    </row>
    <row r="12" spans="1:19">
      <c r="A12" s="8">
        <v>2009</v>
      </c>
      <c r="B12" s="9">
        <v>3333039.3554224167</v>
      </c>
      <c r="C12" s="9">
        <v>2011763.0546221174</v>
      </c>
      <c r="D12" s="9">
        <v>654963.51159058104</v>
      </c>
      <c r="E12" s="9">
        <v>53270.136623053913</v>
      </c>
      <c r="F12" s="9">
        <v>636675.77898595296</v>
      </c>
      <c r="G12" s="9">
        <v>-10193.200608137133</v>
      </c>
      <c r="H12" s="9">
        <v>361680.47039454733</v>
      </c>
      <c r="I12" s="9">
        <v>-375120.39618569863</v>
      </c>
      <c r="J12" s="10">
        <f t="shared" si="0"/>
        <v>3346479.2812135681</v>
      </c>
      <c r="K12" s="13">
        <v>3105890.583490863</v>
      </c>
      <c r="L12" s="14">
        <v>1888976.9097606519</v>
      </c>
      <c r="M12" s="14">
        <v>603122.8183405993</v>
      </c>
      <c r="N12" s="14">
        <v>51311.138493743289</v>
      </c>
      <c r="O12" s="14">
        <v>589981.60732251254</v>
      </c>
      <c r="P12" s="14">
        <v>-15130.932878763198</v>
      </c>
      <c r="Q12" s="14">
        <v>381961.64177881082</v>
      </c>
      <c r="R12" s="14">
        <v>-394332.59932668612</v>
      </c>
      <c r="S12" s="15">
        <f t="shared" si="1"/>
        <v>3118261.5410387437</v>
      </c>
    </row>
    <row r="13" spans="1:19">
      <c r="A13" s="8">
        <v>2010</v>
      </c>
      <c r="B13" s="9">
        <v>3885847</v>
      </c>
      <c r="C13" s="9">
        <v>2278735</v>
      </c>
      <c r="D13" s="9">
        <v>738966</v>
      </c>
      <c r="E13" s="9">
        <v>61432</v>
      </c>
      <c r="F13" s="9">
        <v>797946</v>
      </c>
      <c r="G13" s="9">
        <v>49220</v>
      </c>
      <c r="H13" s="9">
        <v>417270</v>
      </c>
      <c r="I13" s="9">
        <v>-457722</v>
      </c>
      <c r="J13" s="10">
        <f t="shared" si="0"/>
        <v>3926299</v>
      </c>
      <c r="K13" s="13">
        <v>3583958.0847054818</v>
      </c>
      <c r="L13" s="14">
        <v>2137259.5637776544</v>
      </c>
      <c r="M13" s="14">
        <v>680642.43414550391</v>
      </c>
      <c r="N13" s="14">
        <v>56412.229107013074</v>
      </c>
      <c r="O13" s="14">
        <v>750347.37231255334</v>
      </c>
      <c r="P13" s="14">
        <v>56528.076204291559</v>
      </c>
      <c r="Q13" s="14">
        <v>404075.64799176366</v>
      </c>
      <c r="R13" s="14">
        <v>-501307.23883000016</v>
      </c>
      <c r="S13" s="15">
        <f t="shared" si="1"/>
        <v>3681189.6755470159</v>
      </c>
    </row>
    <row r="14" spans="1:19">
      <c r="A14" s="8">
        <v>2011</v>
      </c>
      <c r="B14" s="9">
        <v>4376382</v>
      </c>
      <c r="C14" s="9">
        <v>2573419</v>
      </c>
      <c r="D14" s="9">
        <v>817038</v>
      </c>
      <c r="E14" s="9">
        <v>64395</v>
      </c>
      <c r="F14" s="9">
        <v>901927</v>
      </c>
      <c r="G14" s="9">
        <v>53274</v>
      </c>
      <c r="H14" s="9">
        <v>501802</v>
      </c>
      <c r="I14" s="9">
        <v>-535473</v>
      </c>
      <c r="J14" s="10">
        <f t="shared" si="0"/>
        <v>4410053</v>
      </c>
      <c r="K14" s="13">
        <v>4040287</v>
      </c>
      <c r="L14" s="14">
        <v>2392915</v>
      </c>
      <c r="M14" s="14">
        <v>755255</v>
      </c>
      <c r="N14" s="14">
        <v>60012</v>
      </c>
      <c r="O14" s="14">
        <v>852478</v>
      </c>
      <c r="P14" s="14">
        <v>43222</v>
      </c>
      <c r="Q14" s="14">
        <v>437254</v>
      </c>
      <c r="R14" s="14">
        <v>-500849</v>
      </c>
      <c r="S14" s="15">
        <f t="shared" si="1"/>
        <v>4103882</v>
      </c>
    </row>
    <row r="15" spans="1:19">
      <c r="A15" s="8">
        <v>2012</v>
      </c>
      <c r="B15" s="9">
        <v>4814760</v>
      </c>
      <c r="C15" s="9">
        <v>2883929</v>
      </c>
      <c r="D15" s="9">
        <v>892180</v>
      </c>
      <c r="E15" s="9">
        <v>72905</v>
      </c>
      <c r="F15" s="9">
        <v>997460</v>
      </c>
      <c r="G15" s="9">
        <v>33728</v>
      </c>
      <c r="H15" s="9">
        <v>563474</v>
      </c>
      <c r="I15" s="9">
        <v>-628916</v>
      </c>
      <c r="J15" s="10">
        <f t="shared" si="0"/>
        <v>4880202</v>
      </c>
      <c r="K15" s="13">
        <v>4460460</v>
      </c>
      <c r="L15" s="14">
        <v>2663159</v>
      </c>
      <c r="M15" s="14">
        <v>835642</v>
      </c>
      <c r="N15" s="14">
        <v>66964</v>
      </c>
      <c r="O15" s="14">
        <v>908951</v>
      </c>
      <c r="P15" s="14">
        <v>21941</v>
      </c>
      <c r="Q15" s="14">
        <v>503162</v>
      </c>
      <c r="R15" s="14">
        <v>-539359</v>
      </c>
      <c r="S15" s="15">
        <f t="shared" si="1"/>
        <v>4496657</v>
      </c>
    </row>
    <row r="16" spans="1:19">
      <c r="A16" s="8">
        <v>2013</v>
      </c>
      <c r="B16" s="9">
        <v>5331619</v>
      </c>
      <c r="C16" s="9">
        <v>3213817</v>
      </c>
      <c r="D16" s="9">
        <v>1007275</v>
      </c>
      <c r="E16" s="9">
        <v>76605</v>
      </c>
      <c r="F16" s="9">
        <v>1114944</v>
      </c>
      <c r="G16" s="9">
        <v>41685</v>
      </c>
      <c r="H16" s="9">
        <v>620077</v>
      </c>
      <c r="I16" s="9">
        <v>-742784</v>
      </c>
      <c r="J16" s="10">
        <f t="shared" si="0"/>
        <v>5454326</v>
      </c>
      <c r="K16" s="13">
        <v>4959435</v>
      </c>
      <c r="L16" s="14">
        <v>2987018</v>
      </c>
      <c r="M16" s="14">
        <v>905653</v>
      </c>
      <c r="N16" s="14">
        <v>72449</v>
      </c>
      <c r="O16" s="14">
        <v>1055584</v>
      </c>
      <c r="P16" s="14">
        <v>36213</v>
      </c>
      <c r="Q16" s="14">
        <v>576965</v>
      </c>
      <c r="R16" s="14">
        <v>-674447</v>
      </c>
      <c r="S16" s="15">
        <f t="shared" si="1"/>
        <v>5056917</v>
      </c>
    </row>
    <row r="17" spans="1:19">
      <c r="A17" s="8">
        <v>2014</v>
      </c>
      <c r="B17" s="9">
        <v>5778953</v>
      </c>
      <c r="C17" s="9">
        <v>3555352</v>
      </c>
      <c r="D17" s="9">
        <v>1106874</v>
      </c>
      <c r="E17" s="9">
        <v>83052</v>
      </c>
      <c r="F17" s="9">
        <v>1148453</v>
      </c>
      <c r="G17" s="9">
        <v>39030</v>
      </c>
      <c r="H17" s="9">
        <v>636375</v>
      </c>
      <c r="I17" s="9">
        <v>-790183</v>
      </c>
      <c r="J17" s="10">
        <f t="shared" si="0"/>
        <v>5932761</v>
      </c>
      <c r="K17" s="13">
        <v>5358488</v>
      </c>
      <c r="L17" s="14">
        <v>3286960</v>
      </c>
      <c r="M17" s="14">
        <v>1015465</v>
      </c>
      <c r="N17" s="14">
        <v>77507</v>
      </c>
      <c r="O17" s="14">
        <v>1067848</v>
      </c>
      <c r="P17" s="14">
        <v>26231</v>
      </c>
      <c r="Q17" s="14">
        <v>613046</v>
      </c>
      <c r="R17" s="14">
        <v>-728569</v>
      </c>
      <c r="S17" s="15">
        <f t="shared" si="1"/>
        <v>5474011</v>
      </c>
    </row>
    <row r="18" spans="1:19">
      <c r="A18" s="8">
        <v>2015</v>
      </c>
      <c r="B18" s="9">
        <v>5995787</v>
      </c>
      <c r="C18" s="9">
        <v>3747870</v>
      </c>
      <c r="D18" s="9">
        <v>1185776</v>
      </c>
      <c r="E18" s="9">
        <v>87323</v>
      </c>
      <c r="F18" s="9">
        <v>1069397</v>
      </c>
      <c r="G18" s="9">
        <v>-25433</v>
      </c>
      <c r="H18" s="9">
        <v>773468</v>
      </c>
      <c r="I18" s="9">
        <v>-842614</v>
      </c>
      <c r="J18" s="10">
        <f>SUM(C18:G18)</f>
        <v>6064933</v>
      </c>
      <c r="K18" s="13">
        <v>5574045</v>
      </c>
      <c r="L18" s="14">
        <v>3441647</v>
      </c>
      <c r="M18" s="14">
        <v>1090973</v>
      </c>
      <c r="N18" s="14">
        <v>79728</v>
      </c>
      <c r="O18" s="14">
        <v>988284</v>
      </c>
      <c r="P18" s="14">
        <v>-28309</v>
      </c>
      <c r="Q18" s="15">
        <v>679773</v>
      </c>
      <c r="R18" s="14">
        <v>-678051</v>
      </c>
      <c r="S18" s="15">
        <f t="shared" si="1"/>
        <v>5572323</v>
      </c>
    </row>
    <row r="19" spans="1:19">
      <c r="A19" s="8">
        <v>2016</v>
      </c>
      <c r="B19" s="9">
        <v>6269328</v>
      </c>
      <c r="C19" s="9">
        <v>3939208</v>
      </c>
      <c r="D19" s="9">
        <v>1277645</v>
      </c>
      <c r="E19" s="9">
        <v>88928</v>
      </c>
      <c r="F19" s="9">
        <v>973271</v>
      </c>
      <c r="G19" s="9">
        <v>-34781</v>
      </c>
      <c r="H19" s="9">
        <v>781577</v>
      </c>
      <c r="I19" s="9">
        <v>-756520</v>
      </c>
      <c r="J19" s="10">
        <f>SUM(C19:G19)</f>
        <v>6244271</v>
      </c>
      <c r="K19" s="13">
        <v>5799370</v>
      </c>
      <c r="L19" s="14">
        <v>3606600</v>
      </c>
      <c r="M19" s="14">
        <v>1188278</v>
      </c>
      <c r="N19" s="14">
        <v>81429</v>
      </c>
      <c r="O19" s="14">
        <v>939681</v>
      </c>
      <c r="P19" s="14">
        <v>-41299</v>
      </c>
      <c r="Q19" s="15">
        <v>780144</v>
      </c>
      <c r="R19" s="14">
        <v>-755463</v>
      </c>
      <c r="S19" s="15">
        <f t="shared" si="1"/>
        <v>5774689</v>
      </c>
    </row>
    <row r="20" spans="1:19">
      <c r="A20" s="8">
        <v>2017</v>
      </c>
      <c r="B20" s="9">
        <v>6583319</v>
      </c>
      <c r="C20" s="9">
        <v>4153992</v>
      </c>
      <c r="D20" s="9">
        <v>1327758</v>
      </c>
      <c r="E20" s="9">
        <v>91107</v>
      </c>
      <c r="F20" s="9">
        <v>958779</v>
      </c>
      <c r="G20" s="9">
        <v>4386</v>
      </c>
      <c r="H20" s="9">
        <v>824434</v>
      </c>
      <c r="I20" s="9">
        <v>-777137</v>
      </c>
      <c r="J20" s="10">
        <f>SUM(C20:G20)</f>
        <v>6536022</v>
      </c>
      <c r="K20" s="13">
        <v>6352263</v>
      </c>
      <c r="L20" s="14">
        <v>4021516</v>
      </c>
      <c r="M20" s="14">
        <v>1269076</v>
      </c>
      <c r="N20" s="14">
        <v>86295</v>
      </c>
      <c r="O20" s="14">
        <v>948381</v>
      </c>
      <c r="P20" s="14">
        <v>14387</v>
      </c>
      <c r="Q20" s="15">
        <v>819943</v>
      </c>
      <c r="R20" s="14">
        <v>-807335</v>
      </c>
      <c r="S20" s="15">
        <f t="shared" si="1"/>
        <v>6339655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Anual_1947-1989 (ref1987)</vt:lpstr>
      <vt:lpstr>Anual_1990-2000 (ref1985e2000)</vt:lpstr>
      <vt:lpstr>Trimestral_1996-2018 (ref2010)</vt:lpstr>
      <vt:lpstr>Anual_2000-2017 (ref2010)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2020-01-22T01:11:09Z</dcterms:created>
  <dcterms:modified xsi:type="dcterms:W3CDTF">2020-02-24T23:12:31Z</dcterms:modified>
</cp:coreProperties>
</file>