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A:\Felipe\Estudo\Uninter - Análise e Desenvolvimento de Sistemas\20. Inteligencia Artificial Aplicada\Atividade Prática - Trabalho\"/>
    </mc:Choice>
  </mc:AlternateContent>
  <xr:revisionPtr revIDLastSave="0" documentId="13_ncr:1_{792A7730-5E4B-4611-8DD1-C59735397F2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eurônio" sheetId="6" r:id="rId1"/>
    <sheet name="Época 1" sheetId="1" r:id="rId2"/>
    <sheet name="Época 2" sheetId="2" r:id="rId3"/>
    <sheet name="Época 3" sheetId="3" r:id="rId4"/>
    <sheet name="Época 4" sheetId="4" r:id="rId5"/>
    <sheet name="Época 5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P4" i="5"/>
  <c r="P4" i="4"/>
  <c r="P4" i="3"/>
  <c r="P4" i="2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Q8" i="5"/>
  <c r="F8" i="5"/>
  <c r="Q7" i="5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Q8" i="4"/>
  <c r="F8" i="4"/>
  <c r="Q7" i="4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Q7" i="3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Q8" i="2"/>
  <c r="F8" i="2"/>
  <c r="Q7" i="2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7" i="1"/>
  <c r="O7" i="1"/>
  <c r="P7" i="1" s="1"/>
  <c r="O16" i="1"/>
  <c r="P16" i="1" s="1"/>
  <c r="R16" i="1" s="1"/>
  <c r="O17" i="1"/>
  <c r="P17" i="1" s="1"/>
  <c r="R17" i="1" s="1"/>
  <c r="O18" i="1"/>
  <c r="P18" i="1" s="1"/>
  <c r="R18" i="1" s="1"/>
  <c r="O19" i="1"/>
  <c r="P19" i="1" s="1"/>
  <c r="O20" i="1"/>
  <c r="P20" i="1" s="1"/>
  <c r="R20" i="1" s="1"/>
  <c r="O21" i="1"/>
  <c r="P21" i="1" s="1"/>
  <c r="R21" i="1" s="1"/>
  <c r="O22" i="1"/>
  <c r="P22" i="1" s="1"/>
  <c r="R22" i="1" s="1"/>
  <c r="O23" i="1"/>
  <c r="P23" i="1" s="1"/>
  <c r="O24" i="1"/>
  <c r="P24" i="1" s="1"/>
  <c r="R24" i="1" s="1"/>
  <c r="O25" i="1"/>
  <c r="P25" i="1" s="1"/>
  <c r="R25" i="1" s="1"/>
  <c r="O26" i="1"/>
  <c r="P26" i="1" s="1"/>
  <c r="R26" i="1" s="1"/>
  <c r="O27" i="1"/>
  <c r="P27" i="1" s="1"/>
  <c r="O28" i="1"/>
  <c r="P28" i="1" s="1"/>
  <c r="R28" i="1" s="1"/>
  <c r="O29" i="1"/>
  <c r="P29" i="1" s="1"/>
  <c r="R29" i="1" s="1"/>
  <c r="O30" i="1"/>
  <c r="P30" i="1" s="1"/>
  <c r="R30" i="1" s="1"/>
  <c r="O31" i="1"/>
  <c r="P31" i="1" s="1"/>
  <c r="O32" i="1"/>
  <c r="P32" i="1" s="1"/>
  <c r="R32" i="1" s="1"/>
  <c r="O33" i="1"/>
  <c r="P33" i="1" s="1"/>
  <c r="R33" i="1" s="1"/>
  <c r="O34" i="1"/>
  <c r="P34" i="1" s="1"/>
  <c r="R34" i="1" s="1"/>
  <c r="O35" i="1"/>
  <c r="P35" i="1" s="1"/>
  <c r="O36" i="1"/>
  <c r="P36" i="1" s="1"/>
  <c r="R36" i="1" s="1"/>
  <c r="O37" i="1"/>
  <c r="P37" i="1" s="1"/>
  <c r="R37" i="1" s="1"/>
  <c r="O38" i="1"/>
  <c r="O39" i="1"/>
  <c r="P39" i="1" s="1"/>
  <c r="O40" i="1"/>
  <c r="P40" i="1" s="1"/>
  <c r="R40" i="1" s="1"/>
  <c r="O41" i="1"/>
  <c r="P41" i="1" s="1"/>
  <c r="S41" i="1" s="1"/>
  <c r="O42" i="1"/>
  <c r="P42" i="1" s="1"/>
  <c r="S42" i="1" s="1"/>
  <c r="O43" i="1"/>
  <c r="P43" i="1" s="1"/>
  <c r="O44" i="1"/>
  <c r="P44" i="1" s="1"/>
  <c r="R44" i="1" s="1"/>
  <c r="O45" i="1"/>
  <c r="P45" i="1" s="1"/>
  <c r="O46" i="1"/>
  <c r="P46" i="1" s="1"/>
  <c r="S46" i="1" s="1"/>
  <c r="O47" i="1"/>
  <c r="P47" i="1" s="1"/>
  <c r="O48" i="1"/>
  <c r="P48" i="1" s="1"/>
  <c r="R48" i="1" s="1"/>
  <c r="O49" i="1"/>
  <c r="P49" i="1" s="1"/>
  <c r="O50" i="1"/>
  <c r="P50" i="1" s="1"/>
  <c r="S50" i="1" s="1"/>
  <c r="O51" i="1"/>
  <c r="P51" i="1" s="1"/>
  <c r="O52" i="1"/>
  <c r="P52" i="1" s="1"/>
  <c r="R52" i="1" s="1"/>
  <c r="O53" i="1"/>
  <c r="P53" i="1" s="1"/>
  <c r="O54" i="1"/>
  <c r="P54" i="1" s="1"/>
  <c r="S54" i="1" s="1"/>
  <c r="O55" i="1"/>
  <c r="P55" i="1" s="1"/>
  <c r="O56" i="1"/>
  <c r="P56" i="1" s="1"/>
  <c r="R56" i="1" s="1"/>
  <c r="O15" i="1"/>
  <c r="P15" i="1" s="1"/>
  <c r="P38" i="1"/>
  <c r="R38" i="1" s="1"/>
  <c r="O14" i="1"/>
  <c r="P14" i="1" s="1"/>
  <c r="R14" i="1" s="1"/>
  <c r="O13" i="1"/>
  <c r="P13" i="1" s="1"/>
  <c r="R13" i="1" s="1"/>
  <c r="O12" i="1"/>
  <c r="P12" i="1" s="1"/>
  <c r="R12" i="1" s="1"/>
  <c r="O11" i="1"/>
  <c r="P11" i="1" s="1"/>
  <c r="O10" i="1"/>
  <c r="P10" i="1" s="1"/>
  <c r="R10" i="1" s="1"/>
  <c r="O9" i="1"/>
  <c r="P9" i="1" s="1"/>
  <c r="O8" i="1"/>
  <c r="P8" i="1" s="1"/>
  <c r="S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R55" i="1" l="1"/>
  <c r="S55" i="1"/>
  <c r="R51" i="1"/>
  <c r="S51" i="1"/>
  <c r="R47" i="1"/>
  <c r="S47" i="1"/>
  <c r="R43" i="1"/>
  <c r="S43" i="1"/>
  <c r="R53" i="1"/>
  <c r="S53" i="1"/>
  <c r="R49" i="1"/>
  <c r="S49" i="1"/>
  <c r="R45" i="1"/>
  <c r="S45" i="1"/>
  <c r="U41" i="1"/>
  <c r="U56" i="1"/>
  <c r="Y56" i="1"/>
  <c r="V55" i="1"/>
  <c r="Z55" i="1"/>
  <c r="W54" i="1"/>
  <c r="AA54" i="1"/>
  <c r="X53" i="1"/>
  <c r="U52" i="1"/>
  <c r="Y52" i="1"/>
  <c r="V51" i="1"/>
  <c r="Z51" i="1"/>
  <c r="W50" i="1"/>
  <c r="AA50" i="1"/>
  <c r="X49" i="1"/>
  <c r="U48" i="1"/>
  <c r="Y48" i="1"/>
  <c r="V47" i="1"/>
  <c r="Z47" i="1"/>
  <c r="W46" i="1"/>
  <c r="AA46" i="1"/>
  <c r="X45" i="1"/>
  <c r="U44" i="1"/>
  <c r="Y44" i="1"/>
  <c r="V43" i="1"/>
  <c r="Z43" i="1"/>
  <c r="W42" i="1"/>
  <c r="AA42" i="1"/>
  <c r="T45" i="1"/>
  <c r="T49" i="1"/>
  <c r="T53" i="1"/>
  <c r="V56" i="1"/>
  <c r="Z56" i="1"/>
  <c r="W55" i="1"/>
  <c r="AA55" i="1"/>
  <c r="X54" i="1"/>
  <c r="U53" i="1"/>
  <c r="Y53" i="1"/>
  <c r="V52" i="1"/>
  <c r="Z52" i="1"/>
  <c r="W51" i="1"/>
  <c r="AA51" i="1"/>
  <c r="X50" i="1"/>
  <c r="U49" i="1"/>
  <c r="Y49" i="1"/>
  <c r="V48" i="1"/>
  <c r="Z48" i="1"/>
  <c r="W47" i="1"/>
  <c r="AA47" i="1"/>
  <c r="X46" i="1"/>
  <c r="U45" i="1"/>
  <c r="Y45" i="1"/>
  <c r="V44" i="1"/>
  <c r="Z44" i="1"/>
  <c r="W43" i="1"/>
  <c r="AA43" i="1"/>
  <c r="X42" i="1"/>
  <c r="T42" i="1"/>
  <c r="T46" i="1"/>
  <c r="T50" i="1"/>
  <c r="T54" i="1"/>
  <c r="W56" i="1"/>
  <c r="AA56" i="1"/>
  <c r="X55" i="1"/>
  <c r="U54" i="1"/>
  <c r="Y54" i="1"/>
  <c r="V53" i="1"/>
  <c r="Z53" i="1"/>
  <c r="W52" i="1"/>
  <c r="AA52" i="1"/>
  <c r="X51" i="1"/>
  <c r="U50" i="1"/>
  <c r="Y50" i="1"/>
  <c r="V49" i="1"/>
  <c r="Z49" i="1"/>
  <c r="W48" i="1"/>
  <c r="AA48" i="1"/>
  <c r="X47" i="1"/>
  <c r="U46" i="1"/>
  <c r="Y46" i="1"/>
  <c r="V45" i="1"/>
  <c r="Z45" i="1"/>
  <c r="W44" i="1"/>
  <c r="AA44" i="1"/>
  <c r="X43" i="1"/>
  <c r="U42" i="1"/>
  <c r="Y42" i="1"/>
  <c r="T43" i="1"/>
  <c r="T47" i="1"/>
  <c r="T51" i="1"/>
  <c r="T55" i="1"/>
  <c r="X56" i="1"/>
  <c r="U55" i="1"/>
  <c r="Y55" i="1"/>
  <c r="V54" i="1"/>
  <c r="Z54" i="1"/>
  <c r="W53" i="1"/>
  <c r="AA53" i="1"/>
  <c r="X52" i="1"/>
  <c r="U51" i="1"/>
  <c r="Y51" i="1"/>
  <c r="V50" i="1"/>
  <c r="Z50" i="1"/>
  <c r="W49" i="1"/>
  <c r="AA49" i="1"/>
  <c r="X48" i="1"/>
  <c r="U47" i="1"/>
  <c r="Y47" i="1"/>
  <c r="V46" i="1"/>
  <c r="Z46" i="1"/>
  <c r="W45" i="1"/>
  <c r="AA45" i="1"/>
  <c r="X44" i="1"/>
  <c r="U43" i="1"/>
  <c r="Y43" i="1"/>
  <c r="V42" i="1"/>
  <c r="Z42" i="1"/>
  <c r="T44" i="1"/>
  <c r="T48" i="1"/>
  <c r="T52" i="1"/>
  <c r="T56" i="1"/>
  <c r="R7" i="1"/>
  <c r="R54" i="1"/>
  <c r="R50" i="1"/>
  <c r="R46" i="1"/>
  <c r="R42" i="1"/>
  <c r="S56" i="1"/>
  <c r="S52" i="1"/>
  <c r="S48" i="1"/>
  <c r="S44" i="1"/>
  <c r="S39" i="1"/>
  <c r="AA39" i="1" s="1"/>
  <c r="S35" i="1"/>
  <c r="V35" i="1" s="1"/>
  <c r="R31" i="1"/>
  <c r="R27" i="1"/>
  <c r="R23" i="1"/>
  <c r="R19" i="1"/>
  <c r="S11" i="1"/>
  <c r="T11" i="1" s="1"/>
  <c r="R15" i="1"/>
  <c r="R41" i="1"/>
  <c r="R11" i="1"/>
  <c r="R8" i="1"/>
  <c r="S9" i="1"/>
  <c r="Y9" i="1" s="1"/>
  <c r="R9" i="1"/>
  <c r="R39" i="1"/>
  <c r="R35" i="1"/>
  <c r="S7" i="1"/>
  <c r="Y8" i="1"/>
  <c r="W8" i="1"/>
  <c r="AA8" i="1"/>
  <c r="V8" i="1"/>
  <c r="Z8" i="1"/>
  <c r="U8" i="1"/>
  <c r="X8" i="1"/>
  <c r="T8" i="1"/>
  <c r="S15" i="1"/>
  <c r="S17" i="1"/>
  <c r="S19" i="1"/>
  <c r="S21" i="1"/>
  <c r="S23" i="1"/>
  <c r="S25" i="1"/>
  <c r="S27" i="1"/>
  <c r="S29" i="1"/>
  <c r="S31" i="1"/>
  <c r="S12" i="1"/>
  <c r="S13" i="1"/>
  <c r="S14" i="1"/>
  <c r="S16" i="1"/>
  <c r="S18" i="1"/>
  <c r="S20" i="1"/>
  <c r="S22" i="1"/>
  <c r="S24" i="1"/>
  <c r="S26" i="1"/>
  <c r="S28" i="1"/>
  <c r="S30" i="1"/>
  <c r="S32" i="1"/>
  <c r="S40" i="1"/>
  <c r="S10" i="1"/>
  <c r="S33" i="1"/>
  <c r="S34" i="1"/>
  <c r="S36" i="1"/>
  <c r="U11" i="1"/>
  <c r="S37" i="1"/>
  <c r="S38" i="1"/>
  <c r="X41" i="1"/>
  <c r="T41" i="1"/>
  <c r="AA41" i="1"/>
  <c r="W41" i="1"/>
  <c r="Z41" i="1"/>
  <c r="V41" i="1"/>
  <c r="Y41" i="1"/>
  <c r="U39" i="1"/>
  <c r="Y39" i="1" l="1"/>
  <c r="AA35" i="1"/>
  <c r="T35" i="1"/>
  <c r="Z11" i="1"/>
  <c r="V39" i="1"/>
  <c r="T39" i="1"/>
  <c r="Z39" i="1"/>
  <c r="X39" i="1"/>
  <c r="W39" i="1"/>
  <c r="V9" i="1"/>
  <c r="Y11" i="1"/>
  <c r="AA11" i="1"/>
  <c r="V11" i="1"/>
  <c r="W35" i="1"/>
  <c r="Y35" i="1"/>
  <c r="U35" i="1"/>
  <c r="X35" i="1"/>
  <c r="Z35" i="1"/>
  <c r="W11" i="1"/>
  <c r="X11" i="1"/>
  <c r="S58" i="1"/>
  <c r="S59" i="1"/>
  <c r="T9" i="1"/>
  <c r="Z9" i="1"/>
  <c r="W9" i="1"/>
  <c r="X9" i="1"/>
  <c r="U9" i="1"/>
  <c r="AA9" i="1"/>
  <c r="Y36" i="1"/>
  <c r="U36" i="1"/>
  <c r="X36" i="1"/>
  <c r="W36" i="1"/>
  <c r="AA36" i="1"/>
  <c r="V36" i="1"/>
  <c r="Z36" i="1"/>
  <c r="T36" i="1"/>
  <c r="AA13" i="1"/>
  <c r="W13" i="1"/>
  <c r="Y13" i="1"/>
  <c r="U13" i="1"/>
  <c r="T13" i="1"/>
  <c r="Z13" i="1"/>
  <c r="X13" i="1"/>
  <c r="V13" i="1"/>
  <c r="AA33" i="1"/>
  <c r="W33" i="1"/>
  <c r="Y33" i="1"/>
  <c r="T33" i="1"/>
  <c r="X33" i="1"/>
  <c r="V33" i="1"/>
  <c r="Z33" i="1"/>
  <c r="U33" i="1"/>
  <c r="Z40" i="1"/>
  <c r="V40" i="1"/>
  <c r="Y40" i="1"/>
  <c r="U40" i="1"/>
  <c r="AA40" i="1"/>
  <c r="X40" i="1"/>
  <c r="W40" i="1"/>
  <c r="T40" i="1"/>
  <c r="Y30" i="1"/>
  <c r="U30" i="1"/>
  <c r="AA30" i="1"/>
  <c r="V30" i="1"/>
  <c r="X30" i="1"/>
  <c r="T30" i="1"/>
  <c r="Z30" i="1"/>
  <c r="W30" i="1"/>
  <c r="Y26" i="1"/>
  <c r="U26" i="1"/>
  <c r="AA26" i="1"/>
  <c r="V26" i="1"/>
  <c r="X26" i="1"/>
  <c r="T26" i="1"/>
  <c r="Z26" i="1"/>
  <c r="W26" i="1"/>
  <c r="Y22" i="1"/>
  <c r="U22" i="1"/>
  <c r="AA22" i="1"/>
  <c r="V22" i="1"/>
  <c r="X22" i="1"/>
  <c r="T22" i="1"/>
  <c r="Z22" i="1"/>
  <c r="W22" i="1"/>
  <c r="Y18" i="1"/>
  <c r="U18" i="1"/>
  <c r="AA18" i="1"/>
  <c r="V18" i="1"/>
  <c r="X18" i="1"/>
  <c r="T18" i="1"/>
  <c r="Z18" i="1"/>
  <c r="W18" i="1"/>
  <c r="Y14" i="1"/>
  <c r="U14" i="1"/>
  <c r="AA14" i="1"/>
  <c r="V14" i="1"/>
  <c r="X14" i="1"/>
  <c r="T14" i="1"/>
  <c r="Z14" i="1"/>
  <c r="W14" i="1"/>
  <c r="Y12" i="1"/>
  <c r="U12" i="1"/>
  <c r="AA12" i="1"/>
  <c r="W12" i="1"/>
  <c r="T12" i="1"/>
  <c r="Z12" i="1"/>
  <c r="X12" i="1"/>
  <c r="V12" i="1"/>
  <c r="AA31" i="1"/>
  <c r="W31" i="1"/>
  <c r="V31" i="1"/>
  <c r="Y31" i="1"/>
  <c r="T31" i="1"/>
  <c r="X31" i="1"/>
  <c r="U31" i="1"/>
  <c r="Z31" i="1"/>
  <c r="AA27" i="1"/>
  <c r="W27" i="1"/>
  <c r="V27" i="1"/>
  <c r="Y27" i="1"/>
  <c r="T27" i="1"/>
  <c r="X27" i="1"/>
  <c r="U27" i="1"/>
  <c r="Z27" i="1"/>
  <c r="AA23" i="1"/>
  <c r="W23" i="1"/>
  <c r="V23" i="1"/>
  <c r="Y23" i="1"/>
  <c r="T23" i="1"/>
  <c r="X23" i="1"/>
  <c r="U23" i="1"/>
  <c r="Z23" i="1"/>
  <c r="AA19" i="1"/>
  <c r="W19" i="1"/>
  <c r="V19" i="1"/>
  <c r="Y19" i="1"/>
  <c r="T19" i="1"/>
  <c r="X19" i="1"/>
  <c r="U19" i="1"/>
  <c r="Z19" i="1"/>
  <c r="AA15" i="1"/>
  <c r="W15" i="1"/>
  <c r="V15" i="1"/>
  <c r="Y15" i="1"/>
  <c r="T15" i="1"/>
  <c r="X15" i="1"/>
  <c r="U15" i="1"/>
  <c r="Z15" i="1"/>
  <c r="AA37" i="1"/>
  <c r="W37" i="1"/>
  <c r="Y37" i="1"/>
  <c r="T37" i="1"/>
  <c r="X37" i="1"/>
  <c r="V37" i="1"/>
  <c r="Z37" i="1"/>
  <c r="U37" i="1"/>
  <c r="Y34" i="1"/>
  <c r="U34" i="1"/>
  <c r="AA34" i="1"/>
  <c r="V34" i="1"/>
  <c r="Z34" i="1"/>
  <c r="T34" i="1"/>
  <c r="X34" i="1"/>
  <c r="W34" i="1"/>
  <c r="Y10" i="1"/>
  <c r="U10" i="1"/>
  <c r="Z10" i="1"/>
  <c r="T10" i="1"/>
  <c r="X10" i="1"/>
  <c r="W10" i="1"/>
  <c r="AA10" i="1"/>
  <c r="V10" i="1"/>
  <c r="Y7" i="1"/>
  <c r="U7" i="1"/>
  <c r="X7" i="1"/>
  <c r="T7" i="1"/>
  <c r="AA7" i="1"/>
  <c r="W7" i="1"/>
  <c r="Z7" i="1"/>
  <c r="V7" i="1"/>
  <c r="Y38" i="1"/>
  <c r="U38" i="1"/>
  <c r="AA38" i="1"/>
  <c r="V38" i="1"/>
  <c r="Z38" i="1"/>
  <c r="T38" i="1"/>
  <c r="X38" i="1"/>
  <c r="W38" i="1"/>
  <c r="Y32" i="1"/>
  <c r="U32" i="1"/>
  <c r="X32" i="1"/>
  <c r="W32" i="1"/>
  <c r="AA32" i="1"/>
  <c r="V32" i="1"/>
  <c r="T32" i="1"/>
  <c r="Z32" i="1"/>
  <c r="Y28" i="1"/>
  <c r="U28" i="1"/>
  <c r="X28" i="1"/>
  <c r="AA28" i="1"/>
  <c r="V28" i="1"/>
  <c r="T28" i="1"/>
  <c r="Z28" i="1"/>
  <c r="W28" i="1"/>
  <c r="Y24" i="1"/>
  <c r="U24" i="1"/>
  <c r="X24" i="1"/>
  <c r="AA24" i="1"/>
  <c r="V24" i="1"/>
  <c r="T24" i="1"/>
  <c r="Z24" i="1"/>
  <c r="W24" i="1"/>
  <c r="Y20" i="1"/>
  <c r="U20" i="1"/>
  <c r="X20" i="1"/>
  <c r="AA20" i="1"/>
  <c r="V20" i="1"/>
  <c r="T20" i="1"/>
  <c r="Z20" i="1"/>
  <c r="W20" i="1"/>
  <c r="Y16" i="1"/>
  <c r="U16" i="1"/>
  <c r="X16" i="1"/>
  <c r="AA16" i="1"/>
  <c r="V16" i="1"/>
  <c r="T16" i="1"/>
  <c r="Z16" i="1"/>
  <c r="W16" i="1"/>
  <c r="AA29" i="1"/>
  <c r="W29" i="1"/>
  <c r="Y29" i="1"/>
  <c r="T29" i="1"/>
  <c r="V29" i="1"/>
  <c r="X29" i="1"/>
  <c r="U29" i="1"/>
  <c r="Z29" i="1"/>
  <c r="AA25" i="1"/>
  <c r="W25" i="1"/>
  <c r="Y25" i="1"/>
  <c r="T25" i="1"/>
  <c r="V25" i="1"/>
  <c r="X25" i="1"/>
  <c r="U25" i="1"/>
  <c r="Z25" i="1"/>
  <c r="AA21" i="1"/>
  <c r="W21" i="1"/>
  <c r="Y21" i="1"/>
  <c r="T21" i="1"/>
  <c r="V21" i="1"/>
  <c r="X21" i="1"/>
  <c r="U21" i="1"/>
  <c r="Z21" i="1"/>
  <c r="AA17" i="1"/>
  <c r="W17" i="1"/>
  <c r="Y17" i="1"/>
  <c r="T17" i="1"/>
  <c r="V17" i="1"/>
  <c r="X17" i="1"/>
  <c r="U17" i="1"/>
  <c r="Z17" i="1"/>
  <c r="Z58" i="1" l="1"/>
  <c r="M4" i="2" s="1"/>
  <c r="W58" i="1"/>
  <c r="J4" i="2" s="1"/>
  <c r="U58" i="1"/>
  <c r="H4" i="2" s="1"/>
  <c r="AA58" i="1"/>
  <c r="N4" i="2" s="1"/>
  <c r="Y58" i="1"/>
  <c r="L4" i="2" s="1"/>
  <c r="X58" i="1"/>
  <c r="K4" i="2" s="1"/>
  <c r="V58" i="1"/>
  <c r="I4" i="2" s="1"/>
  <c r="T58" i="1"/>
  <c r="G4" i="2" s="1"/>
  <c r="O39" i="2" l="1"/>
  <c r="P39" i="2" s="1"/>
  <c r="O55" i="2"/>
  <c r="P55" i="2" s="1"/>
  <c r="O9" i="2"/>
  <c r="P9" i="2" s="1"/>
  <c r="O25" i="2"/>
  <c r="P25" i="2" s="1"/>
  <c r="O52" i="2"/>
  <c r="P52" i="2" s="1"/>
  <c r="O38" i="2"/>
  <c r="P38" i="2" s="1"/>
  <c r="O47" i="2"/>
  <c r="P47" i="2" s="1"/>
  <c r="O19" i="2"/>
  <c r="P19" i="2" s="1"/>
  <c r="O36" i="2"/>
  <c r="P36" i="2" s="1"/>
  <c r="O10" i="2"/>
  <c r="P10" i="2" s="1"/>
  <c r="O18" i="2"/>
  <c r="P18" i="2" s="1"/>
  <c r="O26" i="2"/>
  <c r="P26" i="2" s="1"/>
  <c r="O33" i="2"/>
  <c r="P33" i="2" s="1"/>
  <c r="O56" i="2"/>
  <c r="P56" i="2" s="1"/>
  <c r="O43" i="2"/>
  <c r="P43" i="2" s="1"/>
  <c r="O45" i="2"/>
  <c r="P45" i="2" s="1"/>
  <c r="O32" i="2"/>
  <c r="P32" i="2" s="1"/>
  <c r="O16" i="2"/>
  <c r="P16" i="2" s="1"/>
  <c r="O31" i="2"/>
  <c r="P31" i="2" s="1"/>
  <c r="O44" i="2"/>
  <c r="P44" i="2" s="1"/>
  <c r="O46" i="2"/>
  <c r="P46" i="2" s="1"/>
  <c r="O13" i="2"/>
  <c r="P13" i="2" s="1"/>
  <c r="O30" i="2"/>
  <c r="P30" i="2" s="1"/>
  <c r="O54" i="2"/>
  <c r="P54" i="2" s="1"/>
  <c r="O40" i="2"/>
  <c r="P40" i="2" s="1"/>
  <c r="O49" i="2"/>
  <c r="P49" i="2" s="1"/>
  <c r="O23" i="2"/>
  <c r="P23" i="2" s="1"/>
  <c r="O12" i="2"/>
  <c r="P12" i="2" s="1"/>
  <c r="O20" i="2"/>
  <c r="P20" i="2" s="1"/>
  <c r="O35" i="2"/>
  <c r="P35" i="2" s="1"/>
  <c r="O50" i="2"/>
  <c r="P50" i="2" s="1"/>
  <c r="O21" i="2"/>
  <c r="P21" i="2" s="1"/>
  <c r="O27" i="2"/>
  <c r="P27" i="2" s="1"/>
  <c r="O15" i="2"/>
  <c r="P15" i="2" s="1"/>
  <c r="O7" i="2"/>
  <c r="P7" i="2" s="1"/>
  <c r="O53" i="2"/>
  <c r="P53" i="2" s="1"/>
  <c r="O37" i="2"/>
  <c r="P37" i="2" s="1"/>
  <c r="O41" i="2"/>
  <c r="P41" i="2" s="1"/>
  <c r="O17" i="2"/>
  <c r="P17" i="2" s="1"/>
  <c r="O34" i="2"/>
  <c r="P34" i="2" s="1"/>
  <c r="O8" i="2"/>
  <c r="P8" i="2" s="1"/>
  <c r="O42" i="2"/>
  <c r="P42" i="2" s="1"/>
  <c r="O11" i="2"/>
  <c r="P11" i="2" s="1"/>
  <c r="O28" i="2"/>
  <c r="P28" i="2" s="1"/>
  <c r="O14" i="2"/>
  <c r="P14" i="2" s="1"/>
  <c r="O22" i="2"/>
  <c r="P22" i="2" s="1"/>
  <c r="O29" i="2"/>
  <c r="P29" i="2" s="1"/>
  <c r="O51" i="2"/>
  <c r="P51" i="2" s="1"/>
  <c r="O48" i="2"/>
  <c r="P48" i="2" s="1"/>
  <c r="O24" i="2"/>
  <c r="P24" i="2" s="1"/>
  <c r="R22" i="2" l="1"/>
  <c r="S22" i="2"/>
  <c r="R41" i="2"/>
  <c r="S41" i="2"/>
  <c r="R35" i="2"/>
  <c r="S35" i="2"/>
  <c r="R13" i="2"/>
  <c r="S13" i="2"/>
  <c r="R56" i="2"/>
  <c r="S56" i="2"/>
  <c r="R38" i="2"/>
  <c r="S38" i="2"/>
  <c r="R14" i="2"/>
  <c r="S14" i="2"/>
  <c r="R37" i="2"/>
  <c r="S37" i="2"/>
  <c r="R20" i="2"/>
  <c r="S20" i="2"/>
  <c r="R46" i="2"/>
  <c r="S46" i="2"/>
  <c r="R33" i="2"/>
  <c r="S33" i="2"/>
  <c r="S39" i="2"/>
  <c r="R39" i="2"/>
  <c r="R51" i="2"/>
  <c r="S51" i="2"/>
  <c r="R28" i="2"/>
  <c r="S28" i="2"/>
  <c r="S34" i="2"/>
  <c r="R34" i="2"/>
  <c r="R53" i="2"/>
  <c r="S53" i="2"/>
  <c r="R21" i="2"/>
  <c r="S21" i="2"/>
  <c r="R12" i="2"/>
  <c r="S12" i="2"/>
  <c r="R54" i="2"/>
  <c r="S54" i="2"/>
  <c r="R44" i="2"/>
  <c r="S44" i="2"/>
  <c r="R45" i="2"/>
  <c r="S45" i="2"/>
  <c r="R26" i="2"/>
  <c r="S26" i="2"/>
  <c r="R19" i="2"/>
  <c r="S19" i="2"/>
  <c r="S25" i="2"/>
  <c r="R25" i="2"/>
  <c r="R24" i="2"/>
  <c r="S24" i="2"/>
  <c r="R42" i="2"/>
  <c r="S42" i="2"/>
  <c r="R15" i="2"/>
  <c r="S15" i="2"/>
  <c r="R49" i="2"/>
  <c r="S49" i="2"/>
  <c r="R16" i="2"/>
  <c r="S16" i="2"/>
  <c r="R10" i="2"/>
  <c r="S10" i="2"/>
  <c r="R55" i="2"/>
  <c r="S55" i="2"/>
  <c r="R48" i="2"/>
  <c r="S48" i="2"/>
  <c r="R8" i="2"/>
  <c r="S8" i="2"/>
  <c r="R27" i="2"/>
  <c r="S27" i="2"/>
  <c r="S40" i="2"/>
  <c r="R40" i="2"/>
  <c r="R32" i="2"/>
  <c r="S32" i="2"/>
  <c r="R36" i="2"/>
  <c r="S36" i="2"/>
  <c r="R52" i="2"/>
  <c r="S52" i="2"/>
  <c r="R29" i="2"/>
  <c r="S29" i="2"/>
  <c r="S11" i="2"/>
  <c r="R11" i="2"/>
  <c r="R17" i="2"/>
  <c r="S17" i="2"/>
  <c r="R7" i="2"/>
  <c r="S7" i="2"/>
  <c r="R50" i="2"/>
  <c r="S50" i="2"/>
  <c r="S23" i="2"/>
  <c r="R23" i="2"/>
  <c r="R30" i="2"/>
  <c r="S30" i="2"/>
  <c r="R31" i="2"/>
  <c r="S31" i="2"/>
  <c r="R43" i="2"/>
  <c r="S43" i="2"/>
  <c r="R18" i="2"/>
  <c r="S18" i="2"/>
  <c r="R47" i="2"/>
  <c r="S47" i="2"/>
  <c r="R9" i="2"/>
  <c r="S9" i="2"/>
  <c r="T38" i="2" l="1"/>
  <c r="AA38" i="2"/>
  <c r="X38" i="2"/>
  <c r="V38" i="2"/>
  <c r="Y38" i="2"/>
  <c r="Z38" i="2"/>
  <c r="W38" i="2"/>
  <c r="U38" i="2"/>
  <c r="Y11" i="2"/>
  <c r="AA11" i="2"/>
  <c r="Z11" i="2"/>
  <c r="X11" i="2"/>
  <c r="U11" i="2"/>
  <c r="V11" i="2"/>
  <c r="T11" i="2"/>
  <c r="W11" i="2"/>
  <c r="V25" i="2"/>
  <c r="W25" i="2"/>
  <c r="X25" i="2"/>
  <c r="U25" i="2"/>
  <c r="AA25" i="2"/>
  <c r="T25" i="2"/>
  <c r="Z25" i="2"/>
  <c r="Y25" i="2"/>
  <c r="V18" i="2"/>
  <c r="W18" i="2"/>
  <c r="Y18" i="2"/>
  <c r="T18" i="2"/>
  <c r="AA18" i="2"/>
  <c r="U18" i="2"/>
  <c r="X18" i="2"/>
  <c r="Z18" i="2"/>
  <c r="AA27" i="2"/>
  <c r="U27" i="2"/>
  <c r="T27" i="2"/>
  <c r="W27" i="2"/>
  <c r="Y27" i="2"/>
  <c r="Z27" i="2"/>
  <c r="V27" i="2"/>
  <c r="X27" i="2"/>
  <c r="X37" i="2"/>
  <c r="Y37" i="2"/>
  <c r="W37" i="2"/>
  <c r="T37" i="2"/>
  <c r="Z37" i="2"/>
  <c r="AA37" i="2"/>
  <c r="U37" i="2"/>
  <c r="V37" i="2"/>
  <c r="U56" i="2"/>
  <c r="AA47" i="2"/>
  <c r="X46" i="2"/>
  <c r="AA46" i="2"/>
  <c r="V48" i="2"/>
  <c r="AA48" i="2"/>
  <c r="X54" i="2"/>
  <c r="Z46" i="2"/>
  <c r="T41" i="2"/>
  <c r="X50" i="2"/>
  <c r="X41" i="2"/>
  <c r="X44" i="2"/>
  <c r="Z50" i="2"/>
  <c r="U41" i="2"/>
  <c r="U47" i="2"/>
  <c r="U55" i="2"/>
  <c r="V47" i="2"/>
  <c r="V55" i="2"/>
  <c r="U48" i="2"/>
  <c r="V56" i="2"/>
  <c r="T51" i="2"/>
  <c r="AA41" i="2"/>
  <c r="Y47" i="2"/>
  <c r="Y55" i="2"/>
  <c r="Z47" i="2"/>
  <c r="Z55" i="2"/>
  <c r="Y48" i="2"/>
  <c r="Y56" i="2"/>
  <c r="Z44" i="2"/>
  <c r="V46" i="2"/>
  <c r="W44" i="2"/>
  <c r="W52" i="2"/>
  <c r="T44" i="2"/>
  <c r="T52" i="2"/>
  <c r="W45" i="2"/>
  <c r="W53" i="2"/>
  <c r="X48" i="2"/>
  <c r="V52" i="2"/>
  <c r="AA55" i="2"/>
  <c r="AA56" i="2"/>
  <c r="AA42" i="2"/>
  <c r="AA43" i="2"/>
  <c r="Z48" i="2"/>
  <c r="X52" i="2"/>
  <c r="V50" i="2"/>
  <c r="Z54" i="2"/>
  <c r="T47" i="2"/>
  <c r="U49" i="2"/>
  <c r="V41" i="2"/>
  <c r="V49" i="2"/>
  <c r="U42" i="2"/>
  <c r="U50" i="2"/>
  <c r="W41" i="2"/>
  <c r="T55" i="2"/>
  <c r="X49" i="2"/>
  <c r="Y49" i="2"/>
  <c r="Z41" i="2"/>
  <c r="Z49" i="2"/>
  <c r="Y42" i="2"/>
  <c r="Y50" i="2"/>
  <c r="X45" i="2"/>
  <c r="X53" i="2"/>
  <c r="W46" i="2"/>
  <c r="W54" i="2"/>
  <c r="T46" i="2"/>
  <c r="T54" i="2"/>
  <c r="W47" i="2"/>
  <c r="W55" i="2"/>
  <c r="AA49" i="2"/>
  <c r="X55" i="2"/>
  <c r="X56" i="2"/>
  <c r="AA50" i="2"/>
  <c r="AA51" i="2"/>
  <c r="AA44" i="2"/>
  <c r="AA45" i="2"/>
  <c r="Y41" i="2"/>
  <c r="U43" i="2"/>
  <c r="U51" i="2"/>
  <c r="V43" i="2"/>
  <c r="V51" i="2"/>
  <c r="U44" i="2"/>
  <c r="U52" i="2"/>
  <c r="X47" i="2"/>
  <c r="T45" i="2"/>
  <c r="X43" i="2"/>
  <c r="Y43" i="2"/>
  <c r="Y51" i="2"/>
  <c r="Z43" i="2"/>
  <c r="Z51" i="2"/>
  <c r="Y44" i="2"/>
  <c r="Y52" i="2"/>
  <c r="Z52" i="2"/>
  <c r="V44" i="2"/>
  <c r="W48" i="2"/>
  <c r="W56" i="2"/>
  <c r="T48" i="2"/>
  <c r="T56" i="2"/>
  <c r="W49" i="2"/>
  <c r="AA54" i="2"/>
  <c r="X42" i="2"/>
  <c r="AA52" i="2"/>
  <c r="Z42" i="2"/>
  <c r="V45" i="2"/>
  <c r="V42" i="2"/>
  <c r="Y53" i="2"/>
  <c r="Y54" i="2"/>
  <c r="W42" i="2"/>
  <c r="W43" i="2"/>
  <c r="U53" i="2"/>
  <c r="Y45" i="2"/>
  <c r="Z56" i="2"/>
  <c r="AA53" i="2"/>
  <c r="T49" i="2"/>
  <c r="V53" i="2"/>
  <c r="T43" i="2"/>
  <c r="Z45" i="2"/>
  <c r="W50" i="2"/>
  <c r="W51" i="2"/>
  <c r="T53" i="2"/>
  <c r="U45" i="2"/>
  <c r="U46" i="2"/>
  <c r="X51" i="2"/>
  <c r="Z53" i="2"/>
  <c r="V54" i="2"/>
  <c r="T42" i="2"/>
  <c r="U54" i="2"/>
  <c r="Y46" i="2"/>
  <c r="T50" i="2"/>
  <c r="AA39" i="2"/>
  <c r="Z39" i="2"/>
  <c r="U39" i="2"/>
  <c r="V39" i="2"/>
  <c r="Y39" i="2"/>
  <c r="X39" i="2"/>
  <c r="T39" i="2"/>
  <c r="W39" i="2"/>
  <c r="U30" i="2"/>
  <c r="Y30" i="2"/>
  <c r="T30" i="2"/>
  <c r="AA30" i="2"/>
  <c r="V30" i="2"/>
  <c r="X30" i="2"/>
  <c r="W30" i="2"/>
  <c r="Z30" i="2"/>
  <c r="V17" i="2"/>
  <c r="T17" i="2"/>
  <c r="U17" i="2"/>
  <c r="W17" i="2"/>
  <c r="Y17" i="2"/>
  <c r="Z17" i="2"/>
  <c r="X17" i="2"/>
  <c r="AA17" i="2"/>
  <c r="V29" i="2"/>
  <c r="T29" i="2"/>
  <c r="U29" i="2"/>
  <c r="AA29" i="2"/>
  <c r="Y29" i="2"/>
  <c r="Z29" i="2"/>
  <c r="X29" i="2"/>
  <c r="W29" i="2"/>
  <c r="T36" i="2"/>
  <c r="W36" i="2"/>
  <c r="X36" i="2"/>
  <c r="U36" i="2"/>
  <c r="Z36" i="2"/>
  <c r="AA36" i="2"/>
  <c r="Y36" i="2"/>
  <c r="V36" i="2"/>
  <c r="T8" i="2"/>
  <c r="X8" i="2"/>
  <c r="AA8" i="2"/>
  <c r="Z8" i="2"/>
  <c r="W8" i="2"/>
  <c r="U8" i="2"/>
  <c r="V8" i="2"/>
  <c r="Y8" i="2"/>
  <c r="AA16" i="2"/>
  <c r="Y16" i="2"/>
  <c r="X16" i="2"/>
  <c r="Z16" i="2"/>
  <c r="W16" i="2"/>
  <c r="V16" i="2"/>
  <c r="U16" i="2"/>
  <c r="T16" i="2"/>
  <c r="Y15" i="2"/>
  <c r="AA15" i="2"/>
  <c r="U15" i="2"/>
  <c r="Z15" i="2"/>
  <c r="X15" i="2"/>
  <c r="V15" i="2"/>
  <c r="T15" i="2"/>
  <c r="W15" i="2"/>
  <c r="AA24" i="2"/>
  <c r="X24" i="2"/>
  <c r="Z24" i="2"/>
  <c r="Y24" i="2"/>
  <c r="U24" i="2"/>
  <c r="V24" i="2"/>
  <c r="T24" i="2"/>
  <c r="W24" i="2"/>
  <c r="X19" i="2"/>
  <c r="V19" i="2"/>
  <c r="U19" i="2"/>
  <c r="AA19" i="2"/>
  <c r="W19" i="2"/>
  <c r="T19" i="2"/>
  <c r="Z19" i="2"/>
  <c r="Y19" i="2"/>
  <c r="U21" i="2"/>
  <c r="AA21" i="2"/>
  <c r="Z21" i="2"/>
  <c r="V21" i="2"/>
  <c r="W21" i="2"/>
  <c r="Y21" i="2"/>
  <c r="X21" i="2"/>
  <c r="T21" i="2"/>
  <c r="U33" i="2"/>
  <c r="AA33" i="2"/>
  <c r="T33" i="2"/>
  <c r="V33" i="2"/>
  <c r="Y33" i="2"/>
  <c r="W33" i="2"/>
  <c r="Z33" i="2"/>
  <c r="X33" i="2"/>
  <c r="X20" i="2"/>
  <c r="Y20" i="2"/>
  <c r="T20" i="2"/>
  <c r="W20" i="2"/>
  <c r="Z20" i="2"/>
  <c r="V20" i="2"/>
  <c r="U20" i="2"/>
  <c r="AA20" i="2"/>
  <c r="AA14" i="2"/>
  <c r="Y14" i="2"/>
  <c r="X14" i="2"/>
  <c r="Z14" i="2"/>
  <c r="W14" i="2"/>
  <c r="T14" i="2"/>
  <c r="V14" i="2"/>
  <c r="U14" i="2"/>
  <c r="V35" i="2"/>
  <c r="W35" i="2"/>
  <c r="T35" i="2"/>
  <c r="U35" i="2"/>
  <c r="Y35" i="2"/>
  <c r="X35" i="2"/>
  <c r="AA35" i="2"/>
  <c r="Z35" i="2"/>
  <c r="V22" i="2"/>
  <c r="Z22" i="2"/>
  <c r="T22" i="2"/>
  <c r="U22" i="2"/>
  <c r="Y22" i="2"/>
  <c r="X22" i="2"/>
  <c r="W22" i="2"/>
  <c r="AA22" i="2"/>
  <c r="V9" i="2"/>
  <c r="T9" i="2"/>
  <c r="U9" i="2"/>
  <c r="W9" i="2"/>
  <c r="Y9" i="2"/>
  <c r="X9" i="2"/>
  <c r="Z9" i="2"/>
  <c r="AA9" i="2"/>
  <c r="Z31" i="2"/>
  <c r="X31" i="2"/>
  <c r="V31" i="2"/>
  <c r="T31" i="2"/>
  <c r="Y31" i="2"/>
  <c r="W31" i="2"/>
  <c r="U31" i="2"/>
  <c r="AA31" i="2"/>
  <c r="V7" i="2"/>
  <c r="T7" i="2"/>
  <c r="U7" i="2"/>
  <c r="W7" i="2"/>
  <c r="Y7" i="2"/>
  <c r="X7" i="2"/>
  <c r="AA7" i="2"/>
  <c r="Z7" i="2"/>
  <c r="S59" i="2"/>
  <c r="S58" i="2"/>
  <c r="Y32" i="2"/>
  <c r="X32" i="2"/>
  <c r="AA32" i="2"/>
  <c r="V32" i="2"/>
  <c r="T32" i="2"/>
  <c r="U32" i="2"/>
  <c r="Z32" i="2"/>
  <c r="W32" i="2"/>
  <c r="T10" i="2"/>
  <c r="V10" i="2"/>
  <c r="W10" i="2"/>
  <c r="U10" i="2"/>
  <c r="AA10" i="2"/>
  <c r="Z10" i="2"/>
  <c r="Y10" i="2"/>
  <c r="X10" i="2"/>
  <c r="Y26" i="2"/>
  <c r="AA26" i="2"/>
  <c r="T26" i="2"/>
  <c r="U26" i="2"/>
  <c r="Z26" i="2"/>
  <c r="X26" i="2"/>
  <c r="V26" i="2"/>
  <c r="W26" i="2"/>
  <c r="T12" i="2"/>
  <c r="Y12" i="2"/>
  <c r="AA12" i="2"/>
  <c r="V12" i="2"/>
  <c r="U12" i="2"/>
  <c r="X12" i="2"/>
  <c r="W12" i="2"/>
  <c r="Z12" i="2"/>
  <c r="Z28" i="2"/>
  <c r="W28" i="2"/>
  <c r="X28" i="2"/>
  <c r="AA28" i="2"/>
  <c r="V28" i="2"/>
  <c r="Y28" i="2"/>
  <c r="U28" i="2"/>
  <c r="T28" i="2"/>
  <c r="V13" i="2"/>
  <c r="T13" i="2"/>
  <c r="U13" i="2"/>
  <c r="W13" i="2"/>
  <c r="Y13" i="2"/>
  <c r="X13" i="2"/>
  <c r="AA13" i="2"/>
  <c r="Z13" i="2"/>
  <c r="Y23" i="2"/>
  <c r="X23" i="2"/>
  <c r="AA23" i="2"/>
  <c r="V23" i="2"/>
  <c r="T23" i="2"/>
  <c r="U23" i="2"/>
  <c r="Z23" i="2"/>
  <c r="W23" i="2"/>
  <c r="Y40" i="2"/>
  <c r="Z40" i="2"/>
  <c r="W40" i="2"/>
  <c r="U40" i="2"/>
  <c r="X40" i="2"/>
  <c r="AA40" i="2"/>
  <c r="T40" i="2"/>
  <c r="V40" i="2"/>
  <c r="AA34" i="2"/>
  <c r="W34" i="2"/>
  <c r="U34" i="2"/>
  <c r="Y34" i="2"/>
  <c r="T34" i="2"/>
  <c r="V34" i="2"/>
  <c r="X34" i="2"/>
  <c r="Z34" i="2"/>
  <c r="Z58" i="2" l="1"/>
  <c r="M4" i="3" s="1"/>
  <c r="AA58" i="2"/>
  <c r="N4" i="3" s="1"/>
  <c r="W58" i="2"/>
  <c r="J4" i="3" s="1"/>
  <c r="U58" i="2"/>
  <c r="H4" i="3" s="1"/>
  <c r="X58" i="2"/>
  <c r="K4" i="3" s="1"/>
  <c r="T58" i="2"/>
  <c r="G4" i="3" s="1"/>
  <c r="Y58" i="2"/>
  <c r="L4" i="3" s="1"/>
  <c r="V58" i="2"/>
  <c r="I4" i="3" s="1"/>
  <c r="O48" i="3" l="1"/>
  <c r="P48" i="3" s="1"/>
  <c r="O8" i="3"/>
  <c r="P8" i="3" s="1"/>
  <c r="O20" i="3"/>
  <c r="P20" i="3" s="1"/>
  <c r="O23" i="3"/>
  <c r="P23" i="3" s="1"/>
  <c r="O28" i="3"/>
  <c r="P28" i="3" s="1"/>
  <c r="O51" i="3"/>
  <c r="P51" i="3" s="1"/>
  <c r="O43" i="3"/>
  <c r="P43" i="3" s="1"/>
  <c r="O35" i="3"/>
  <c r="P35" i="3" s="1"/>
  <c r="O50" i="3"/>
  <c r="P50" i="3" s="1"/>
  <c r="O34" i="3"/>
  <c r="P34" i="3" s="1"/>
  <c r="O25" i="3"/>
  <c r="P25" i="3" s="1"/>
  <c r="O13" i="3"/>
  <c r="P13" i="3" s="1"/>
  <c r="O40" i="3"/>
  <c r="P40" i="3" s="1"/>
  <c r="O52" i="3"/>
  <c r="P52" i="3" s="1"/>
  <c r="O53" i="3"/>
  <c r="P53" i="3" s="1"/>
  <c r="O37" i="3"/>
  <c r="P37" i="3" s="1"/>
  <c r="O38" i="3"/>
  <c r="P38" i="3" s="1"/>
  <c r="O11" i="3"/>
  <c r="P11" i="3" s="1"/>
  <c r="O10" i="3"/>
  <c r="P10" i="3" s="1"/>
  <c r="O26" i="3"/>
  <c r="P26" i="3" s="1"/>
  <c r="O14" i="3"/>
  <c r="P14" i="3" s="1"/>
  <c r="O32" i="3"/>
  <c r="P32" i="3" s="1"/>
  <c r="O49" i="3"/>
  <c r="P49" i="3" s="1"/>
  <c r="O41" i="3"/>
  <c r="P41" i="3" s="1"/>
  <c r="O33" i="3"/>
  <c r="P33" i="3" s="1"/>
  <c r="O46" i="3"/>
  <c r="P46" i="3" s="1"/>
  <c r="O30" i="3"/>
  <c r="P30" i="3" s="1"/>
  <c r="O7" i="3"/>
  <c r="P7" i="3" s="1"/>
  <c r="O16" i="3"/>
  <c r="P16" i="3" s="1"/>
  <c r="O44" i="3"/>
  <c r="P44" i="3" s="1"/>
  <c r="O22" i="3"/>
  <c r="P22" i="3" s="1"/>
  <c r="O45" i="3"/>
  <c r="P45" i="3" s="1"/>
  <c r="O54" i="3"/>
  <c r="P54" i="3" s="1"/>
  <c r="O27" i="3"/>
  <c r="P27" i="3" s="1"/>
  <c r="O24" i="3"/>
  <c r="P24" i="3" s="1"/>
  <c r="O15" i="3"/>
  <c r="P15" i="3" s="1"/>
  <c r="O18" i="3"/>
  <c r="P18" i="3" s="1"/>
  <c r="O12" i="3"/>
  <c r="P12" i="3" s="1"/>
  <c r="O36" i="3"/>
  <c r="P36" i="3" s="1"/>
  <c r="O19" i="3"/>
  <c r="P19" i="3" s="1"/>
  <c r="O55" i="3"/>
  <c r="P55" i="3" s="1"/>
  <c r="O47" i="3"/>
  <c r="P47" i="3" s="1"/>
  <c r="O39" i="3"/>
  <c r="P39" i="3" s="1"/>
  <c r="O31" i="3"/>
  <c r="P31" i="3" s="1"/>
  <c r="O42" i="3"/>
  <c r="P42" i="3" s="1"/>
  <c r="O29" i="3"/>
  <c r="P29" i="3" s="1"/>
  <c r="O9" i="3"/>
  <c r="P9" i="3" s="1"/>
  <c r="O21" i="3"/>
  <c r="P21" i="3" s="1"/>
  <c r="O56" i="3"/>
  <c r="P56" i="3" s="1"/>
  <c r="O17" i="3"/>
  <c r="P17" i="3" s="1"/>
  <c r="R31" i="3" l="1"/>
  <c r="S31" i="3"/>
  <c r="R7" i="3"/>
  <c r="S7" i="3"/>
  <c r="R37" i="3"/>
  <c r="S37" i="3"/>
  <c r="S48" i="3"/>
  <c r="R48" i="3"/>
  <c r="S9" i="3"/>
  <c r="R9" i="3"/>
  <c r="R39" i="3"/>
  <c r="S39" i="3"/>
  <c r="S36" i="3"/>
  <c r="R36" i="3"/>
  <c r="R24" i="3"/>
  <c r="S24" i="3"/>
  <c r="R22" i="3"/>
  <c r="S22" i="3"/>
  <c r="R30" i="3"/>
  <c r="S30" i="3"/>
  <c r="R49" i="3"/>
  <c r="S49" i="3"/>
  <c r="R10" i="3"/>
  <c r="S10" i="3"/>
  <c r="R53" i="3"/>
  <c r="S53" i="3"/>
  <c r="R25" i="3"/>
  <c r="S25" i="3"/>
  <c r="R43" i="3"/>
  <c r="S43" i="3"/>
  <c r="R20" i="3"/>
  <c r="S20" i="3"/>
  <c r="R19" i="3"/>
  <c r="S19" i="3"/>
  <c r="R45" i="3"/>
  <c r="S45" i="3"/>
  <c r="R26" i="3"/>
  <c r="S26" i="3"/>
  <c r="R35" i="3"/>
  <c r="S35" i="3"/>
  <c r="R17" i="3"/>
  <c r="S17" i="3"/>
  <c r="R29" i="3"/>
  <c r="S29" i="3"/>
  <c r="R47" i="3"/>
  <c r="S47" i="3"/>
  <c r="R12" i="3"/>
  <c r="S12" i="3"/>
  <c r="R27" i="3"/>
  <c r="S27" i="3"/>
  <c r="S44" i="3"/>
  <c r="R44" i="3"/>
  <c r="R46" i="3"/>
  <c r="S46" i="3"/>
  <c r="R32" i="3"/>
  <c r="S32" i="3"/>
  <c r="R11" i="3"/>
  <c r="S11" i="3"/>
  <c r="R52" i="3"/>
  <c r="S52" i="3"/>
  <c r="R34" i="3"/>
  <c r="S34" i="3"/>
  <c r="R51" i="3"/>
  <c r="S51" i="3"/>
  <c r="R8" i="3"/>
  <c r="S8" i="3"/>
  <c r="R21" i="3"/>
  <c r="S21" i="3"/>
  <c r="R15" i="3"/>
  <c r="S15" i="3"/>
  <c r="R41" i="3"/>
  <c r="S41" i="3"/>
  <c r="S13" i="3"/>
  <c r="R13" i="3"/>
  <c r="R23" i="3"/>
  <c r="S23" i="3"/>
  <c r="S56" i="3"/>
  <c r="R56" i="3"/>
  <c r="S42" i="3"/>
  <c r="R42" i="3"/>
  <c r="R55" i="3"/>
  <c r="S55" i="3"/>
  <c r="R18" i="3"/>
  <c r="S18" i="3"/>
  <c r="R54" i="3"/>
  <c r="S54" i="3"/>
  <c r="R16" i="3"/>
  <c r="S16" i="3"/>
  <c r="R33" i="3"/>
  <c r="S33" i="3"/>
  <c r="R14" i="3"/>
  <c r="S14" i="3"/>
  <c r="S38" i="3"/>
  <c r="R38" i="3"/>
  <c r="S40" i="3"/>
  <c r="R40" i="3"/>
  <c r="R50" i="3"/>
  <c r="S50" i="3"/>
  <c r="S28" i="3"/>
  <c r="R28" i="3"/>
  <c r="X18" i="3" l="1"/>
  <c r="W18" i="3"/>
  <c r="T18" i="3"/>
  <c r="AA18" i="3"/>
  <c r="Y18" i="3"/>
  <c r="V18" i="3"/>
  <c r="U18" i="3"/>
  <c r="Z18" i="3"/>
  <c r="AA39" i="3"/>
  <c r="Y39" i="3"/>
  <c r="W39" i="3"/>
  <c r="T39" i="3"/>
  <c r="Z39" i="3"/>
  <c r="X39" i="3"/>
  <c r="V39" i="3"/>
  <c r="U39" i="3"/>
  <c r="X14" i="3"/>
  <c r="Z14" i="3"/>
  <c r="T14" i="3"/>
  <c r="U14" i="3"/>
  <c r="AA14" i="3"/>
  <c r="Y14" i="3"/>
  <c r="V14" i="3"/>
  <c r="W14" i="3"/>
  <c r="X16" i="3"/>
  <c r="AA16" i="3"/>
  <c r="T16" i="3"/>
  <c r="Y16" i="3"/>
  <c r="Z16" i="3"/>
  <c r="W16" i="3"/>
  <c r="V16" i="3"/>
  <c r="U16" i="3"/>
  <c r="Z23" i="3"/>
  <c r="T23" i="3"/>
  <c r="V23" i="3"/>
  <c r="AA23" i="3"/>
  <c r="X23" i="3"/>
  <c r="U23" i="3"/>
  <c r="W23" i="3"/>
  <c r="Y23" i="3"/>
  <c r="Z21" i="3"/>
  <c r="X21" i="3"/>
  <c r="V21" i="3"/>
  <c r="U21" i="3"/>
  <c r="Y21" i="3"/>
  <c r="W21" i="3"/>
  <c r="AA21" i="3"/>
  <c r="T21" i="3"/>
  <c r="Y12" i="3"/>
  <c r="T12" i="3"/>
  <c r="U12" i="3"/>
  <c r="V12" i="3"/>
  <c r="Z12" i="3"/>
  <c r="AA12" i="3"/>
  <c r="X12" i="3"/>
  <c r="W12" i="3"/>
  <c r="AA35" i="3"/>
  <c r="Y35" i="3"/>
  <c r="W35" i="3"/>
  <c r="T35" i="3"/>
  <c r="Z35" i="3"/>
  <c r="X35" i="3"/>
  <c r="U35" i="3"/>
  <c r="V35" i="3"/>
  <c r="Y25" i="3"/>
  <c r="X25" i="3"/>
  <c r="T25" i="3"/>
  <c r="V25" i="3"/>
  <c r="AA25" i="3"/>
  <c r="Z25" i="3"/>
  <c r="W25" i="3"/>
  <c r="U25" i="3"/>
  <c r="Y30" i="3"/>
  <c r="AA30" i="3"/>
  <c r="U30" i="3"/>
  <c r="T30" i="3"/>
  <c r="X30" i="3"/>
  <c r="V30" i="3"/>
  <c r="W30" i="3"/>
  <c r="Z30" i="3"/>
  <c r="Y28" i="3"/>
  <c r="AA28" i="3"/>
  <c r="U28" i="3"/>
  <c r="Z28" i="3"/>
  <c r="X28" i="3"/>
  <c r="W28" i="3"/>
  <c r="T28" i="3"/>
  <c r="V28" i="3"/>
  <c r="Y40" i="3"/>
  <c r="Z40" i="3"/>
  <c r="U40" i="3"/>
  <c r="T40" i="3"/>
  <c r="AA40" i="3"/>
  <c r="W40" i="3"/>
  <c r="X40" i="3"/>
  <c r="V40" i="3"/>
  <c r="AA33" i="3"/>
  <c r="U33" i="3"/>
  <c r="W33" i="3"/>
  <c r="Z33" i="3"/>
  <c r="X33" i="3"/>
  <c r="Y33" i="3"/>
  <c r="V33" i="3"/>
  <c r="T33" i="3"/>
  <c r="X15" i="3"/>
  <c r="U15" i="3"/>
  <c r="Y15" i="3"/>
  <c r="T15" i="3"/>
  <c r="Z15" i="3"/>
  <c r="W15" i="3"/>
  <c r="AA15" i="3"/>
  <c r="V15" i="3"/>
  <c r="X8" i="3"/>
  <c r="V8" i="3"/>
  <c r="U8" i="3"/>
  <c r="AA8" i="3"/>
  <c r="W8" i="3"/>
  <c r="Y8" i="3"/>
  <c r="Z8" i="3"/>
  <c r="T8" i="3"/>
  <c r="Y34" i="3"/>
  <c r="AA34" i="3"/>
  <c r="U34" i="3"/>
  <c r="V34" i="3"/>
  <c r="X34" i="3"/>
  <c r="Z34" i="3"/>
  <c r="T34" i="3"/>
  <c r="W34" i="3"/>
  <c r="AA11" i="3"/>
  <c r="X11" i="3"/>
  <c r="W11" i="3"/>
  <c r="Y11" i="3"/>
  <c r="Z11" i="3"/>
  <c r="U11" i="3"/>
  <c r="V11" i="3"/>
  <c r="T11" i="3"/>
  <c r="AA27" i="3"/>
  <c r="T27" i="3"/>
  <c r="W27" i="3"/>
  <c r="U27" i="3"/>
  <c r="Z27" i="3"/>
  <c r="X27" i="3"/>
  <c r="Y27" i="3"/>
  <c r="V27" i="3"/>
  <c r="Z17" i="3"/>
  <c r="AA17" i="3"/>
  <c r="V17" i="3"/>
  <c r="U17" i="3"/>
  <c r="W17" i="3"/>
  <c r="Y17" i="3"/>
  <c r="T17" i="3"/>
  <c r="X17" i="3"/>
  <c r="Y26" i="3"/>
  <c r="X26" i="3"/>
  <c r="U26" i="3"/>
  <c r="W26" i="3"/>
  <c r="Z26" i="3"/>
  <c r="AA26" i="3"/>
  <c r="V26" i="3"/>
  <c r="T26" i="3"/>
  <c r="Z19" i="3"/>
  <c r="Y19" i="3"/>
  <c r="V19" i="3"/>
  <c r="T19" i="3"/>
  <c r="AA19" i="3"/>
  <c r="X19" i="3"/>
  <c r="W19" i="3"/>
  <c r="U19" i="3"/>
  <c r="X22" i="3"/>
  <c r="Z22" i="3"/>
  <c r="T22" i="3"/>
  <c r="U22" i="3"/>
  <c r="AA22" i="3"/>
  <c r="Y22" i="3"/>
  <c r="W22" i="3"/>
  <c r="V22" i="3"/>
  <c r="V37" i="3"/>
  <c r="Y37" i="3"/>
  <c r="W37" i="3"/>
  <c r="T37" i="3"/>
  <c r="Z37" i="3"/>
  <c r="AA37" i="3"/>
  <c r="X37" i="3"/>
  <c r="U37" i="3"/>
  <c r="AA31" i="3"/>
  <c r="Y31" i="3"/>
  <c r="W31" i="3"/>
  <c r="T31" i="3"/>
  <c r="Z31" i="3"/>
  <c r="X31" i="3"/>
  <c r="V31" i="3"/>
  <c r="U31" i="3"/>
  <c r="U56" i="3"/>
  <c r="U54" i="3"/>
  <c r="U52" i="3"/>
  <c r="U50" i="3"/>
  <c r="U48" i="3"/>
  <c r="U46" i="3"/>
  <c r="U44" i="3"/>
  <c r="U42" i="3"/>
  <c r="T56" i="3"/>
  <c r="X54" i="3"/>
  <c r="Z51" i="3"/>
  <c r="AA48" i="3"/>
  <c r="X46" i="3"/>
  <c r="Z43" i="3"/>
  <c r="Z56" i="3"/>
  <c r="V53" i="3"/>
  <c r="T51" i="3"/>
  <c r="T48" i="3"/>
  <c r="V45" i="3"/>
  <c r="T43" i="3"/>
  <c r="X55" i="3"/>
  <c r="AA50" i="3"/>
  <c r="U45" i="3"/>
  <c r="Z54" i="3"/>
  <c r="T46" i="3"/>
  <c r="T53" i="3"/>
  <c r="Z53" i="3"/>
  <c r="T45" i="3"/>
  <c r="T54" i="3"/>
  <c r="W48" i="3"/>
  <c r="Z41" i="3"/>
  <c r="V46" i="3"/>
  <c r="AA55" i="3"/>
  <c r="AA53" i="3"/>
  <c r="AA51" i="3"/>
  <c r="AA49" i="3"/>
  <c r="AA47" i="3"/>
  <c r="AA45" i="3"/>
  <c r="AA43" i="3"/>
  <c r="AA41" i="3"/>
  <c r="Z55" i="3"/>
  <c r="X53" i="3"/>
  <c r="U51" i="3"/>
  <c r="V48" i="3"/>
  <c r="X45" i="3"/>
  <c r="U43" i="3"/>
  <c r="Y55" i="3"/>
  <c r="Z52" i="3"/>
  <c r="W50" i="3"/>
  <c r="Y47" i="3"/>
  <c r="Z44" i="3"/>
  <c r="W42" i="3"/>
  <c r="AA54" i="3"/>
  <c r="U49" i="3"/>
  <c r="X43" i="3"/>
  <c r="V51" i="3"/>
  <c r="Y45" i="3"/>
  <c r="T42" i="3"/>
  <c r="T50" i="3"/>
  <c r="W55" i="3"/>
  <c r="W53" i="3"/>
  <c r="W51" i="3"/>
  <c r="W49" i="3"/>
  <c r="W47" i="3"/>
  <c r="W45" i="3"/>
  <c r="W43" i="3"/>
  <c r="W41" i="3"/>
  <c r="AA56" i="3"/>
  <c r="AA52" i="3"/>
  <c r="X50" i="3"/>
  <c r="Z47" i="3"/>
  <c r="AA44" i="3"/>
  <c r="X42" i="3"/>
  <c r="T55" i="3"/>
  <c r="T52" i="3"/>
  <c r="V49" i="3"/>
  <c r="T47" i="3"/>
  <c r="T44" i="3"/>
  <c r="V41" i="3"/>
  <c r="U53" i="3"/>
  <c r="X47" i="3"/>
  <c r="AA42" i="3"/>
  <c r="V50" i="3"/>
  <c r="X44" i="3"/>
  <c r="V55" i="3"/>
  <c r="Y49" i="3"/>
  <c r="Z42" i="3"/>
  <c r="X52" i="3"/>
  <c r="V43" i="3"/>
  <c r="Z50" i="3"/>
  <c r="Y41" i="3"/>
  <c r="Y50" i="3"/>
  <c r="Y42" i="3"/>
  <c r="X49" i="3"/>
  <c r="W54" i="3"/>
  <c r="Y43" i="3"/>
  <c r="U41" i="3"/>
  <c r="X48" i="3"/>
  <c r="T49" i="3"/>
  <c r="V47" i="3"/>
  <c r="Y56" i="3"/>
  <c r="Y48" i="3"/>
  <c r="X56" i="3"/>
  <c r="U47" i="3"/>
  <c r="Y51" i="3"/>
  <c r="W56" i="3"/>
  <c r="Z49" i="3"/>
  <c r="W44" i="3"/>
  <c r="Z46" i="3"/>
  <c r="Z45" i="3"/>
  <c r="Y54" i="3"/>
  <c r="Y46" i="3"/>
  <c r="U55" i="3"/>
  <c r="V44" i="3"/>
  <c r="Z48" i="3"/>
  <c r="X51" i="3"/>
  <c r="T41" i="3"/>
  <c r="V56" i="3"/>
  <c r="V42" i="3"/>
  <c r="Y52" i="3"/>
  <c r="W46" i="3"/>
  <c r="W52" i="3"/>
  <c r="X41" i="3"/>
  <c r="Y44" i="3"/>
  <c r="AA46" i="3"/>
  <c r="V52" i="3"/>
  <c r="V54" i="3"/>
  <c r="Y53" i="3"/>
  <c r="Y32" i="3"/>
  <c r="Z32" i="3"/>
  <c r="U32" i="3"/>
  <c r="T32" i="3"/>
  <c r="AA32" i="3"/>
  <c r="X32" i="3"/>
  <c r="V32" i="3"/>
  <c r="W32" i="3"/>
  <c r="AA29" i="3"/>
  <c r="U29" i="3"/>
  <c r="W29" i="3"/>
  <c r="Y29" i="3"/>
  <c r="X29" i="3"/>
  <c r="Z29" i="3"/>
  <c r="T29" i="3"/>
  <c r="V29" i="3"/>
  <c r="X20" i="3"/>
  <c r="V20" i="3"/>
  <c r="T20" i="3"/>
  <c r="Y20" i="3"/>
  <c r="W20" i="3"/>
  <c r="Z20" i="3"/>
  <c r="AA20" i="3"/>
  <c r="U20" i="3"/>
  <c r="Y10" i="3"/>
  <c r="Z10" i="3"/>
  <c r="U10" i="3"/>
  <c r="AA10" i="3"/>
  <c r="X10" i="3"/>
  <c r="W10" i="3"/>
  <c r="T10" i="3"/>
  <c r="V10" i="3"/>
  <c r="Z24" i="3"/>
  <c r="W24" i="3"/>
  <c r="U24" i="3"/>
  <c r="AA24" i="3"/>
  <c r="X24" i="3"/>
  <c r="Y24" i="3"/>
  <c r="V24" i="3"/>
  <c r="T24" i="3"/>
  <c r="AA7" i="3"/>
  <c r="T7" i="3"/>
  <c r="W7" i="3"/>
  <c r="Y7" i="3"/>
  <c r="S59" i="3"/>
  <c r="Z7" i="3"/>
  <c r="U7" i="3"/>
  <c r="X7" i="3"/>
  <c r="V7" i="3"/>
  <c r="S58" i="3"/>
  <c r="Y38" i="3"/>
  <c r="AA38" i="3"/>
  <c r="U38" i="3"/>
  <c r="Z38" i="3"/>
  <c r="X38" i="3"/>
  <c r="V38" i="3"/>
  <c r="W38" i="3"/>
  <c r="T38" i="3"/>
  <c r="Z13" i="3"/>
  <c r="X13" i="3"/>
  <c r="V13" i="3"/>
  <c r="AA13" i="3"/>
  <c r="Y13" i="3"/>
  <c r="W13" i="3"/>
  <c r="T13" i="3"/>
  <c r="U13" i="3"/>
  <c r="Y36" i="3"/>
  <c r="Z36" i="3"/>
  <c r="U36" i="3"/>
  <c r="T36" i="3"/>
  <c r="AA36" i="3"/>
  <c r="W36" i="3"/>
  <c r="V36" i="3"/>
  <c r="X36" i="3"/>
  <c r="AA9" i="3"/>
  <c r="V9" i="3"/>
  <c r="W9" i="3"/>
  <c r="Y9" i="3"/>
  <c r="X9" i="3"/>
  <c r="U9" i="3"/>
  <c r="T9" i="3"/>
  <c r="Z9" i="3"/>
  <c r="Y58" i="3" l="1"/>
  <c r="L4" i="4" s="1"/>
  <c r="X58" i="3"/>
  <c r="K4" i="4" s="1"/>
  <c r="U58" i="3"/>
  <c r="H4" i="4" s="1"/>
  <c r="W58" i="3"/>
  <c r="J4" i="4" s="1"/>
  <c r="Z58" i="3"/>
  <c r="M4" i="4" s="1"/>
  <c r="T58" i="3"/>
  <c r="G4" i="4" s="1"/>
  <c r="V58" i="3"/>
  <c r="I4" i="4" s="1"/>
  <c r="AA58" i="3"/>
  <c r="N4" i="4" s="1"/>
  <c r="O11" i="4" l="1"/>
  <c r="P11" i="4" s="1"/>
  <c r="O49" i="4"/>
  <c r="P49" i="4" s="1"/>
  <c r="O41" i="4"/>
  <c r="P41" i="4" s="1"/>
  <c r="O33" i="4"/>
  <c r="P33" i="4" s="1"/>
  <c r="O50" i="4"/>
  <c r="P50" i="4" s="1"/>
  <c r="O42" i="4"/>
  <c r="P42" i="4" s="1"/>
  <c r="O34" i="4"/>
  <c r="P34" i="4" s="1"/>
  <c r="O26" i="4"/>
  <c r="P26" i="4" s="1"/>
  <c r="O18" i="4"/>
  <c r="P18" i="4" s="1"/>
  <c r="O29" i="4"/>
  <c r="P29" i="4" s="1"/>
  <c r="O21" i="4"/>
  <c r="P21" i="4" s="1"/>
  <c r="O7" i="4"/>
  <c r="P7" i="4" s="1"/>
  <c r="O8" i="4"/>
  <c r="P8" i="4" s="1"/>
  <c r="O43" i="4"/>
  <c r="P43" i="4" s="1"/>
  <c r="O35" i="4"/>
  <c r="P35" i="4" s="1"/>
  <c r="O44" i="4"/>
  <c r="P44" i="4" s="1"/>
  <c r="O28" i="4"/>
  <c r="P28" i="4" s="1"/>
  <c r="O31" i="4"/>
  <c r="P31" i="4" s="1"/>
  <c r="O15" i="4"/>
  <c r="P15" i="4" s="1"/>
  <c r="O55" i="4"/>
  <c r="P55" i="4" s="1"/>
  <c r="O47" i="4"/>
  <c r="P47" i="4" s="1"/>
  <c r="O39" i="4"/>
  <c r="P39" i="4" s="1"/>
  <c r="O56" i="4"/>
  <c r="P56" i="4" s="1"/>
  <c r="O48" i="4"/>
  <c r="P48" i="4" s="1"/>
  <c r="O40" i="4"/>
  <c r="P40" i="4" s="1"/>
  <c r="O32" i="4"/>
  <c r="P32" i="4" s="1"/>
  <c r="O24" i="4"/>
  <c r="P24" i="4" s="1"/>
  <c r="O16" i="4"/>
  <c r="P16" i="4" s="1"/>
  <c r="O27" i="4"/>
  <c r="P27" i="4" s="1"/>
  <c r="O19" i="4"/>
  <c r="P19" i="4" s="1"/>
  <c r="O10" i="4"/>
  <c r="P10" i="4" s="1"/>
  <c r="O12" i="4"/>
  <c r="P12" i="4" s="1"/>
  <c r="O9" i="4"/>
  <c r="P9" i="4" s="1"/>
  <c r="O51" i="4"/>
  <c r="P51" i="4" s="1"/>
  <c r="O52" i="4"/>
  <c r="P52" i="4" s="1"/>
  <c r="O36" i="4"/>
  <c r="P36" i="4" s="1"/>
  <c r="O20" i="4"/>
  <c r="P20" i="4" s="1"/>
  <c r="O23" i="4"/>
  <c r="P23" i="4" s="1"/>
  <c r="O53" i="4"/>
  <c r="P53" i="4" s="1"/>
  <c r="O45" i="4"/>
  <c r="P45" i="4" s="1"/>
  <c r="O37" i="4"/>
  <c r="P37" i="4" s="1"/>
  <c r="O54" i="4"/>
  <c r="P54" i="4" s="1"/>
  <c r="O46" i="4"/>
  <c r="P46" i="4" s="1"/>
  <c r="O38" i="4"/>
  <c r="P38" i="4" s="1"/>
  <c r="O30" i="4"/>
  <c r="P30" i="4" s="1"/>
  <c r="O22" i="4"/>
  <c r="P22" i="4" s="1"/>
  <c r="O14" i="4"/>
  <c r="P14" i="4" s="1"/>
  <c r="O25" i="4"/>
  <c r="P25" i="4" s="1"/>
  <c r="O17" i="4"/>
  <c r="P17" i="4" s="1"/>
  <c r="O13" i="4"/>
  <c r="P13" i="4" s="1"/>
  <c r="S17" i="4" l="1"/>
  <c r="R17" i="4"/>
  <c r="R25" i="4"/>
  <c r="S25" i="4"/>
  <c r="R45" i="4"/>
  <c r="S45" i="4"/>
  <c r="R12" i="4"/>
  <c r="S12" i="4"/>
  <c r="R48" i="4"/>
  <c r="S48" i="4"/>
  <c r="R7" i="4"/>
  <c r="S7" i="4"/>
  <c r="R33" i="4"/>
  <c r="S33" i="4"/>
  <c r="R14" i="4"/>
  <c r="S14" i="4"/>
  <c r="R46" i="4"/>
  <c r="S46" i="4"/>
  <c r="R53" i="4"/>
  <c r="S53" i="4"/>
  <c r="R52" i="4"/>
  <c r="S52" i="4"/>
  <c r="S10" i="4"/>
  <c r="R10" i="4"/>
  <c r="R24" i="4"/>
  <c r="S24" i="4"/>
  <c r="R56" i="4"/>
  <c r="S56" i="4"/>
  <c r="S15" i="4"/>
  <c r="R15" i="4"/>
  <c r="S35" i="4"/>
  <c r="R35" i="4"/>
  <c r="R21" i="4"/>
  <c r="S21" i="4"/>
  <c r="R34" i="4"/>
  <c r="S34" i="4"/>
  <c r="S41" i="4"/>
  <c r="R41" i="4"/>
  <c r="R30" i="4"/>
  <c r="S30" i="4"/>
  <c r="R38" i="4"/>
  <c r="S38" i="4"/>
  <c r="R36" i="4"/>
  <c r="S36" i="4"/>
  <c r="R16" i="4"/>
  <c r="S16" i="4"/>
  <c r="S55" i="4"/>
  <c r="R55" i="4"/>
  <c r="R44" i="4"/>
  <c r="S44" i="4"/>
  <c r="R26" i="4"/>
  <c r="S26" i="4"/>
  <c r="S13" i="4"/>
  <c r="R13" i="4"/>
  <c r="R22" i="4"/>
  <c r="S22" i="4"/>
  <c r="R54" i="4"/>
  <c r="S54" i="4"/>
  <c r="S23" i="4"/>
  <c r="R23" i="4"/>
  <c r="R51" i="4"/>
  <c r="S51" i="4"/>
  <c r="S19" i="4"/>
  <c r="R19" i="4"/>
  <c r="R32" i="4"/>
  <c r="S32" i="4"/>
  <c r="S39" i="4"/>
  <c r="R39" i="4"/>
  <c r="S31" i="4"/>
  <c r="R31" i="4"/>
  <c r="R43" i="4"/>
  <c r="S43" i="4"/>
  <c r="S29" i="4"/>
  <c r="R29" i="4"/>
  <c r="R42" i="4"/>
  <c r="S42" i="4"/>
  <c r="R49" i="4"/>
  <c r="S49" i="4"/>
  <c r="S37" i="4"/>
  <c r="R37" i="4"/>
  <c r="R20" i="4"/>
  <c r="S20" i="4"/>
  <c r="R9" i="4"/>
  <c r="S9" i="4"/>
  <c r="S27" i="4"/>
  <c r="R27" i="4"/>
  <c r="R40" i="4"/>
  <c r="S40" i="4"/>
  <c r="R47" i="4"/>
  <c r="S47" i="4"/>
  <c r="R28" i="4"/>
  <c r="S28" i="4"/>
  <c r="R8" i="4"/>
  <c r="S8" i="4"/>
  <c r="R18" i="4"/>
  <c r="S18" i="4"/>
  <c r="R50" i="4"/>
  <c r="S50" i="4"/>
  <c r="R11" i="4"/>
  <c r="S11" i="4"/>
  <c r="Y40" i="4" l="1"/>
  <c r="AA40" i="4"/>
  <c r="U40" i="4"/>
  <c r="W40" i="4"/>
  <c r="T40" i="4"/>
  <c r="V40" i="4"/>
  <c r="X40" i="4"/>
  <c r="Z40" i="4"/>
  <c r="Z22" i="4"/>
  <c r="X22" i="4"/>
  <c r="V22" i="4"/>
  <c r="T22" i="4"/>
  <c r="AA22" i="4"/>
  <c r="Y22" i="4"/>
  <c r="U22" i="4"/>
  <c r="W22" i="4"/>
  <c r="X36" i="4"/>
  <c r="Z36" i="4"/>
  <c r="T36" i="4"/>
  <c r="V36" i="4"/>
  <c r="Y36" i="4"/>
  <c r="AA36" i="4"/>
  <c r="U36" i="4"/>
  <c r="W36" i="4"/>
  <c r="X34" i="4"/>
  <c r="Z34" i="4"/>
  <c r="T34" i="4"/>
  <c r="V34" i="4"/>
  <c r="Y34" i="4"/>
  <c r="AA34" i="4"/>
  <c r="W34" i="4"/>
  <c r="U34" i="4"/>
  <c r="W14" i="4"/>
  <c r="T14" i="4"/>
  <c r="Z14" i="4"/>
  <c r="X14" i="4"/>
  <c r="V14" i="4"/>
  <c r="U14" i="4"/>
  <c r="AA14" i="4"/>
  <c r="Y14" i="4"/>
  <c r="X25" i="4"/>
  <c r="V25" i="4"/>
  <c r="T25" i="4"/>
  <c r="Z25" i="4"/>
  <c r="Y25" i="4"/>
  <c r="AA25" i="4"/>
  <c r="U25" i="4"/>
  <c r="W25" i="4"/>
  <c r="Y19" i="4"/>
  <c r="AA19" i="4"/>
  <c r="U19" i="4"/>
  <c r="W19" i="4"/>
  <c r="T19" i="4"/>
  <c r="Z19" i="4"/>
  <c r="X19" i="4"/>
  <c r="V19" i="4"/>
  <c r="AA35" i="4"/>
  <c r="Y35" i="4"/>
  <c r="W35" i="4"/>
  <c r="U35" i="4"/>
  <c r="V35" i="4"/>
  <c r="T35" i="4"/>
  <c r="Z35" i="4"/>
  <c r="X35" i="4"/>
  <c r="W10" i="4"/>
  <c r="Y10" i="4"/>
  <c r="X10" i="4"/>
  <c r="T10" i="4"/>
  <c r="Z10" i="4"/>
  <c r="AA10" i="4"/>
  <c r="V10" i="4"/>
  <c r="U10" i="4"/>
  <c r="AA18" i="4"/>
  <c r="Y18" i="4"/>
  <c r="W18" i="4"/>
  <c r="U18" i="4"/>
  <c r="Z18" i="4"/>
  <c r="T18" i="4"/>
  <c r="V18" i="4"/>
  <c r="X18" i="4"/>
  <c r="V12" i="4"/>
  <c r="Y12" i="4"/>
  <c r="AA12" i="4"/>
  <c r="T12" i="4"/>
  <c r="U12" i="4"/>
  <c r="X12" i="4"/>
  <c r="W12" i="4"/>
  <c r="Z12" i="4"/>
  <c r="Z37" i="4"/>
  <c r="X37" i="4"/>
  <c r="V37" i="4"/>
  <c r="T37" i="4"/>
  <c r="W37" i="4"/>
  <c r="U37" i="4"/>
  <c r="AA37" i="4"/>
  <c r="Y37" i="4"/>
  <c r="Z39" i="4"/>
  <c r="T39" i="4"/>
  <c r="V39" i="4"/>
  <c r="X39" i="4"/>
  <c r="AA39" i="4"/>
  <c r="Y39" i="4"/>
  <c r="W39" i="4"/>
  <c r="U39" i="4"/>
  <c r="Y23" i="4"/>
  <c r="AA23" i="4"/>
  <c r="U23" i="4"/>
  <c r="W23" i="4"/>
  <c r="T23" i="4"/>
  <c r="V23" i="4"/>
  <c r="X23" i="4"/>
  <c r="Z23" i="4"/>
  <c r="X8" i="4"/>
  <c r="AA8" i="4"/>
  <c r="W8" i="4"/>
  <c r="Y8" i="4"/>
  <c r="U8" i="4"/>
  <c r="V8" i="4"/>
  <c r="Z8" i="4"/>
  <c r="T8" i="4"/>
  <c r="W20" i="4"/>
  <c r="U20" i="4"/>
  <c r="Z20" i="4"/>
  <c r="X20" i="4"/>
  <c r="V20" i="4"/>
  <c r="T20" i="4"/>
  <c r="AA20" i="4"/>
  <c r="Y20" i="4"/>
  <c r="Z32" i="4"/>
  <c r="X32" i="4"/>
  <c r="U32" i="4"/>
  <c r="V32" i="4"/>
  <c r="AA32" i="4"/>
  <c r="Y32" i="4"/>
  <c r="T32" i="4"/>
  <c r="W32" i="4"/>
  <c r="Z16" i="4"/>
  <c r="X16" i="4"/>
  <c r="V16" i="4"/>
  <c r="T16" i="4"/>
  <c r="AA16" i="4"/>
  <c r="Y16" i="4"/>
  <c r="U16" i="4"/>
  <c r="W16" i="4"/>
  <c r="U38" i="4"/>
  <c r="W38" i="4"/>
  <c r="X38" i="4"/>
  <c r="V38" i="4"/>
  <c r="T38" i="4"/>
  <c r="Z38" i="4"/>
  <c r="AA38" i="4"/>
  <c r="Y38" i="4"/>
  <c r="X21" i="4"/>
  <c r="Z21" i="4"/>
  <c r="T21" i="4"/>
  <c r="V21" i="4"/>
  <c r="Y21" i="4"/>
  <c r="AA21" i="4"/>
  <c r="U21" i="4"/>
  <c r="W21" i="4"/>
  <c r="Z24" i="4"/>
  <c r="X24" i="4"/>
  <c r="V24" i="4"/>
  <c r="T24" i="4"/>
  <c r="AA24" i="4"/>
  <c r="Y24" i="4"/>
  <c r="U24" i="4"/>
  <c r="W24" i="4"/>
  <c r="Z33" i="4"/>
  <c r="X33" i="4"/>
  <c r="V33" i="4"/>
  <c r="T33" i="4"/>
  <c r="AA33" i="4"/>
  <c r="Y33" i="4"/>
  <c r="U33" i="4"/>
  <c r="W33" i="4"/>
  <c r="X11" i="4"/>
  <c r="W11" i="4"/>
  <c r="T11" i="4"/>
  <c r="Z11" i="4"/>
  <c r="Y11" i="4"/>
  <c r="AA11" i="4"/>
  <c r="V11" i="4"/>
  <c r="U11" i="4"/>
  <c r="AA28" i="4"/>
  <c r="Y28" i="4"/>
  <c r="W28" i="4"/>
  <c r="U28" i="4"/>
  <c r="Z28" i="4"/>
  <c r="T28" i="4"/>
  <c r="V28" i="4"/>
  <c r="X28" i="4"/>
  <c r="Z9" i="4"/>
  <c r="V9" i="4"/>
  <c r="U9" i="4"/>
  <c r="W9" i="4"/>
  <c r="X9" i="4"/>
  <c r="AA9" i="4"/>
  <c r="Y9" i="4"/>
  <c r="T9" i="4"/>
  <c r="AA26" i="4"/>
  <c r="Y26" i="4"/>
  <c r="W26" i="4"/>
  <c r="U26" i="4"/>
  <c r="Z26" i="4"/>
  <c r="T26" i="4"/>
  <c r="V26" i="4"/>
  <c r="X26" i="4"/>
  <c r="AA30" i="4"/>
  <c r="Y30" i="4"/>
  <c r="W30" i="4"/>
  <c r="U30" i="4"/>
  <c r="Z30" i="4"/>
  <c r="X30" i="4"/>
  <c r="V30" i="4"/>
  <c r="T30" i="4"/>
  <c r="S59" i="4"/>
  <c r="W7" i="4"/>
  <c r="Z7" i="4"/>
  <c r="S58" i="4"/>
  <c r="Y7" i="4"/>
  <c r="U7" i="4"/>
  <c r="T7" i="4"/>
  <c r="V7" i="4"/>
  <c r="X7" i="4"/>
  <c r="AA7" i="4"/>
  <c r="X27" i="4"/>
  <c r="V27" i="4"/>
  <c r="T27" i="4"/>
  <c r="Z27" i="4"/>
  <c r="Y27" i="4"/>
  <c r="AA27" i="4"/>
  <c r="U27" i="4"/>
  <c r="W27" i="4"/>
  <c r="X29" i="4"/>
  <c r="Z29" i="4"/>
  <c r="T29" i="4"/>
  <c r="V29" i="4"/>
  <c r="Y29" i="4"/>
  <c r="AA29" i="4"/>
  <c r="W29" i="4"/>
  <c r="U29" i="4"/>
  <c r="X31" i="4"/>
  <c r="Z31" i="4"/>
  <c r="T31" i="4"/>
  <c r="V31" i="4"/>
  <c r="Y31" i="4"/>
  <c r="AA31" i="4"/>
  <c r="U31" i="4"/>
  <c r="W31" i="4"/>
  <c r="T13" i="4"/>
  <c r="U13" i="4"/>
  <c r="W13" i="4"/>
  <c r="Z13" i="4"/>
  <c r="Y13" i="4"/>
  <c r="V13" i="4"/>
  <c r="X13" i="4"/>
  <c r="AA13" i="4"/>
  <c r="AA55" i="4"/>
  <c r="AA53" i="4"/>
  <c r="AA51" i="4"/>
  <c r="AA49" i="4"/>
  <c r="AA47" i="4"/>
  <c r="AA45" i="4"/>
  <c r="AA43" i="4"/>
  <c r="AA41" i="4"/>
  <c r="Z55" i="4"/>
  <c r="Z53" i="4"/>
  <c r="Z51" i="4"/>
  <c r="Z49" i="4"/>
  <c r="Z47" i="4"/>
  <c r="Z45" i="4"/>
  <c r="Z43" i="4"/>
  <c r="Z41" i="4"/>
  <c r="Y55" i="4"/>
  <c r="Y53" i="4"/>
  <c r="Y51" i="4"/>
  <c r="Y49" i="4"/>
  <c r="Y47" i="4"/>
  <c r="Y45" i="4"/>
  <c r="Y43" i="4"/>
  <c r="Y41" i="4"/>
  <c r="X53" i="4"/>
  <c r="X45" i="4"/>
  <c r="X51" i="4"/>
  <c r="X43" i="4"/>
  <c r="V50" i="4"/>
  <c r="V42" i="4"/>
  <c r="T41" i="4"/>
  <c r="X55" i="4"/>
  <c r="U54" i="4"/>
  <c r="U48" i="4"/>
  <c r="U44" i="4"/>
  <c r="W55" i="4"/>
  <c r="W53" i="4"/>
  <c r="W51" i="4"/>
  <c r="W49" i="4"/>
  <c r="W47" i="4"/>
  <c r="W45" i="4"/>
  <c r="W43" i="4"/>
  <c r="W41" i="4"/>
  <c r="V55" i="4"/>
  <c r="V53" i="4"/>
  <c r="V51" i="4"/>
  <c r="V49" i="4"/>
  <c r="V47" i="4"/>
  <c r="V45" i="4"/>
  <c r="V43" i="4"/>
  <c r="V41" i="4"/>
  <c r="U55" i="4"/>
  <c r="U53" i="4"/>
  <c r="U51" i="4"/>
  <c r="U49" i="4"/>
  <c r="U47" i="4"/>
  <c r="U45" i="4"/>
  <c r="U43" i="4"/>
  <c r="U41" i="4"/>
  <c r="Z52" i="4"/>
  <c r="Z44" i="4"/>
  <c r="Z50" i="4"/>
  <c r="Z42" i="4"/>
  <c r="X49" i="4"/>
  <c r="X41" i="4"/>
  <c r="V48" i="4"/>
  <c r="Z46" i="4"/>
  <c r="U56" i="4"/>
  <c r="U50" i="4"/>
  <c r="U46" i="4"/>
  <c r="Y56" i="4"/>
  <c r="Y54" i="4"/>
  <c r="Y52" i="4"/>
  <c r="Y50" i="4"/>
  <c r="Y48" i="4"/>
  <c r="Y46" i="4"/>
  <c r="Y44" i="4"/>
  <c r="Y42" i="4"/>
  <c r="X56" i="4"/>
  <c r="X54" i="4"/>
  <c r="X52" i="4"/>
  <c r="X50" i="4"/>
  <c r="X48" i="4"/>
  <c r="X46" i="4"/>
  <c r="X44" i="4"/>
  <c r="X42" i="4"/>
  <c r="AA56" i="4"/>
  <c r="AA54" i="4"/>
  <c r="AA52" i="4"/>
  <c r="AA50" i="4"/>
  <c r="AA48" i="4"/>
  <c r="AA46" i="4"/>
  <c r="AA44" i="4"/>
  <c r="AA42" i="4"/>
  <c r="T55" i="4"/>
  <c r="T47" i="4"/>
  <c r="T53" i="4"/>
  <c r="T45" i="4"/>
  <c r="Z56" i="4"/>
  <c r="Z48" i="4"/>
  <c r="V56" i="4"/>
  <c r="T49" i="4"/>
  <c r="U52" i="4"/>
  <c r="T52" i="4"/>
  <c r="T44" i="4"/>
  <c r="W52" i="4"/>
  <c r="W44" i="4"/>
  <c r="V52" i="4"/>
  <c r="Z54" i="4"/>
  <c r="T46" i="4"/>
  <c r="W54" i="4"/>
  <c r="V46" i="4"/>
  <c r="U42" i="4"/>
  <c r="T50" i="4"/>
  <c r="T42" i="4"/>
  <c r="W50" i="4"/>
  <c r="W42" i="4"/>
  <c r="V44" i="4"/>
  <c r="X47" i="4"/>
  <c r="T54" i="4"/>
  <c r="W46" i="4"/>
  <c r="T43" i="4"/>
  <c r="T56" i="4"/>
  <c r="T48" i="4"/>
  <c r="W56" i="4"/>
  <c r="W48" i="4"/>
  <c r="V54" i="4"/>
  <c r="T51" i="4"/>
  <c r="X15" i="4"/>
  <c r="Z15" i="4"/>
  <c r="T15" i="4"/>
  <c r="V15" i="4"/>
  <c r="Y15" i="4"/>
  <c r="AA15" i="4"/>
  <c r="W15" i="4"/>
  <c r="U15" i="4"/>
  <c r="X17" i="4"/>
  <c r="V17" i="4"/>
  <c r="W17" i="4"/>
  <c r="T17" i="4"/>
  <c r="Z17" i="4"/>
  <c r="U17" i="4"/>
  <c r="Y17" i="4"/>
  <c r="AA17" i="4"/>
  <c r="T58" i="4" l="1"/>
  <c r="G4" i="5" s="1"/>
  <c r="D23" i="6" s="1"/>
  <c r="Z58" i="4"/>
  <c r="M4" i="5" s="1"/>
  <c r="J23" i="6" s="1"/>
  <c r="V58" i="4"/>
  <c r="I4" i="5" s="1"/>
  <c r="F23" i="6" s="1"/>
  <c r="AA58" i="4"/>
  <c r="N4" i="5" s="1"/>
  <c r="K23" i="6" s="1"/>
  <c r="U58" i="4"/>
  <c r="H4" i="5" s="1"/>
  <c r="E23" i="6" s="1"/>
  <c r="W58" i="4"/>
  <c r="J4" i="5" s="1"/>
  <c r="G23" i="6" s="1"/>
  <c r="X58" i="4"/>
  <c r="K4" i="5" s="1"/>
  <c r="H23" i="6" s="1"/>
  <c r="Y58" i="4"/>
  <c r="L4" i="5" s="1"/>
  <c r="I23" i="6" s="1"/>
  <c r="O39" i="5" l="1"/>
  <c r="P39" i="5" s="1"/>
  <c r="O55" i="5"/>
  <c r="P55" i="5" s="1"/>
  <c r="O47" i="5"/>
  <c r="P47" i="5" s="1"/>
  <c r="O52" i="5"/>
  <c r="P52" i="5" s="1"/>
  <c r="O44" i="5"/>
  <c r="P44" i="5" s="1"/>
  <c r="O38" i="5"/>
  <c r="P38" i="5" s="1"/>
  <c r="O41" i="5"/>
  <c r="P41" i="5" s="1"/>
  <c r="O11" i="5"/>
  <c r="P11" i="5" s="1"/>
  <c r="O19" i="5"/>
  <c r="P19" i="5" s="1"/>
  <c r="O12" i="5"/>
  <c r="P12" i="5" s="1"/>
  <c r="O20" i="5"/>
  <c r="P20" i="5" s="1"/>
  <c r="O31" i="5"/>
  <c r="P31" i="5" s="1"/>
  <c r="O49" i="5"/>
  <c r="P49" i="5" s="1"/>
  <c r="O46" i="5"/>
  <c r="P46" i="5" s="1"/>
  <c r="O30" i="5"/>
  <c r="P30" i="5" s="1"/>
  <c r="O17" i="5"/>
  <c r="P17" i="5" s="1"/>
  <c r="O10" i="5"/>
  <c r="P10" i="5" s="1"/>
  <c r="O18" i="5"/>
  <c r="P18" i="5" s="1"/>
  <c r="O28" i="5"/>
  <c r="P28" i="5" s="1"/>
  <c r="O53" i="5"/>
  <c r="P53" i="5" s="1"/>
  <c r="O45" i="5"/>
  <c r="P45" i="5" s="1"/>
  <c r="O50" i="5"/>
  <c r="P50" i="5" s="1"/>
  <c r="O40" i="5"/>
  <c r="P40" i="5" s="1"/>
  <c r="O35" i="5"/>
  <c r="P35" i="5" s="1"/>
  <c r="O36" i="5"/>
  <c r="P36" i="5" s="1"/>
  <c r="O13" i="5"/>
  <c r="P13" i="5" s="1"/>
  <c r="O23" i="5"/>
  <c r="P23" i="5" s="1"/>
  <c r="O22" i="5"/>
  <c r="P22" i="5" s="1"/>
  <c r="O14" i="5"/>
  <c r="P14" i="5" s="1"/>
  <c r="O21" i="5"/>
  <c r="P21" i="5" s="1"/>
  <c r="O33" i="5"/>
  <c r="P33" i="5" s="1"/>
  <c r="O43" i="5"/>
  <c r="P43" i="5" s="1"/>
  <c r="O9" i="5"/>
  <c r="P9" i="5" s="1"/>
  <c r="O42" i="5"/>
  <c r="P42" i="5" s="1"/>
  <c r="O29" i="5"/>
  <c r="P29" i="5" s="1"/>
  <c r="O24" i="5"/>
  <c r="P24" i="5" s="1"/>
  <c r="O51" i="5"/>
  <c r="P51" i="5" s="1"/>
  <c r="O56" i="5"/>
  <c r="P56" i="5" s="1"/>
  <c r="O48" i="5"/>
  <c r="P48" i="5" s="1"/>
  <c r="O37" i="5"/>
  <c r="P37" i="5" s="1"/>
  <c r="O32" i="5"/>
  <c r="P32" i="5" s="1"/>
  <c r="O7" i="5"/>
  <c r="P7" i="5" s="1"/>
  <c r="O15" i="5"/>
  <c r="P15" i="5" s="1"/>
  <c r="O27" i="5"/>
  <c r="P27" i="5" s="1"/>
  <c r="O26" i="5"/>
  <c r="P26" i="5" s="1"/>
  <c r="O8" i="5"/>
  <c r="P8" i="5" s="1"/>
  <c r="O16" i="5"/>
  <c r="P16" i="5" s="1"/>
  <c r="O25" i="5"/>
  <c r="P25" i="5" s="1"/>
  <c r="O34" i="5"/>
  <c r="P34" i="5" s="1"/>
  <c r="O54" i="5"/>
  <c r="P54" i="5" s="1"/>
  <c r="R25" i="5" l="1"/>
  <c r="S25" i="5"/>
  <c r="R24" i="5"/>
  <c r="S24" i="5"/>
  <c r="R22" i="5"/>
  <c r="S22" i="5"/>
  <c r="R17" i="5"/>
  <c r="S17" i="5"/>
  <c r="S31" i="5"/>
  <c r="R31" i="5"/>
  <c r="R11" i="5"/>
  <c r="S11" i="5"/>
  <c r="R52" i="5"/>
  <c r="S52" i="5"/>
  <c r="R16" i="5"/>
  <c r="S16" i="5"/>
  <c r="S15" i="5"/>
  <c r="R15" i="5"/>
  <c r="R48" i="5"/>
  <c r="S48" i="5"/>
  <c r="S29" i="5"/>
  <c r="R29" i="5"/>
  <c r="R33" i="5"/>
  <c r="S33" i="5"/>
  <c r="R23" i="5"/>
  <c r="S23" i="5"/>
  <c r="R40" i="5"/>
  <c r="S40" i="5"/>
  <c r="R28" i="5"/>
  <c r="S28" i="5"/>
  <c r="R30" i="5"/>
  <c r="S30" i="5"/>
  <c r="R20" i="5"/>
  <c r="S20" i="5"/>
  <c r="R41" i="5"/>
  <c r="S41" i="5"/>
  <c r="R47" i="5"/>
  <c r="S47" i="5"/>
  <c r="S37" i="5"/>
  <c r="R37" i="5"/>
  <c r="R53" i="5"/>
  <c r="S53" i="5"/>
  <c r="R7" i="5"/>
  <c r="S7" i="5"/>
  <c r="R21" i="5"/>
  <c r="S21" i="5"/>
  <c r="S13" i="5"/>
  <c r="R13" i="5"/>
  <c r="R50" i="5"/>
  <c r="S50" i="5"/>
  <c r="R18" i="5"/>
  <c r="S18" i="5"/>
  <c r="R46" i="5"/>
  <c r="S46" i="5"/>
  <c r="R12" i="5"/>
  <c r="S12" i="5"/>
  <c r="R38" i="5"/>
  <c r="S38" i="5"/>
  <c r="S55" i="5"/>
  <c r="R55" i="5"/>
  <c r="R27" i="5"/>
  <c r="S27" i="5"/>
  <c r="S43" i="5"/>
  <c r="R43" i="5"/>
  <c r="R35" i="5"/>
  <c r="S35" i="5"/>
  <c r="R54" i="5"/>
  <c r="S54" i="5"/>
  <c r="R8" i="5"/>
  <c r="S8" i="5"/>
  <c r="R56" i="5"/>
  <c r="S56" i="5"/>
  <c r="R42" i="5"/>
  <c r="S42" i="5"/>
  <c r="R34" i="5"/>
  <c r="S34" i="5"/>
  <c r="S26" i="5"/>
  <c r="R26" i="5"/>
  <c r="R32" i="5"/>
  <c r="S32" i="5"/>
  <c r="S51" i="5"/>
  <c r="R51" i="5"/>
  <c r="R9" i="5"/>
  <c r="S9" i="5"/>
  <c r="R14" i="5"/>
  <c r="S14" i="5"/>
  <c r="R36" i="5"/>
  <c r="S36" i="5"/>
  <c r="R45" i="5"/>
  <c r="S45" i="5"/>
  <c r="R10" i="5"/>
  <c r="S10" i="5"/>
  <c r="R49" i="5"/>
  <c r="S49" i="5"/>
  <c r="R19" i="5"/>
  <c r="S19" i="5"/>
  <c r="R44" i="5"/>
  <c r="S44" i="5"/>
  <c r="R39" i="5"/>
  <c r="S39" i="5"/>
  <c r="X36" i="5" l="1"/>
  <c r="V36" i="5"/>
  <c r="T36" i="5"/>
  <c r="Z36" i="5"/>
  <c r="AA36" i="5"/>
  <c r="Y36" i="5"/>
  <c r="U36" i="5"/>
  <c r="W36" i="5"/>
  <c r="X11" i="5"/>
  <c r="Z11" i="5"/>
  <c r="U11" i="5"/>
  <c r="T11" i="5"/>
  <c r="V11" i="5"/>
  <c r="W11" i="5"/>
  <c r="Y11" i="5"/>
  <c r="AA11" i="5"/>
  <c r="V37" i="5"/>
  <c r="W37" i="5"/>
  <c r="X37" i="5"/>
  <c r="Z37" i="5"/>
  <c r="U37" i="5"/>
  <c r="T37" i="5"/>
  <c r="Y37" i="5"/>
  <c r="AA37" i="5"/>
  <c r="Z19" i="5"/>
  <c r="AA19" i="5"/>
  <c r="U19" i="5"/>
  <c r="V19" i="5"/>
  <c r="W19" i="5"/>
  <c r="T19" i="5"/>
  <c r="Y19" i="5"/>
  <c r="X19" i="5"/>
  <c r="U9" i="5"/>
  <c r="W9" i="5"/>
  <c r="AA9" i="5"/>
  <c r="Y9" i="5"/>
  <c r="Z9" i="5"/>
  <c r="T9" i="5"/>
  <c r="X9" i="5"/>
  <c r="V9" i="5"/>
  <c r="T34" i="5"/>
  <c r="V34" i="5"/>
  <c r="X34" i="5"/>
  <c r="Y34" i="5"/>
  <c r="Z34" i="5"/>
  <c r="W34" i="5"/>
  <c r="U34" i="5"/>
  <c r="AA34" i="5"/>
  <c r="W12" i="5"/>
  <c r="U12" i="5"/>
  <c r="Y12" i="5"/>
  <c r="V12" i="5"/>
  <c r="AA12" i="5"/>
  <c r="X12" i="5"/>
  <c r="Z12" i="5"/>
  <c r="T12" i="5"/>
  <c r="T18" i="5"/>
  <c r="U18" i="5"/>
  <c r="W18" i="5"/>
  <c r="Y18" i="5"/>
  <c r="X18" i="5"/>
  <c r="AA18" i="5"/>
  <c r="V18" i="5"/>
  <c r="Z18" i="5"/>
  <c r="S59" i="5"/>
  <c r="X7" i="5"/>
  <c r="Z7" i="5"/>
  <c r="S58" i="5"/>
  <c r="T7" i="5"/>
  <c r="V7" i="5"/>
  <c r="U7" i="5"/>
  <c r="W7" i="5"/>
  <c r="AA7" i="5"/>
  <c r="Y7" i="5"/>
  <c r="T30" i="5"/>
  <c r="V30" i="5"/>
  <c r="Z30" i="5"/>
  <c r="W30" i="5"/>
  <c r="X30" i="5"/>
  <c r="Y30" i="5"/>
  <c r="AA30" i="5"/>
  <c r="U30" i="5"/>
  <c r="W33" i="5"/>
  <c r="T33" i="5"/>
  <c r="AA33" i="5"/>
  <c r="X33" i="5"/>
  <c r="V33" i="5"/>
  <c r="Y33" i="5"/>
  <c r="Z33" i="5"/>
  <c r="U33" i="5"/>
  <c r="Z17" i="5"/>
  <c r="W17" i="5"/>
  <c r="X17" i="5"/>
  <c r="V17" i="5"/>
  <c r="U17" i="5"/>
  <c r="AA17" i="5"/>
  <c r="Y17" i="5"/>
  <c r="T17" i="5"/>
  <c r="U13" i="5"/>
  <c r="AA13" i="5"/>
  <c r="V13" i="5"/>
  <c r="Z13" i="5"/>
  <c r="W13" i="5"/>
  <c r="X13" i="5"/>
  <c r="Y13" i="5"/>
  <c r="T13" i="5"/>
  <c r="W14" i="5"/>
  <c r="Y14" i="5"/>
  <c r="V14" i="5"/>
  <c r="Z14" i="5"/>
  <c r="AA14" i="5"/>
  <c r="U14" i="5"/>
  <c r="T14" i="5"/>
  <c r="X14" i="5"/>
  <c r="W8" i="5"/>
  <c r="U8" i="5"/>
  <c r="Z8" i="5"/>
  <c r="X8" i="5"/>
  <c r="T8" i="5"/>
  <c r="V8" i="5"/>
  <c r="AA8" i="5"/>
  <c r="Y8" i="5"/>
  <c r="V35" i="5"/>
  <c r="T35" i="5"/>
  <c r="Z35" i="5"/>
  <c r="AA35" i="5"/>
  <c r="X35" i="5"/>
  <c r="Y35" i="5"/>
  <c r="U35" i="5"/>
  <c r="W35" i="5"/>
  <c r="V27" i="5"/>
  <c r="Y27" i="5"/>
  <c r="X27" i="5"/>
  <c r="U27" i="5"/>
  <c r="Z27" i="5"/>
  <c r="T27" i="5"/>
  <c r="W27" i="5"/>
  <c r="AA27" i="5"/>
  <c r="V38" i="5"/>
  <c r="W38" i="5"/>
  <c r="Y38" i="5"/>
  <c r="X38" i="5"/>
  <c r="Z38" i="5"/>
  <c r="T38" i="5"/>
  <c r="U38" i="5"/>
  <c r="AA38" i="5"/>
  <c r="V21" i="5"/>
  <c r="Y21" i="5"/>
  <c r="X21" i="5"/>
  <c r="AA21" i="5"/>
  <c r="U21" i="5"/>
  <c r="T21" i="5"/>
  <c r="Z21" i="5"/>
  <c r="W21" i="5"/>
  <c r="Z20" i="5"/>
  <c r="AA20" i="5"/>
  <c r="V20" i="5"/>
  <c r="Y20" i="5"/>
  <c r="T20" i="5"/>
  <c r="W20" i="5"/>
  <c r="X20" i="5"/>
  <c r="U20" i="5"/>
  <c r="Z28" i="5"/>
  <c r="W28" i="5"/>
  <c r="T28" i="5"/>
  <c r="AA28" i="5"/>
  <c r="Y28" i="5"/>
  <c r="U28" i="5"/>
  <c r="X28" i="5"/>
  <c r="V28" i="5"/>
  <c r="V23" i="5"/>
  <c r="X23" i="5"/>
  <c r="W23" i="5"/>
  <c r="Z23" i="5"/>
  <c r="T23" i="5"/>
  <c r="U23" i="5"/>
  <c r="Y23" i="5"/>
  <c r="AA23" i="5"/>
  <c r="X22" i="5"/>
  <c r="Y22" i="5"/>
  <c r="T22" i="5"/>
  <c r="AA22" i="5"/>
  <c r="V22" i="5"/>
  <c r="U22" i="5"/>
  <c r="Z22" i="5"/>
  <c r="W22" i="5"/>
  <c r="X25" i="5"/>
  <c r="U25" i="5"/>
  <c r="V25" i="5"/>
  <c r="Y25" i="5"/>
  <c r="AA25" i="5"/>
  <c r="Z25" i="5"/>
  <c r="W25" i="5"/>
  <c r="T25" i="5"/>
  <c r="W39" i="5"/>
  <c r="T39" i="5"/>
  <c r="X39" i="5"/>
  <c r="Y39" i="5"/>
  <c r="Z39" i="5"/>
  <c r="AA39" i="5"/>
  <c r="V39" i="5"/>
  <c r="U39" i="5"/>
  <c r="AA10" i="5"/>
  <c r="Y10" i="5"/>
  <c r="W10" i="5"/>
  <c r="U10" i="5"/>
  <c r="V10" i="5"/>
  <c r="T10" i="5"/>
  <c r="Z10" i="5"/>
  <c r="X10" i="5"/>
  <c r="W32" i="5"/>
  <c r="U32" i="5"/>
  <c r="AA32" i="5"/>
  <c r="X32" i="5"/>
  <c r="Z32" i="5"/>
  <c r="T32" i="5"/>
  <c r="V32" i="5"/>
  <c r="Y32" i="5"/>
  <c r="AA55" i="5"/>
  <c r="AA53" i="5"/>
  <c r="AA51" i="5"/>
  <c r="AA49" i="5"/>
  <c r="AA47" i="5"/>
  <c r="AA45" i="5"/>
  <c r="AA43" i="5"/>
  <c r="Z55" i="5"/>
  <c r="Z53" i="5"/>
  <c r="Z51" i="5"/>
  <c r="Z49" i="5"/>
  <c r="Z47" i="5"/>
  <c r="Z45" i="5"/>
  <c r="Z43" i="5"/>
  <c r="Z41" i="5"/>
  <c r="Y55" i="5"/>
  <c r="Y53" i="5"/>
  <c r="Y51" i="5"/>
  <c r="Y49" i="5"/>
  <c r="Y47" i="5"/>
  <c r="Y45" i="5"/>
  <c r="Y43" i="5"/>
  <c r="X53" i="5"/>
  <c r="X45" i="5"/>
  <c r="T53" i="5"/>
  <c r="T45" i="5"/>
  <c r="AA41" i="5"/>
  <c r="V50" i="5"/>
  <c r="AA42" i="5"/>
  <c r="V56" i="5"/>
  <c r="X47" i="5"/>
  <c r="Z46" i="5"/>
  <c r="W55" i="5"/>
  <c r="W53" i="5"/>
  <c r="W51" i="5"/>
  <c r="W49" i="5"/>
  <c r="W47" i="5"/>
  <c r="W45" i="5"/>
  <c r="W43" i="5"/>
  <c r="V55" i="5"/>
  <c r="V53" i="5"/>
  <c r="V51" i="5"/>
  <c r="V49" i="5"/>
  <c r="V47" i="5"/>
  <c r="V45" i="5"/>
  <c r="U56" i="5"/>
  <c r="U54" i="5"/>
  <c r="U52" i="5"/>
  <c r="U50" i="5"/>
  <c r="U48" i="5"/>
  <c r="U46" i="5"/>
  <c r="U44" i="5"/>
  <c r="T56" i="5"/>
  <c r="T54" i="5"/>
  <c r="T52" i="5"/>
  <c r="T50" i="5"/>
  <c r="T48" i="5"/>
  <c r="T46" i="5"/>
  <c r="T44" i="5"/>
  <c r="T42" i="5"/>
  <c r="W56" i="5"/>
  <c r="W54" i="5"/>
  <c r="W52" i="5"/>
  <c r="W50" i="5"/>
  <c r="W48" i="5"/>
  <c r="W46" i="5"/>
  <c r="W44" i="5"/>
  <c r="V54" i="5"/>
  <c r="V46" i="5"/>
  <c r="W41" i="5"/>
  <c r="Z50" i="5"/>
  <c r="W42" i="5"/>
  <c r="T51" i="5"/>
  <c r="T43" i="5"/>
  <c r="T41" i="5"/>
  <c r="T49" i="5"/>
  <c r="X41" i="5"/>
  <c r="Y52" i="5"/>
  <c r="Y44" i="5"/>
  <c r="X50" i="5"/>
  <c r="V43" i="5"/>
  <c r="U55" i="5"/>
  <c r="U51" i="5"/>
  <c r="U47" i="5"/>
  <c r="U43" i="5"/>
  <c r="Z44" i="5"/>
  <c r="V44" i="5"/>
  <c r="X49" i="5"/>
  <c r="Z54" i="5"/>
  <c r="U42" i="5"/>
  <c r="Y46" i="5"/>
  <c r="X44" i="5"/>
  <c r="AA52" i="5"/>
  <c r="AA44" i="5"/>
  <c r="X51" i="5"/>
  <c r="Y41" i="5"/>
  <c r="Y50" i="5"/>
  <c r="X56" i="5"/>
  <c r="X48" i="5"/>
  <c r="X42" i="5"/>
  <c r="AA54" i="5"/>
  <c r="AA50" i="5"/>
  <c r="AA46" i="5"/>
  <c r="T55" i="5"/>
  <c r="Y42" i="5"/>
  <c r="X43" i="5"/>
  <c r="Z48" i="5"/>
  <c r="V48" i="5"/>
  <c r="Y54" i="5"/>
  <c r="X52" i="5"/>
  <c r="AA56" i="5"/>
  <c r="AA48" i="5"/>
  <c r="T47" i="5"/>
  <c r="Z56" i="5"/>
  <c r="Z42" i="5"/>
  <c r="Y56" i="5"/>
  <c r="Y48" i="5"/>
  <c r="X54" i="5"/>
  <c r="X46" i="5"/>
  <c r="V41" i="5"/>
  <c r="U53" i="5"/>
  <c r="U49" i="5"/>
  <c r="U45" i="5"/>
  <c r="Z52" i="5"/>
  <c r="V52" i="5"/>
  <c r="U41" i="5"/>
  <c r="V42" i="5"/>
  <c r="X55" i="5"/>
  <c r="Z40" i="5"/>
  <c r="AA40" i="5"/>
  <c r="T40" i="5"/>
  <c r="W40" i="5"/>
  <c r="V40" i="5"/>
  <c r="X40" i="5"/>
  <c r="Y40" i="5"/>
  <c r="U40" i="5"/>
  <c r="W16" i="5"/>
  <c r="Y16" i="5"/>
  <c r="T16" i="5"/>
  <c r="X16" i="5"/>
  <c r="AA16" i="5"/>
  <c r="U16" i="5"/>
  <c r="Z16" i="5"/>
  <c r="V16" i="5"/>
  <c r="T24" i="5"/>
  <c r="AA24" i="5"/>
  <c r="U24" i="5"/>
  <c r="Z24" i="5"/>
  <c r="Y24" i="5"/>
  <c r="V24" i="5"/>
  <c r="W24" i="5"/>
  <c r="X24" i="5"/>
  <c r="T26" i="5"/>
  <c r="W26" i="5"/>
  <c r="Z26" i="5"/>
  <c r="U26" i="5"/>
  <c r="X26" i="5"/>
  <c r="V26" i="5"/>
  <c r="AA26" i="5"/>
  <c r="Y26" i="5"/>
  <c r="V29" i="5"/>
  <c r="T29" i="5"/>
  <c r="X29" i="5"/>
  <c r="Z29" i="5"/>
  <c r="AA29" i="5"/>
  <c r="U29" i="5"/>
  <c r="Y29" i="5"/>
  <c r="W29" i="5"/>
  <c r="Z15" i="5"/>
  <c r="AA15" i="5"/>
  <c r="U15" i="5"/>
  <c r="V15" i="5"/>
  <c r="W15" i="5"/>
  <c r="T15" i="5"/>
  <c r="Y15" i="5"/>
  <c r="X15" i="5"/>
  <c r="V31" i="5"/>
  <c r="T31" i="5"/>
  <c r="X31" i="5"/>
  <c r="Z31" i="5"/>
  <c r="AA31" i="5"/>
  <c r="U31" i="5"/>
  <c r="Y31" i="5"/>
  <c r="W31" i="5"/>
  <c r="U58" i="5" l="1"/>
  <c r="Z58" i="5"/>
  <c r="W58" i="5"/>
  <c r="Y58" i="5"/>
  <c r="V58" i="5"/>
  <c r="X58" i="5"/>
  <c r="AA58" i="5"/>
  <c r="T58" i="5"/>
</calcChain>
</file>

<file path=xl/sharedStrings.xml><?xml version="1.0" encoding="utf-8"?>
<sst xmlns="http://schemas.openxmlformats.org/spreadsheetml/2006/main" count="221" uniqueCount="49">
  <si>
    <t>w1</t>
  </si>
  <si>
    <t>w2</t>
  </si>
  <si>
    <t>w3</t>
  </si>
  <si>
    <t>w4</t>
  </si>
  <si>
    <t>w5</t>
  </si>
  <si>
    <t>w6</t>
  </si>
  <si>
    <t>w7</t>
  </si>
  <si>
    <t>w8</t>
  </si>
  <si>
    <t>w0 (Bias)</t>
  </si>
  <si>
    <t>Taxa de aprendizagem</t>
  </si>
  <si>
    <t>Amostra</t>
  </si>
  <si>
    <t>x1</t>
  </si>
  <si>
    <t>x2</t>
  </si>
  <si>
    <t>x3</t>
  </si>
  <si>
    <t>x4</t>
  </si>
  <si>
    <t>x5</t>
  </si>
  <si>
    <t>x6</t>
  </si>
  <si>
    <t>x7</t>
  </si>
  <si>
    <t>x8</t>
  </si>
  <si>
    <t>d1</t>
  </si>
  <si>
    <t>f1</t>
  </si>
  <si>
    <t>o1</t>
  </si>
  <si>
    <t>Atual</t>
  </si>
  <si>
    <t>e1</t>
  </si>
  <si>
    <t>Δ1</t>
  </si>
  <si>
    <t>Δ2</t>
  </si>
  <si>
    <t>Δ3</t>
  </si>
  <si>
    <t>Δ4</t>
  </si>
  <si>
    <t>Δ5</t>
  </si>
  <si>
    <t>Δ6</t>
  </si>
  <si>
    <t>Δ7</t>
  </si>
  <si>
    <t>Δ8</t>
  </si>
  <si>
    <t>SOMA</t>
  </si>
  <si>
    <t>SOMA QUAD</t>
  </si>
  <si>
    <t>RU UNINTER</t>
  </si>
  <si>
    <t>∑</t>
  </si>
  <si>
    <t>ﮎ</t>
  </si>
  <si>
    <t>Saída</t>
  </si>
  <si>
    <t>PESOS DE CADA ENTRADA</t>
  </si>
  <si>
    <t>Se f1 &lt; 0 -&gt; -1</t>
  </si>
  <si>
    <t>Se f1 &gt;= 0 -&gt; 1</t>
  </si>
  <si>
    <t>Se o1 &gt;= 1371185 -&gt; 1</t>
  </si>
  <si>
    <t>Se o1 &lt; 1371185 -&gt; -1</t>
  </si>
  <si>
    <t>Se f1 = o1 -&gt; "Passou"</t>
  </si>
  <si>
    <t>Se f1 = o1 -&gt; "Erro"</t>
  </si>
  <si>
    <t>PESOS DE CADA ENTRADA ATUALIZADOS</t>
  </si>
  <si>
    <t>1 -&gt; RU maior</t>
  </si>
  <si>
    <t>(-1) -&gt; RU menor</t>
  </si>
  <si>
    <t>PESO IDEAL DE CADA ENTRADA OBTIDOS NA ÉPOCA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</si>
</sst>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;[Red]0.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0"/>
      <color theme="1"/>
      <name val="Calibri"/>
      <family val="2"/>
    </font>
    <font>
      <sz val="50"/>
      <color theme="1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D4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13</xdr:row>
      <xdr:rowOff>85725</xdr:rowOff>
    </xdr:from>
    <xdr:to>
      <xdr:col>4</xdr:col>
      <xdr:colOff>438150</xdr:colOff>
      <xdr:row>13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362E19BD-1B99-4198-81BF-4C720E93B66D}"/>
            </a:ext>
          </a:extLst>
        </xdr:cNvPr>
        <xdr:cNvCxnSpPr/>
      </xdr:nvCxnSpPr>
      <xdr:spPr>
        <a:xfrm>
          <a:off x="1466850" y="2562225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</xdr:row>
      <xdr:rowOff>57150</xdr:rowOff>
    </xdr:from>
    <xdr:to>
      <xdr:col>7</xdr:col>
      <xdr:colOff>485775</xdr:colOff>
      <xdr:row>9</xdr:row>
      <xdr:rowOff>66675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DF8DE0B-D0EE-4A3C-98DC-FB2F7CA0786D}"/>
            </a:ext>
          </a:extLst>
        </xdr:cNvPr>
        <xdr:cNvCxnSpPr/>
      </xdr:nvCxnSpPr>
      <xdr:spPr>
        <a:xfrm>
          <a:off x="2676525" y="1390650"/>
          <a:ext cx="1028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9</xdr:row>
      <xdr:rowOff>76200</xdr:rowOff>
    </xdr:from>
    <xdr:to>
      <xdr:col>10</xdr:col>
      <xdr:colOff>476250</xdr:colOff>
      <xdr:row>9</xdr:row>
      <xdr:rowOff>85725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4F0184A4-9FF8-4341-A106-079F1A2E4494}"/>
            </a:ext>
          </a:extLst>
        </xdr:cNvPr>
        <xdr:cNvCxnSpPr/>
      </xdr:nvCxnSpPr>
      <xdr:spPr>
        <a:xfrm>
          <a:off x="4581525" y="1409700"/>
          <a:ext cx="1028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12</xdr:row>
      <xdr:rowOff>57150</xdr:rowOff>
    </xdr:from>
    <xdr:to>
      <xdr:col>4</xdr:col>
      <xdr:colOff>438150</xdr:colOff>
      <xdr:row>12</xdr:row>
      <xdr:rowOff>66675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D30E7B47-B27B-4163-B9DA-53B085E5F573}"/>
            </a:ext>
          </a:extLst>
        </xdr:cNvPr>
        <xdr:cNvCxnSpPr/>
      </xdr:nvCxnSpPr>
      <xdr:spPr>
        <a:xfrm>
          <a:off x="1466850" y="2343150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11</xdr:row>
      <xdr:rowOff>66675</xdr:rowOff>
    </xdr:from>
    <xdr:to>
      <xdr:col>4</xdr:col>
      <xdr:colOff>428625</xdr:colOff>
      <xdr:row>11</xdr:row>
      <xdr:rowOff>76200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DAA5F581-6296-4C3F-8EBC-91735737F9E0}"/>
            </a:ext>
          </a:extLst>
        </xdr:cNvPr>
        <xdr:cNvCxnSpPr/>
      </xdr:nvCxnSpPr>
      <xdr:spPr>
        <a:xfrm>
          <a:off x="1457325" y="2162175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10</xdr:row>
      <xdr:rowOff>76200</xdr:rowOff>
    </xdr:from>
    <xdr:to>
      <xdr:col>4</xdr:col>
      <xdr:colOff>428625</xdr:colOff>
      <xdr:row>10</xdr:row>
      <xdr:rowOff>85725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627C18F-0D5C-4722-B559-C9437FBF34B6}"/>
            </a:ext>
          </a:extLst>
        </xdr:cNvPr>
        <xdr:cNvCxnSpPr/>
      </xdr:nvCxnSpPr>
      <xdr:spPr>
        <a:xfrm>
          <a:off x="1457325" y="1981200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9</xdr:row>
      <xdr:rowOff>76200</xdr:rowOff>
    </xdr:from>
    <xdr:to>
      <xdr:col>4</xdr:col>
      <xdr:colOff>438150</xdr:colOff>
      <xdr:row>9</xdr:row>
      <xdr:rowOff>85725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15D42928-33FF-494A-9E84-F9698CC2B90C}"/>
            </a:ext>
          </a:extLst>
        </xdr:cNvPr>
        <xdr:cNvCxnSpPr/>
      </xdr:nvCxnSpPr>
      <xdr:spPr>
        <a:xfrm>
          <a:off x="1466850" y="1790700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8</xdr:row>
      <xdr:rowOff>76200</xdr:rowOff>
    </xdr:from>
    <xdr:to>
      <xdr:col>4</xdr:col>
      <xdr:colOff>428625</xdr:colOff>
      <xdr:row>8</xdr:row>
      <xdr:rowOff>85725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1343ABBB-B95D-40BC-9CA5-F3F2E7F12330}"/>
            </a:ext>
          </a:extLst>
        </xdr:cNvPr>
        <xdr:cNvCxnSpPr/>
      </xdr:nvCxnSpPr>
      <xdr:spPr>
        <a:xfrm>
          <a:off x="1457325" y="1600200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7</xdr:row>
      <xdr:rowOff>66675</xdr:rowOff>
    </xdr:from>
    <xdr:to>
      <xdr:col>4</xdr:col>
      <xdr:colOff>428625</xdr:colOff>
      <xdr:row>7</xdr:row>
      <xdr:rowOff>76200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89106BEE-2E2A-4D4C-AE81-2AD000C45180}"/>
            </a:ext>
          </a:extLst>
        </xdr:cNvPr>
        <xdr:cNvCxnSpPr/>
      </xdr:nvCxnSpPr>
      <xdr:spPr>
        <a:xfrm>
          <a:off x="1457325" y="1400175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6</xdr:row>
      <xdr:rowOff>95250</xdr:rowOff>
    </xdr:from>
    <xdr:to>
      <xdr:col>4</xdr:col>
      <xdr:colOff>438150</xdr:colOff>
      <xdr:row>6</xdr:row>
      <xdr:rowOff>104775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CB8DE1EE-4EE9-4634-8526-DC3C10A4BB6E}"/>
            </a:ext>
          </a:extLst>
        </xdr:cNvPr>
        <xdr:cNvCxnSpPr/>
      </xdr:nvCxnSpPr>
      <xdr:spPr>
        <a:xfrm>
          <a:off x="1466850" y="1238250"/>
          <a:ext cx="1600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590552</xdr:colOff>
      <xdr:row>21</xdr:row>
      <xdr:rowOff>76199</xdr:rowOff>
    </xdr:from>
    <xdr:to>
      <xdr:col>4</xdr:col>
      <xdr:colOff>180975</xdr:colOff>
      <xdr:row>24</xdr:row>
      <xdr:rowOff>85725</xdr:rowOff>
    </xdr:to>
    <xdr:cxnSp macro="">
      <xdr:nvCxnSpPr>
        <xdr:cNvPr id="22" name="Conector: Angulado 21">
          <a:extLst>
            <a:ext uri="{FF2B5EF4-FFF2-40B4-BE49-F238E27FC236}">
              <a16:creationId xmlns:a16="http://schemas.microsoft.com/office/drawing/2014/main" id="{DD2BEE6D-3295-40F9-8463-88AC8121AC89}"/>
            </a:ext>
          </a:extLst>
        </xdr:cNvPr>
        <xdr:cNvCxnSpPr/>
      </xdr:nvCxnSpPr>
      <xdr:spPr>
        <a:xfrm>
          <a:off x="2000252" y="4076699"/>
          <a:ext cx="809623" cy="581026"/>
        </a:xfrm>
        <a:prstGeom prst="bentConnector3">
          <a:avLst>
            <a:gd name="adj1" fmla="val -78236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38101</xdr:colOff>
      <xdr:row>9</xdr:row>
      <xdr:rowOff>104776</xdr:rowOff>
    </xdr:from>
    <xdr:to>
      <xdr:col>13</xdr:col>
      <xdr:colOff>9528</xdr:colOff>
      <xdr:row>12</xdr:row>
      <xdr:rowOff>9525</xdr:rowOff>
    </xdr:to>
    <xdr:cxnSp macro="">
      <xdr:nvCxnSpPr>
        <xdr:cNvPr id="26" name="Conector: Angulado 25">
          <a:extLst>
            <a:ext uri="{FF2B5EF4-FFF2-40B4-BE49-F238E27FC236}">
              <a16:creationId xmlns:a16="http://schemas.microsoft.com/office/drawing/2014/main" id="{4D6F81CF-357D-4788-9E7B-DDFAF30769E8}"/>
            </a:ext>
          </a:extLst>
        </xdr:cNvPr>
        <xdr:cNvCxnSpPr/>
      </xdr:nvCxnSpPr>
      <xdr:spPr>
        <a:xfrm rot="10800000">
          <a:off x="7515226" y="1819276"/>
          <a:ext cx="581027" cy="476249"/>
        </a:xfrm>
        <a:prstGeom prst="bentConnector3">
          <a:avLst>
            <a:gd name="adj1" fmla="val -51639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2</xdr:row>
      <xdr:rowOff>40821</xdr:rowOff>
    </xdr:from>
    <xdr:to>
      <xdr:col>19</xdr:col>
      <xdr:colOff>312964</xdr:colOff>
      <xdr:row>3</xdr:row>
      <xdr:rowOff>176893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FCE6E88-BF6C-4895-8C28-E7CF638FF0E0}"/>
            </a:ext>
          </a:extLst>
        </xdr:cNvPr>
        <xdr:cNvSpPr/>
      </xdr:nvSpPr>
      <xdr:spPr>
        <a:xfrm>
          <a:off x="10044793" y="421821"/>
          <a:ext cx="1698171" cy="326572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2</xdr:row>
      <xdr:rowOff>40821</xdr:rowOff>
    </xdr:from>
    <xdr:to>
      <xdr:col>18</xdr:col>
      <xdr:colOff>503464</xdr:colOff>
      <xdr:row>3</xdr:row>
      <xdr:rowOff>176893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B40AABB-EFC8-45F4-B67C-1EB571BD0395}"/>
            </a:ext>
          </a:extLst>
        </xdr:cNvPr>
        <xdr:cNvSpPr/>
      </xdr:nvSpPr>
      <xdr:spPr>
        <a:xfrm>
          <a:off x="10082893" y="421821"/>
          <a:ext cx="1347107" cy="326572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2</xdr:row>
      <xdr:rowOff>40821</xdr:rowOff>
    </xdr:from>
    <xdr:to>
      <xdr:col>18</xdr:col>
      <xdr:colOff>503464</xdr:colOff>
      <xdr:row>3</xdr:row>
      <xdr:rowOff>176893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73CB2620-9235-473F-85F5-7B3C8B5F9D19}"/>
            </a:ext>
          </a:extLst>
        </xdr:cNvPr>
        <xdr:cNvSpPr/>
      </xdr:nvSpPr>
      <xdr:spPr>
        <a:xfrm>
          <a:off x="10044793" y="421821"/>
          <a:ext cx="1345746" cy="326572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2</xdr:row>
      <xdr:rowOff>40821</xdr:rowOff>
    </xdr:from>
    <xdr:to>
      <xdr:col>18</xdr:col>
      <xdr:colOff>503464</xdr:colOff>
      <xdr:row>3</xdr:row>
      <xdr:rowOff>176893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121576D4-C9AC-46A2-994E-8ED86145BF17}"/>
            </a:ext>
          </a:extLst>
        </xdr:cNvPr>
        <xdr:cNvSpPr/>
      </xdr:nvSpPr>
      <xdr:spPr>
        <a:xfrm>
          <a:off x="10044793" y="421821"/>
          <a:ext cx="1345746" cy="326572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2</xdr:row>
      <xdr:rowOff>40821</xdr:rowOff>
    </xdr:from>
    <xdr:to>
      <xdr:col>18</xdr:col>
      <xdr:colOff>503464</xdr:colOff>
      <xdr:row>3</xdr:row>
      <xdr:rowOff>176893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4CC5FA36-E0F7-4ED8-BCAF-6F61FF942ED1}"/>
            </a:ext>
          </a:extLst>
        </xdr:cNvPr>
        <xdr:cNvSpPr/>
      </xdr:nvSpPr>
      <xdr:spPr>
        <a:xfrm>
          <a:off x="10044793" y="421821"/>
          <a:ext cx="1345746" cy="326572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2741-AB18-49C8-916D-4D4261F89252}">
  <dimension ref="A1:O26"/>
  <sheetViews>
    <sheetView tabSelected="1" topLeftCell="A5" workbookViewId="0">
      <selection activeCell="D19" sqref="D19"/>
    </sheetView>
  </sheetViews>
  <sheetFormatPr defaultRowHeight="15" x14ac:dyDescent="0.25"/>
  <cols>
    <col min="2" max="2" width="12" bestFit="1" customWidth="1"/>
    <col min="12" max="12" width="8.7109375" bestFit="1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8" t="s">
        <v>34</v>
      </c>
      <c r="C5" s="7"/>
      <c r="D5" s="7"/>
      <c r="E5" s="7"/>
      <c r="F5" s="10" t="s">
        <v>35</v>
      </c>
      <c r="G5" s="7"/>
      <c r="H5" s="7"/>
      <c r="I5" s="11" t="s">
        <v>36</v>
      </c>
      <c r="J5" s="7"/>
      <c r="K5" s="7"/>
      <c r="L5" s="7"/>
      <c r="M5" s="7"/>
      <c r="N5" s="7"/>
      <c r="O5" s="7"/>
    </row>
    <row r="6" spans="1:15" x14ac:dyDescent="0.25">
      <c r="A6" s="7"/>
      <c r="B6" s="9"/>
      <c r="C6" s="7"/>
      <c r="D6" s="7"/>
      <c r="E6" s="7"/>
      <c r="F6" s="10"/>
      <c r="G6" s="7"/>
      <c r="H6" s="7"/>
      <c r="I6" s="11"/>
      <c r="J6" s="7"/>
      <c r="K6" s="7"/>
      <c r="L6" s="7"/>
      <c r="M6" s="7"/>
      <c r="N6" s="7"/>
      <c r="O6" s="7"/>
    </row>
    <row r="7" spans="1:15" x14ac:dyDescent="0.25">
      <c r="A7" s="7"/>
      <c r="B7" s="24">
        <v>0</v>
      </c>
      <c r="C7" s="7"/>
      <c r="D7" s="7"/>
      <c r="E7" s="7"/>
      <c r="F7" s="10"/>
      <c r="G7" s="7"/>
      <c r="H7" s="7"/>
      <c r="I7" s="11"/>
      <c r="J7" s="7"/>
      <c r="K7" s="7"/>
      <c r="L7" s="7"/>
      <c r="M7" s="7"/>
      <c r="N7" s="7"/>
      <c r="O7" s="7"/>
    </row>
    <row r="8" spans="1:15" x14ac:dyDescent="0.25">
      <c r="A8" s="7"/>
      <c r="B8" s="24">
        <v>1</v>
      </c>
      <c r="C8" s="7"/>
      <c r="D8" s="7"/>
      <c r="E8" s="7"/>
      <c r="F8" s="10"/>
      <c r="G8" s="7"/>
      <c r="H8" s="7"/>
      <c r="I8" s="11"/>
      <c r="J8" s="7"/>
      <c r="K8" s="7"/>
      <c r="L8" s="25" t="s">
        <v>37</v>
      </c>
      <c r="M8" s="7"/>
      <c r="N8" s="7"/>
      <c r="O8" s="7"/>
    </row>
    <row r="9" spans="1:15" x14ac:dyDescent="0.25">
      <c r="A9" s="7"/>
      <c r="B9" s="24">
        <v>3</v>
      </c>
      <c r="C9" s="7"/>
      <c r="D9" s="7"/>
      <c r="E9" s="7"/>
      <c r="F9" s="10"/>
      <c r="G9" s="7"/>
      <c r="H9" s="7"/>
      <c r="I9" s="11"/>
      <c r="J9" s="7"/>
      <c r="K9" s="7"/>
      <c r="L9" s="7"/>
      <c r="M9" s="7"/>
      <c r="N9" s="7"/>
      <c r="O9" s="7"/>
    </row>
    <row r="10" spans="1:15" x14ac:dyDescent="0.25">
      <c r="A10" s="7"/>
      <c r="B10" s="24">
        <v>7</v>
      </c>
      <c r="C10" s="7"/>
      <c r="D10" s="7"/>
      <c r="E10" s="7"/>
      <c r="F10" s="10"/>
      <c r="G10" s="7"/>
      <c r="H10" s="7"/>
      <c r="I10" s="11"/>
      <c r="J10" s="7"/>
      <c r="K10" s="7"/>
      <c r="L10" s="26">
        <f>IF(B7*D23+B8*E23+B9*F23+B10*G23+B11*H23+B12*I23+B13*J23+B14*K23-L23&gt;=1,1,-1)</f>
        <v>1</v>
      </c>
      <c r="M10" s="7"/>
      <c r="N10" s="7"/>
      <c r="O10" s="7"/>
    </row>
    <row r="11" spans="1:15" x14ac:dyDescent="0.25">
      <c r="A11" s="7"/>
      <c r="B11" s="24">
        <v>1</v>
      </c>
      <c r="C11" s="7"/>
      <c r="D11" s="7"/>
      <c r="E11" s="7"/>
      <c r="F11" s="10"/>
      <c r="G11" s="7"/>
      <c r="H11" s="7"/>
      <c r="I11" s="11"/>
      <c r="J11" s="7"/>
      <c r="K11" s="7"/>
      <c r="L11" s="7"/>
      <c r="M11" s="7"/>
      <c r="N11" s="7"/>
      <c r="O11" s="7"/>
    </row>
    <row r="12" spans="1:15" x14ac:dyDescent="0.25">
      <c r="A12" s="7"/>
      <c r="B12" s="24">
        <v>1</v>
      </c>
      <c r="C12" s="7"/>
      <c r="D12" s="7"/>
      <c r="E12" s="7"/>
      <c r="F12" s="10"/>
      <c r="G12" s="7"/>
      <c r="H12" s="7"/>
      <c r="I12" s="11"/>
      <c r="J12" s="7"/>
      <c r="K12" s="7"/>
      <c r="L12" s="15" t="s">
        <v>46</v>
      </c>
      <c r="M12" s="16"/>
      <c r="N12" s="7"/>
      <c r="O12" s="7"/>
    </row>
    <row r="13" spans="1:15" x14ac:dyDescent="0.25">
      <c r="A13" s="7"/>
      <c r="B13" s="24">
        <v>8</v>
      </c>
      <c r="C13" s="7"/>
      <c r="D13" s="7"/>
      <c r="E13" s="7"/>
      <c r="F13" s="10"/>
      <c r="G13" s="7"/>
      <c r="H13" s="7"/>
      <c r="I13" s="11"/>
      <c r="J13" s="7"/>
      <c r="K13" s="7"/>
      <c r="L13" s="17" t="s">
        <v>47</v>
      </c>
      <c r="M13" s="18"/>
      <c r="N13" s="7"/>
      <c r="O13" s="7"/>
    </row>
    <row r="14" spans="1:15" x14ac:dyDescent="0.25">
      <c r="A14" s="7"/>
      <c r="B14" s="24">
        <v>5</v>
      </c>
      <c r="C14" s="7"/>
      <c r="D14" s="7"/>
      <c r="E14" s="7"/>
      <c r="F14" s="10"/>
      <c r="G14" s="7"/>
      <c r="H14" s="7"/>
      <c r="I14" s="11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13" t="s">
        <v>0</v>
      </c>
      <c r="E22" s="13" t="s">
        <v>1</v>
      </c>
      <c r="F22" s="13" t="s">
        <v>2</v>
      </c>
      <c r="G22" s="13" t="s">
        <v>3</v>
      </c>
      <c r="H22" s="13" t="s">
        <v>4</v>
      </c>
      <c r="I22" s="13" t="s">
        <v>5</v>
      </c>
      <c r="J22" s="13" t="s">
        <v>6</v>
      </c>
      <c r="K22" s="13" t="s">
        <v>7</v>
      </c>
      <c r="L22" s="13" t="s">
        <v>8</v>
      </c>
      <c r="M22" s="7"/>
      <c r="N22" s="7"/>
      <c r="O22" s="7"/>
    </row>
    <row r="23" spans="1:15" x14ac:dyDescent="0.25">
      <c r="A23" s="7"/>
      <c r="B23" s="7"/>
      <c r="C23" s="7"/>
      <c r="D23" s="27">
        <f>'Época 5'!G4</f>
        <v>0.12257142857142857</v>
      </c>
      <c r="E23" s="27">
        <f>'Época 5'!H4</f>
        <v>0.12314285714285714</v>
      </c>
      <c r="F23" s="27">
        <f>'Época 5'!I4</f>
        <v>9.6857142857142864E-2</v>
      </c>
      <c r="G23" s="27">
        <f>'Época 5'!J4</f>
        <v>9.0571428571428567E-2</v>
      </c>
      <c r="H23" s="27">
        <f>'Época 5'!K4</f>
        <v>8.6571428571428563E-2</v>
      </c>
      <c r="I23" s="27">
        <f>'Época 5'!L4</f>
        <v>9.2857142857142846E-2</v>
      </c>
      <c r="J23" s="27">
        <f>'Época 5'!M4</f>
        <v>9.8571428571428574E-2</v>
      </c>
      <c r="K23" s="27">
        <f>'Época 5'!N4</f>
        <v>0.10485714285714286</v>
      </c>
      <c r="L23" s="27">
        <v>1.5</v>
      </c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14" t="s">
        <v>48</v>
      </c>
      <c r="E25" s="14"/>
      <c r="F25" s="14"/>
      <c r="G25" s="14"/>
      <c r="H25" s="14"/>
      <c r="I25" s="14"/>
      <c r="J25" s="14"/>
      <c r="K25" s="14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</sheetData>
  <mergeCells count="5">
    <mergeCell ref="F5:F14"/>
    <mergeCell ref="I5:I14"/>
    <mergeCell ref="D25:K25"/>
    <mergeCell ref="L12:M12"/>
    <mergeCell ref="L13:M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59"/>
  <sheetViews>
    <sheetView zoomScale="70" zoomScaleNormal="70" workbookViewId="0">
      <selection activeCell="J22" sqref="J22"/>
    </sheetView>
  </sheetViews>
  <sheetFormatPr defaultRowHeight="15" x14ac:dyDescent="0.25"/>
  <cols>
    <col min="2" max="2" width="18.28515625" customWidth="1"/>
    <col min="3" max="3" width="2.7109375" customWidth="1"/>
    <col min="4" max="4" width="2.5703125" customWidth="1"/>
    <col min="5" max="5" width="2.28515625" customWidth="1"/>
    <col min="6" max="6" width="11" bestFit="1" customWidth="1"/>
    <col min="16" max="16" width="12" bestFit="1" customWidth="1"/>
    <col min="18" max="18" width="13.85546875" bestFit="1" customWidth="1"/>
    <col min="19" max="19" width="8.140625" customWidth="1"/>
  </cols>
  <sheetData>
    <row r="3" spans="1:27" x14ac:dyDescent="0.2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P3" s="1" t="s">
        <v>8</v>
      </c>
      <c r="R3" s="12" t="s">
        <v>38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G4" s="2">
        <v>0.13</v>
      </c>
      <c r="H4" s="2">
        <v>0.13</v>
      </c>
      <c r="I4" s="2">
        <v>0.13</v>
      </c>
      <c r="J4" s="2">
        <v>0.13</v>
      </c>
      <c r="K4" s="2">
        <v>0.13</v>
      </c>
      <c r="L4" s="2">
        <v>0.13</v>
      </c>
      <c r="M4" s="2">
        <v>0.13</v>
      </c>
      <c r="N4" s="2">
        <v>0.13</v>
      </c>
      <c r="P4" s="2">
        <v>1.5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6" spans="1:27" x14ac:dyDescent="0.25">
      <c r="A6" s="3" t="s">
        <v>9</v>
      </c>
      <c r="B6" s="3"/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</row>
    <row r="7" spans="1:27" x14ac:dyDescent="0.25">
      <c r="A7" s="4">
        <v>0.01</v>
      </c>
      <c r="B7" s="4"/>
      <c r="F7" s="2">
        <v>1</v>
      </c>
      <c r="G7" s="2">
        <v>0</v>
      </c>
      <c r="H7" s="2">
        <v>1</v>
      </c>
      <c r="I7" s="2">
        <v>3</v>
      </c>
      <c r="J7" s="2">
        <v>7</v>
      </c>
      <c r="K7" s="2">
        <v>1</v>
      </c>
      <c r="L7" s="2">
        <v>1</v>
      </c>
      <c r="M7" s="2">
        <v>8</v>
      </c>
      <c r="N7" s="2">
        <v>5</v>
      </c>
      <c r="O7" s="2">
        <f>(G7*$G$4)+(H7*$H$4)+(I7*$I$4)+(J7*$J$4)+(K7*$K$4)+(L7*$L$4)+(M7*$M$4)+(N7*$N$4)-$P$4</f>
        <v>1.88</v>
      </c>
      <c r="P7" s="2">
        <f>IF(O7&gt;=0,1,-1)</f>
        <v>1</v>
      </c>
      <c r="Q7" s="2">
        <f>IF((G7*10000000)+(H7*1000000)+(I7*100000)+(J7*10000)+(K7*1000)+(L7*100)+(M7*10)+(N7*1)&gt;=1371185,1,-1)</f>
        <v>1</v>
      </c>
      <c r="R7" s="2" t="str">
        <f>IF(P7=Q7,"Passou","Erro")</f>
        <v>Passou</v>
      </c>
      <c r="S7" s="5">
        <f>Q7-P7</f>
        <v>0</v>
      </c>
      <c r="T7" s="6">
        <f>$S$7*$A$7*G7</f>
        <v>0</v>
      </c>
      <c r="U7" s="6">
        <f>$S$7*$A$7*H7</f>
        <v>0</v>
      </c>
      <c r="V7" s="6">
        <f>$S$7*$A$7*I7</f>
        <v>0</v>
      </c>
      <c r="W7" s="6">
        <f>$S$7*$A$7*J7</f>
        <v>0</v>
      </c>
      <c r="X7" s="6">
        <f>$S$7*$A$7*K7</f>
        <v>0</v>
      </c>
      <c r="Y7" s="6">
        <f>$S$7*$A$7*L7</f>
        <v>0</v>
      </c>
      <c r="Z7" s="6">
        <f>$S$7*$A$7*M7</f>
        <v>0</v>
      </c>
      <c r="AA7" s="6">
        <f>$S$7*$A$7*N7</f>
        <v>0</v>
      </c>
    </row>
    <row r="8" spans="1:27" x14ac:dyDescent="0.25">
      <c r="F8" s="2">
        <f>F7+1</f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f t="shared" ref="O7:O41" si="0">(G8*$G$4)+(H8*$H$4)+(I8*$I$4)+(J8*$J$4)+(K8*$K$4)+(L8*$L$4)+(M8*$M$4)+(N8*$N$4)-$P$4</f>
        <v>-1.37</v>
      </c>
      <c r="P8" s="2">
        <f t="shared" ref="P8:P40" si="1">IF(O8&gt;=0,1,-1)</f>
        <v>-1</v>
      </c>
      <c r="Q8" s="2">
        <f t="shared" ref="Q8:Q56" si="2">IF((G8*10000000)+(H8*1000000)+(I8*100000)+(J8*10000)+(K8*1000)+(L8*100)+(M8*10)+(N8*1)&gt;=1371185,1,-1)</f>
        <v>-1</v>
      </c>
      <c r="R8" s="2" t="str">
        <f t="shared" ref="R8:R56" si="3">IF(P8=Q8,"Passou","Erro")</f>
        <v>Passou</v>
      </c>
      <c r="S8" s="5">
        <f>Q8-P8</f>
        <v>0</v>
      </c>
      <c r="T8" s="6">
        <f>$S$8*$A$7*G8</f>
        <v>0</v>
      </c>
      <c r="U8" s="6">
        <f>$S$8*$A$7*H8</f>
        <v>0</v>
      </c>
      <c r="V8" s="6">
        <f>$S$8*$A$7*I8</f>
        <v>0</v>
      </c>
      <c r="W8" s="6">
        <f>$S$8*$A$7*J8</f>
        <v>0</v>
      </c>
      <c r="X8" s="6">
        <f>$S$8*$A$7*K8</f>
        <v>0</v>
      </c>
      <c r="Y8" s="6">
        <f>$S$8*$A$7*L8</f>
        <v>0</v>
      </c>
      <c r="Z8" s="6">
        <f>$S$8*$A$7*M8</f>
        <v>0</v>
      </c>
      <c r="AA8" s="6">
        <f>$S$8*$A$7*N8</f>
        <v>0</v>
      </c>
    </row>
    <row r="9" spans="1:27" x14ac:dyDescent="0.25">
      <c r="F9" s="2">
        <f t="shared" ref="F9:F56" si="4">F8+1</f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f t="shared" si="0"/>
        <v>-1.24</v>
      </c>
      <c r="P9" s="2">
        <f t="shared" si="1"/>
        <v>-1</v>
      </c>
      <c r="Q9" s="2">
        <f t="shared" si="2"/>
        <v>-1</v>
      </c>
      <c r="R9" s="2" t="str">
        <f t="shared" si="3"/>
        <v>Passou</v>
      </c>
      <c r="S9" s="5">
        <f>Q9-P9</f>
        <v>0</v>
      </c>
      <c r="T9" s="6">
        <f>$S$9*$A$7*G9</f>
        <v>0</v>
      </c>
      <c r="U9" s="6">
        <f>$S$9*$A$7*H9</f>
        <v>0</v>
      </c>
      <c r="V9" s="6">
        <f>$S$9*$A$7*I9</f>
        <v>0</v>
      </c>
      <c r="W9" s="6">
        <f>$S$9*$A$7*J9</f>
        <v>0</v>
      </c>
      <c r="X9" s="6">
        <f>$S$9*$A$7*K9</f>
        <v>0</v>
      </c>
      <c r="Y9" s="6">
        <f>$S$9*$A$7*L9</f>
        <v>0</v>
      </c>
      <c r="Z9" s="6">
        <f>$S$9*$A$7*M9</f>
        <v>0</v>
      </c>
      <c r="AA9" s="6">
        <f>$S$9*$A$7*N9</f>
        <v>0</v>
      </c>
    </row>
    <row r="10" spans="1:27" x14ac:dyDescent="0.25">
      <c r="A10" s="7"/>
      <c r="B10" s="7"/>
      <c r="F10" s="2">
        <f t="shared" si="4"/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f t="shared" si="0"/>
        <v>-1.1099999999999999</v>
      </c>
      <c r="P10" s="2">
        <f t="shared" si="1"/>
        <v>-1</v>
      </c>
      <c r="Q10" s="2">
        <f t="shared" si="2"/>
        <v>-1</v>
      </c>
      <c r="R10" s="2" t="str">
        <f t="shared" si="3"/>
        <v>Passou</v>
      </c>
      <c r="S10" s="5">
        <f>Q10-P10</f>
        <v>0</v>
      </c>
      <c r="T10" s="6">
        <f>$S$10*$A$7*G10</f>
        <v>0</v>
      </c>
      <c r="U10" s="6">
        <f>$S$10*$A$7*H10</f>
        <v>0</v>
      </c>
      <c r="V10" s="6">
        <f>$S$10*$A$7*I10</f>
        <v>0</v>
      </c>
      <c r="W10" s="6">
        <f>$S$10*$A$7*J10</f>
        <v>0</v>
      </c>
      <c r="X10" s="6">
        <f>$S$10*$A$7*K10</f>
        <v>0</v>
      </c>
      <c r="Y10" s="6">
        <f>$S$10*$A$7*L10</f>
        <v>0</v>
      </c>
      <c r="Z10" s="6">
        <f>$S$10*$A$7*M10</f>
        <v>0</v>
      </c>
      <c r="AA10" s="6">
        <f>$S$10*$A$7*N10</f>
        <v>0</v>
      </c>
    </row>
    <row r="11" spans="1:27" x14ac:dyDescent="0.25">
      <c r="A11" s="19" t="s">
        <v>40</v>
      </c>
      <c r="B11" s="20"/>
      <c r="F11" s="2">
        <f t="shared" si="4"/>
        <v>5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f t="shared" si="0"/>
        <v>-0.98</v>
      </c>
      <c r="P11" s="2">
        <f t="shared" si="1"/>
        <v>-1</v>
      </c>
      <c r="Q11" s="2">
        <f t="shared" si="2"/>
        <v>-1</v>
      </c>
      <c r="R11" s="2" t="str">
        <f t="shared" si="3"/>
        <v>Passou</v>
      </c>
      <c r="S11" s="5">
        <f>Q11-P11</f>
        <v>0</v>
      </c>
      <c r="T11" s="6">
        <f>$S$11*$A$7*G11</f>
        <v>0</v>
      </c>
      <c r="U11" s="6">
        <f>$S$11*$A$7*H11</f>
        <v>0</v>
      </c>
      <c r="V11" s="6">
        <f>$S$11*$A$7*I11</f>
        <v>0</v>
      </c>
      <c r="W11" s="6">
        <f>$S$11*$A$7*J11</f>
        <v>0</v>
      </c>
      <c r="X11" s="6">
        <f>$S$11*$A$7*K11</f>
        <v>0</v>
      </c>
      <c r="Y11" s="6">
        <f>$S$11*$A$7*L11</f>
        <v>0</v>
      </c>
      <c r="Z11" s="6">
        <f>$S$11*$A$7*M11</f>
        <v>0</v>
      </c>
      <c r="AA11" s="6">
        <f>$S$11*$A$7*N11</f>
        <v>0</v>
      </c>
    </row>
    <row r="12" spans="1:27" x14ac:dyDescent="0.25">
      <c r="A12" s="21" t="s">
        <v>39</v>
      </c>
      <c r="B12" s="22"/>
      <c r="F12" s="2">
        <f t="shared" si="4"/>
        <v>6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f t="shared" si="0"/>
        <v>-0.85</v>
      </c>
      <c r="P12" s="2">
        <f t="shared" si="1"/>
        <v>-1</v>
      </c>
      <c r="Q12" s="2">
        <f t="shared" si="2"/>
        <v>-1</v>
      </c>
      <c r="R12" s="2" t="str">
        <f t="shared" si="3"/>
        <v>Passou</v>
      </c>
      <c r="S12" s="5">
        <f>Q12-P12</f>
        <v>0</v>
      </c>
      <c r="T12" s="6">
        <f>$S$12*$A$7*G12</f>
        <v>0</v>
      </c>
      <c r="U12" s="6">
        <f>$S$12*$A$7*H12</f>
        <v>0</v>
      </c>
      <c r="V12" s="6">
        <f>$S$12*$A$7*I12</f>
        <v>0</v>
      </c>
      <c r="W12" s="6">
        <f>$S$12*$A$7*J12</f>
        <v>0</v>
      </c>
      <c r="X12" s="6">
        <f>$S$12*$A$7*K12</f>
        <v>0</v>
      </c>
      <c r="Y12" s="6">
        <f>$S$12*$A$7*L12</f>
        <v>0</v>
      </c>
      <c r="Z12" s="6">
        <f>$S$12*$A$7*M12</f>
        <v>0</v>
      </c>
      <c r="AA12" s="6">
        <f>$S$12*$A$7*N12</f>
        <v>0</v>
      </c>
    </row>
    <row r="13" spans="1:27" x14ac:dyDescent="0.25">
      <c r="A13" s="23"/>
      <c r="B13" s="23"/>
      <c r="F13" s="2">
        <f t="shared" si="4"/>
        <v>7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0"/>
        <v>-0.72</v>
      </c>
      <c r="P13" s="2">
        <f t="shared" si="1"/>
        <v>-1</v>
      </c>
      <c r="Q13" s="2">
        <f t="shared" si="2"/>
        <v>-1</v>
      </c>
      <c r="R13" s="2" t="str">
        <f t="shared" si="3"/>
        <v>Passou</v>
      </c>
      <c r="S13" s="5">
        <f>Q13-P13</f>
        <v>0</v>
      </c>
      <c r="T13" s="6">
        <f>$S$13*$A$7*G13</f>
        <v>0</v>
      </c>
      <c r="U13" s="6">
        <f>$S$13*$A$7*H13</f>
        <v>0</v>
      </c>
      <c r="V13" s="6">
        <f>$S$13*$A$7*I13</f>
        <v>0</v>
      </c>
      <c r="W13" s="6">
        <f>$S$13*$A$7*J13</f>
        <v>0</v>
      </c>
      <c r="X13" s="6">
        <f>$S$13*$A$7*K13</f>
        <v>0</v>
      </c>
      <c r="Y13" s="6">
        <f>$S$13*$A$7*L13</f>
        <v>0</v>
      </c>
      <c r="Z13" s="6">
        <f>$S$13*$A$7*M13</f>
        <v>0</v>
      </c>
      <c r="AA13" s="6">
        <f>$S$13*$A$7*N13</f>
        <v>0</v>
      </c>
    </row>
    <row r="14" spans="1:27" x14ac:dyDescent="0.25">
      <c r="A14" s="19" t="s">
        <v>41</v>
      </c>
      <c r="B14" s="20"/>
      <c r="F14" s="2">
        <f t="shared" si="4"/>
        <v>8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0"/>
        <v>-0.59</v>
      </c>
      <c r="P14" s="2">
        <f t="shared" si="1"/>
        <v>-1</v>
      </c>
      <c r="Q14" s="2">
        <f t="shared" si="2"/>
        <v>-1</v>
      </c>
      <c r="R14" s="2" t="str">
        <f t="shared" si="3"/>
        <v>Passou</v>
      </c>
      <c r="S14" s="5">
        <f>Q14-P14</f>
        <v>0</v>
      </c>
      <c r="T14" s="6">
        <f>$S$14*$A$7*G14</f>
        <v>0</v>
      </c>
      <c r="U14" s="6">
        <f>$S$14*$A$7*H14</f>
        <v>0</v>
      </c>
      <c r="V14" s="6">
        <f>$S$14*$A$7*I14</f>
        <v>0</v>
      </c>
      <c r="W14" s="6">
        <f>$S$14*$A$7*J14</f>
        <v>0</v>
      </c>
      <c r="X14" s="6">
        <f>$S$14*$A$7*K14</f>
        <v>0</v>
      </c>
      <c r="Y14" s="6">
        <f>$S$14*$A$7*L14</f>
        <v>0</v>
      </c>
      <c r="Z14" s="6">
        <f>$S$14*$A$7*M14</f>
        <v>0</v>
      </c>
      <c r="AA14" s="6">
        <f>$S$14*$A$7*N14</f>
        <v>0</v>
      </c>
    </row>
    <row r="15" spans="1:27" x14ac:dyDescent="0.25">
      <c r="A15" s="21" t="s">
        <v>42</v>
      </c>
      <c r="B15" s="22"/>
      <c r="F15" s="2">
        <f t="shared" si="4"/>
        <v>9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f>(G15*$G$4)+(H15*$H$4)+(I15*$I$4)+(J15*$J$4)+(K15*$K$4)+(L15*$L$4)+(M15*$M$4)+(N15*$N$4)-$P$4</f>
        <v>-0.45999999999999996</v>
      </c>
      <c r="P15" s="2">
        <f t="shared" si="1"/>
        <v>-1</v>
      </c>
      <c r="Q15" s="2">
        <f t="shared" si="2"/>
        <v>1</v>
      </c>
      <c r="R15" s="2" t="str">
        <f t="shared" si="3"/>
        <v>Erro</v>
      </c>
      <c r="S15" s="5">
        <f>Q15-P15</f>
        <v>2</v>
      </c>
      <c r="T15" s="6">
        <f>$S$15*$A$7*G15</f>
        <v>0.02</v>
      </c>
      <c r="U15" s="6">
        <f>$S$15*$A$7*H15</f>
        <v>0.02</v>
      </c>
      <c r="V15" s="6">
        <f>$S$15*$A$7*I15</f>
        <v>0.02</v>
      </c>
      <c r="W15" s="6">
        <f>$S$15*$A$7*J15</f>
        <v>0.02</v>
      </c>
      <c r="X15" s="6">
        <f>$S$15*$A$7*K15</f>
        <v>0.02</v>
      </c>
      <c r="Y15" s="6">
        <f>$S$15*$A$7*L15</f>
        <v>0.02</v>
      </c>
      <c r="Z15" s="6">
        <f>$S$15*$A$7*M15</f>
        <v>0.02</v>
      </c>
      <c r="AA15" s="6">
        <f>$S$15*$A$7*N15</f>
        <v>0.02</v>
      </c>
    </row>
    <row r="16" spans="1:27" x14ac:dyDescent="0.25">
      <c r="A16" s="23"/>
      <c r="B16" s="23"/>
      <c r="F16" s="2">
        <f t="shared" si="4"/>
        <v>10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ref="O16:O56" si="5">(G16*$G$4)+(H16*$H$4)+(I16*$I$4)+(J16*$J$4)+(K16*$K$4)+(L16*$L$4)+(M16*$M$4)+(N16*$N$4)-$P$4</f>
        <v>-1.24</v>
      </c>
      <c r="P16" s="2">
        <f t="shared" si="1"/>
        <v>-1</v>
      </c>
      <c r="Q16" s="2">
        <f t="shared" si="2"/>
        <v>-1</v>
      </c>
      <c r="R16" s="2" t="str">
        <f t="shared" si="3"/>
        <v>Passou</v>
      </c>
      <c r="S16" s="5">
        <f>Q16-P16</f>
        <v>0</v>
      </c>
      <c r="T16" s="6">
        <f>$S$16*$A$7*G16</f>
        <v>0</v>
      </c>
      <c r="U16" s="6">
        <f>$S$16*$A$7*H16</f>
        <v>0</v>
      </c>
      <c r="V16" s="6">
        <f>$S$16*$A$7*I16</f>
        <v>0</v>
      </c>
      <c r="W16" s="6">
        <f>$S$16*$A$7*J16</f>
        <v>0</v>
      </c>
      <c r="X16" s="6">
        <f>$S$16*$A$7*K16</f>
        <v>0</v>
      </c>
      <c r="Y16" s="6">
        <f>$S$16*$A$7*L16</f>
        <v>0</v>
      </c>
      <c r="Z16" s="6">
        <f>$S$16*$A$7*M16</f>
        <v>0</v>
      </c>
      <c r="AA16" s="6">
        <f>$S$16*$A$7*N16</f>
        <v>0</v>
      </c>
    </row>
    <row r="17" spans="1:27" x14ac:dyDescent="0.25">
      <c r="A17" s="19" t="s">
        <v>43</v>
      </c>
      <c r="B17" s="20"/>
      <c r="F17" s="2">
        <f t="shared" si="4"/>
        <v>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</v>
      </c>
      <c r="O17" s="2">
        <f t="shared" si="5"/>
        <v>-0.98</v>
      </c>
      <c r="P17" s="2">
        <f t="shared" si="1"/>
        <v>-1</v>
      </c>
      <c r="Q17" s="2">
        <f t="shared" si="2"/>
        <v>-1</v>
      </c>
      <c r="R17" s="2" t="str">
        <f t="shared" si="3"/>
        <v>Passou</v>
      </c>
      <c r="S17" s="5">
        <f>Q17-P17</f>
        <v>0</v>
      </c>
      <c r="T17" s="6">
        <f>$S$17*$A$7*G17</f>
        <v>0</v>
      </c>
      <c r="U17" s="6">
        <f>$S$17*$A$7*H17</f>
        <v>0</v>
      </c>
      <c r="V17" s="6">
        <f>$S$17*$A$7*I17</f>
        <v>0</v>
      </c>
      <c r="W17" s="6">
        <f>$S$17*$A$7*J17</f>
        <v>0</v>
      </c>
      <c r="X17" s="6">
        <f>$S$17*$A$7*K17</f>
        <v>0</v>
      </c>
      <c r="Y17" s="6">
        <f>$S$17*$A$7*L17</f>
        <v>0</v>
      </c>
      <c r="Z17" s="6">
        <f>$S$17*$A$7*M17</f>
        <v>0</v>
      </c>
      <c r="AA17" s="6">
        <f>$S$17*$A$7*N17</f>
        <v>0</v>
      </c>
    </row>
    <row r="18" spans="1:27" x14ac:dyDescent="0.25">
      <c r="A18" s="21" t="s">
        <v>44</v>
      </c>
      <c r="B18" s="22"/>
      <c r="F18" s="2">
        <f t="shared" si="4"/>
        <v>12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2</v>
      </c>
      <c r="N18" s="2">
        <v>2</v>
      </c>
      <c r="O18" s="2">
        <f t="shared" si="5"/>
        <v>-0.72</v>
      </c>
      <c r="P18" s="2">
        <f t="shared" si="1"/>
        <v>-1</v>
      </c>
      <c r="Q18" s="2">
        <f t="shared" si="2"/>
        <v>-1</v>
      </c>
      <c r="R18" s="2" t="str">
        <f t="shared" si="3"/>
        <v>Passou</v>
      </c>
      <c r="S18" s="5">
        <f>Q18-P18</f>
        <v>0</v>
      </c>
      <c r="T18" s="6">
        <f>$S$18*$A$7*G18</f>
        <v>0</v>
      </c>
      <c r="U18" s="6">
        <f>$S$18*$A$7*H18</f>
        <v>0</v>
      </c>
      <c r="V18" s="6">
        <f>$S$18*$A$7*I18</f>
        <v>0</v>
      </c>
      <c r="W18" s="6">
        <f>$S$18*$A$7*J18</f>
        <v>0</v>
      </c>
      <c r="X18" s="6">
        <f>$S$18*$A$7*K18</f>
        <v>0</v>
      </c>
      <c r="Y18" s="6">
        <f>$S$18*$A$7*L18</f>
        <v>0</v>
      </c>
      <c r="Z18" s="6">
        <f>$S$18*$A$7*M18</f>
        <v>0</v>
      </c>
      <c r="AA18" s="6">
        <f>$S$18*$A$7*N18</f>
        <v>0</v>
      </c>
    </row>
    <row r="19" spans="1:27" x14ac:dyDescent="0.25">
      <c r="A19" s="7"/>
      <c r="B19" s="7"/>
      <c r="F19" s="2">
        <f t="shared" si="4"/>
        <v>13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2</v>
      </c>
      <c r="N19" s="2">
        <v>2</v>
      </c>
      <c r="O19" s="2">
        <f t="shared" si="5"/>
        <v>-0.45999999999999996</v>
      </c>
      <c r="P19" s="2">
        <f t="shared" si="1"/>
        <v>-1</v>
      </c>
      <c r="Q19" s="2">
        <f t="shared" si="2"/>
        <v>-1</v>
      </c>
      <c r="R19" s="2" t="str">
        <f t="shared" si="3"/>
        <v>Passou</v>
      </c>
      <c r="S19" s="5">
        <f>Q19-P19</f>
        <v>0</v>
      </c>
      <c r="T19" s="6">
        <f>$S$19*$A$7*G19</f>
        <v>0</v>
      </c>
      <c r="U19" s="6">
        <f>$S$19*$A$7*H19</f>
        <v>0</v>
      </c>
      <c r="V19" s="6">
        <f>$S$19*$A$7*I19</f>
        <v>0</v>
      </c>
      <c r="W19" s="6">
        <f>$S$19*$A$7*J19</f>
        <v>0</v>
      </c>
      <c r="X19" s="6">
        <f>$S$19*$A$7*K19</f>
        <v>0</v>
      </c>
      <c r="Y19" s="6">
        <f>$S$19*$A$7*L19</f>
        <v>0</v>
      </c>
      <c r="Z19" s="6">
        <f>$S$19*$A$7*M19</f>
        <v>0</v>
      </c>
      <c r="AA19" s="6">
        <f>$S$19*$A$7*N19</f>
        <v>0</v>
      </c>
    </row>
    <row r="20" spans="1:27" x14ac:dyDescent="0.25">
      <c r="A20" s="7"/>
      <c r="B20" s="7"/>
      <c r="F20" s="2">
        <f t="shared" si="4"/>
        <v>14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f t="shared" si="5"/>
        <v>-0.19999999999999996</v>
      </c>
      <c r="P20" s="2">
        <f t="shared" si="1"/>
        <v>-1</v>
      </c>
      <c r="Q20" s="2">
        <f t="shared" si="2"/>
        <v>-1</v>
      </c>
      <c r="R20" s="2" t="str">
        <f t="shared" si="3"/>
        <v>Passou</v>
      </c>
      <c r="S20" s="5">
        <f>Q20-P20</f>
        <v>0</v>
      </c>
      <c r="T20" s="6">
        <f>$S20*$A$7*G20</f>
        <v>0</v>
      </c>
      <c r="U20" s="6">
        <f>$S20*$A$7*H20</f>
        <v>0</v>
      </c>
      <c r="V20" s="6">
        <f>$S20*$A$7*I20</f>
        <v>0</v>
      </c>
      <c r="W20" s="6">
        <f>$S20*$A$7*J20</f>
        <v>0</v>
      </c>
      <c r="X20" s="6">
        <f>$S20*$A$7*K20</f>
        <v>0</v>
      </c>
      <c r="Y20" s="6">
        <f>$S20*$A$7*L20</f>
        <v>0</v>
      </c>
      <c r="Z20" s="6">
        <f>$S20*$A$7*M20</f>
        <v>0</v>
      </c>
      <c r="AA20" s="6">
        <f>$S20*$A$7*N20</f>
        <v>0</v>
      </c>
    </row>
    <row r="21" spans="1:27" x14ac:dyDescent="0.25">
      <c r="F21" s="2">
        <f t="shared" si="4"/>
        <v>15</v>
      </c>
      <c r="G21" s="2">
        <v>0</v>
      </c>
      <c r="H21" s="2">
        <v>0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f t="shared" si="5"/>
        <v>6.0000000000000053E-2</v>
      </c>
      <c r="P21" s="2">
        <f t="shared" si="1"/>
        <v>1</v>
      </c>
      <c r="Q21" s="2">
        <f t="shared" si="2"/>
        <v>-1</v>
      </c>
      <c r="R21" s="2" t="str">
        <f t="shared" si="3"/>
        <v>Erro</v>
      </c>
      <c r="S21" s="5">
        <f>Q21-P21</f>
        <v>-2</v>
      </c>
      <c r="T21" s="6">
        <f>$S$21*$A$7*G21</f>
        <v>0</v>
      </c>
      <c r="U21" s="6">
        <f>$S$21*$A$7*H21</f>
        <v>0</v>
      </c>
      <c r="V21" s="6">
        <f>$S$21*$A$7*I21</f>
        <v>-0.04</v>
      </c>
      <c r="W21" s="6">
        <f>$S$21*$A$7*J21</f>
        <v>-0.04</v>
      </c>
      <c r="X21" s="6">
        <f>$S$21*$A$7*K21</f>
        <v>-0.04</v>
      </c>
      <c r="Y21" s="6">
        <f>$S$21*$A$7*L21</f>
        <v>-0.04</v>
      </c>
      <c r="Z21" s="6">
        <f>$S$21*$A$7*M21</f>
        <v>-0.04</v>
      </c>
      <c r="AA21" s="6">
        <f>$S$21*$A$7*N21</f>
        <v>-0.04</v>
      </c>
    </row>
    <row r="22" spans="1:27" x14ac:dyDescent="0.25">
      <c r="F22" s="2">
        <f t="shared" si="4"/>
        <v>16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f t="shared" si="5"/>
        <v>0.32000000000000006</v>
      </c>
      <c r="P22" s="2">
        <f t="shared" si="1"/>
        <v>1</v>
      </c>
      <c r="Q22" s="2">
        <f t="shared" si="2"/>
        <v>1</v>
      </c>
      <c r="R22" s="2" t="str">
        <f t="shared" si="3"/>
        <v>Passou</v>
      </c>
      <c r="S22" s="5">
        <f>Q22-P22</f>
        <v>0</v>
      </c>
      <c r="T22" s="6">
        <f>$S$22*$A$7*G22</f>
        <v>0</v>
      </c>
      <c r="U22" s="6">
        <f>$S$22*$A$7*H22</f>
        <v>0</v>
      </c>
      <c r="V22" s="6">
        <f>$S$22*$A$7*I22</f>
        <v>0</v>
      </c>
      <c r="W22" s="6">
        <f>$S$22*$A$7*J22</f>
        <v>0</v>
      </c>
      <c r="X22" s="6">
        <f>$S$22*$A$7*K22</f>
        <v>0</v>
      </c>
      <c r="Y22" s="6">
        <f>$S$22*$A$7*L22</f>
        <v>0</v>
      </c>
      <c r="Z22" s="6">
        <f>$S$22*$A$7*M22</f>
        <v>0</v>
      </c>
      <c r="AA22" s="6">
        <f>$S$22*$A$7*N22</f>
        <v>0</v>
      </c>
    </row>
    <row r="23" spans="1:27" x14ac:dyDescent="0.25">
      <c r="F23" s="2">
        <f t="shared" si="4"/>
        <v>17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f t="shared" si="5"/>
        <v>0.58000000000000007</v>
      </c>
      <c r="P23" s="2">
        <f t="shared" si="1"/>
        <v>1</v>
      </c>
      <c r="Q23" s="2">
        <f t="shared" si="2"/>
        <v>1</v>
      </c>
      <c r="R23" s="2" t="str">
        <f t="shared" si="3"/>
        <v>Passou</v>
      </c>
      <c r="S23" s="5">
        <f>Q23-P23</f>
        <v>0</v>
      </c>
      <c r="T23" s="6">
        <f>$S$23*$A$7*G23</f>
        <v>0</v>
      </c>
      <c r="U23" s="6">
        <f>$S$23*$A$7*H23</f>
        <v>0</v>
      </c>
      <c r="V23" s="6">
        <f>$S$23*$A$7*I23</f>
        <v>0</v>
      </c>
      <c r="W23" s="6">
        <f>$S$23*$A$7*J23</f>
        <v>0</v>
      </c>
      <c r="X23" s="6">
        <f>$S$23*$A$7*K23</f>
        <v>0</v>
      </c>
      <c r="Y23" s="6">
        <f>$S$23*$A$7*L23</f>
        <v>0</v>
      </c>
      <c r="Z23" s="6">
        <f>$S$23*$A$7*M23</f>
        <v>0</v>
      </c>
      <c r="AA23" s="6">
        <f>$S$23*$A$7*N23</f>
        <v>0</v>
      </c>
    </row>
    <row r="24" spans="1:27" x14ac:dyDescent="0.25">
      <c r="F24" s="2">
        <f t="shared" si="4"/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f t="shared" si="5"/>
        <v>-1.1099999999999999</v>
      </c>
      <c r="P24" s="2">
        <f t="shared" si="1"/>
        <v>-1</v>
      </c>
      <c r="Q24" s="2">
        <f t="shared" si="2"/>
        <v>-1</v>
      </c>
      <c r="R24" s="2" t="str">
        <f t="shared" si="3"/>
        <v>Passou</v>
      </c>
      <c r="S24" s="5">
        <f>Q24-P24</f>
        <v>0</v>
      </c>
      <c r="T24" s="6">
        <f>$S$24*$A$7*G24</f>
        <v>0</v>
      </c>
      <c r="U24" s="6">
        <f>$S$24*$A$7*H24</f>
        <v>0</v>
      </c>
      <c r="V24" s="6">
        <f>$S$24*$A$7*I24</f>
        <v>0</v>
      </c>
      <c r="W24" s="6">
        <f>$S$24*$A$7*J24</f>
        <v>0</v>
      </c>
      <c r="X24" s="6">
        <f>$S$24*$A$7*K24</f>
        <v>0</v>
      </c>
      <c r="Y24" s="6">
        <f>$S$24*$A$7*L24</f>
        <v>0</v>
      </c>
      <c r="Z24" s="6">
        <f>$S$24*$A$7*M24</f>
        <v>0</v>
      </c>
      <c r="AA24" s="6">
        <f>$S$24*$A$7*N24</f>
        <v>0</v>
      </c>
    </row>
    <row r="25" spans="1:27" x14ac:dyDescent="0.25">
      <c r="F25" s="2">
        <f t="shared" si="4"/>
        <v>19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2</v>
      </c>
      <c r="O25" s="2">
        <f t="shared" si="5"/>
        <v>-0.85</v>
      </c>
      <c r="P25" s="2">
        <f t="shared" si="1"/>
        <v>-1</v>
      </c>
      <c r="Q25" s="2">
        <f t="shared" si="2"/>
        <v>-1</v>
      </c>
      <c r="R25" s="2" t="str">
        <f t="shared" si="3"/>
        <v>Passou</v>
      </c>
      <c r="S25" s="5">
        <f>Q25-P25</f>
        <v>0</v>
      </c>
      <c r="T25" s="6">
        <f>$S$25*$A$7*G25</f>
        <v>0</v>
      </c>
      <c r="U25" s="6">
        <f>$S$25*$A$7*H25</f>
        <v>0</v>
      </c>
      <c r="V25" s="6">
        <f>$S$25*$A$7*I25</f>
        <v>0</v>
      </c>
      <c r="W25" s="6">
        <f>$S$25*$A$7*J25</f>
        <v>0</v>
      </c>
      <c r="X25" s="6">
        <f>$S$25*$A$7*K25</f>
        <v>0</v>
      </c>
      <c r="Y25" s="6">
        <f>$S$25*$A$7*L25</f>
        <v>0</v>
      </c>
      <c r="Z25" s="6">
        <f>$S$25*$A$7*M25</f>
        <v>0</v>
      </c>
      <c r="AA25" s="6">
        <f>$S$25*$A$7*N25</f>
        <v>0</v>
      </c>
    </row>
    <row r="26" spans="1:27" x14ac:dyDescent="0.25">
      <c r="F26" s="2">
        <f t="shared" si="4"/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</v>
      </c>
      <c r="M26" s="2">
        <v>2</v>
      </c>
      <c r="N26" s="2">
        <v>2</v>
      </c>
      <c r="O26" s="2">
        <f t="shared" si="5"/>
        <v>-0.59</v>
      </c>
      <c r="P26" s="2">
        <f t="shared" si="1"/>
        <v>-1</v>
      </c>
      <c r="Q26" s="2">
        <f t="shared" si="2"/>
        <v>-1</v>
      </c>
      <c r="R26" s="2" t="str">
        <f t="shared" si="3"/>
        <v>Passou</v>
      </c>
      <c r="S26" s="5">
        <f>Q26-P26</f>
        <v>0</v>
      </c>
      <c r="T26" s="6">
        <f>$S$26*$A$7*G26</f>
        <v>0</v>
      </c>
      <c r="U26" s="6">
        <f>$S$26*$A$7*H26</f>
        <v>0</v>
      </c>
      <c r="V26" s="6">
        <f>$S$26*$A$7*I26</f>
        <v>0</v>
      </c>
      <c r="W26" s="6">
        <f>$S$26*$A$7*J26</f>
        <v>0</v>
      </c>
      <c r="X26" s="6">
        <f>$S$26*$A$7*K26</f>
        <v>0</v>
      </c>
      <c r="Y26" s="6">
        <f>$S$26*$A$7*L26</f>
        <v>0</v>
      </c>
      <c r="Z26" s="6">
        <f>$S$26*$A$7*M26</f>
        <v>0</v>
      </c>
      <c r="AA26" s="6">
        <f>$S$26*$A$7*N26</f>
        <v>0</v>
      </c>
    </row>
    <row r="27" spans="1:27" x14ac:dyDescent="0.25">
      <c r="F27" s="2">
        <f t="shared" si="4"/>
        <v>21</v>
      </c>
      <c r="G27" s="2">
        <v>0</v>
      </c>
      <c r="H27" s="2">
        <v>0</v>
      </c>
      <c r="I27" s="2">
        <v>0</v>
      </c>
      <c r="J27" s="2">
        <v>0</v>
      </c>
      <c r="K27" s="2">
        <v>3</v>
      </c>
      <c r="L27" s="2">
        <v>2</v>
      </c>
      <c r="M27" s="2">
        <v>2</v>
      </c>
      <c r="N27" s="2">
        <v>2</v>
      </c>
      <c r="O27" s="2">
        <f t="shared" si="5"/>
        <v>-0.33000000000000007</v>
      </c>
      <c r="P27" s="2">
        <f t="shared" si="1"/>
        <v>-1</v>
      </c>
      <c r="Q27" s="2">
        <f t="shared" si="2"/>
        <v>-1</v>
      </c>
      <c r="R27" s="2" t="str">
        <f t="shared" si="3"/>
        <v>Passou</v>
      </c>
      <c r="S27" s="5">
        <f>Q27-P27</f>
        <v>0</v>
      </c>
      <c r="T27" s="6">
        <f>$S$27*$A$7*G27</f>
        <v>0</v>
      </c>
      <c r="U27" s="6">
        <f>$S$27*$A$7*H27</f>
        <v>0</v>
      </c>
      <c r="V27" s="6">
        <f>$S$27*$A$7*I27</f>
        <v>0</v>
      </c>
      <c r="W27" s="6">
        <f>$S$27*$A$7*J27</f>
        <v>0</v>
      </c>
      <c r="X27" s="6">
        <f>$S$27*$A$7*K27</f>
        <v>0</v>
      </c>
      <c r="Y27" s="6">
        <f>$S$27*$A$7*L27</f>
        <v>0</v>
      </c>
      <c r="Z27" s="6">
        <f>$S$27*$A$7*M27</f>
        <v>0</v>
      </c>
      <c r="AA27" s="6">
        <f>$S$27*$A$7*N27</f>
        <v>0</v>
      </c>
    </row>
    <row r="28" spans="1:27" x14ac:dyDescent="0.25">
      <c r="F28" s="2">
        <f t="shared" si="4"/>
        <v>22</v>
      </c>
      <c r="G28" s="2">
        <v>0</v>
      </c>
      <c r="H28" s="2">
        <v>0</v>
      </c>
      <c r="I28" s="2">
        <v>0</v>
      </c>
      <c r="J28" s="2">
        <v>3</v>
      </c>
      <c r="K28" s="2">
        <v>2</v>
      </c>
      <c r="L28" s="2">
        <v>2</v>
      </c>
      <c r="M28" s="2">
        <v>2</v>
      </c>
      <c r="N28" s="2">
        <v>2</v>
      </c>
      <c r="O28" s="2">
        <f t="shared" si="5"/>
        <v>-7.0000000000000062E-2</v>
      </c>
      <c r="P28" s="2">
        <f t="shared" si="1"/>
        <v>-1</v>
      </c>
      <c r="Q28" s="2">
        <f t="shared" si="2"/>
        <v>-1</v>
      </c>
      <c r="R28" s="2" t="str">
        <f t="shared" si="3"/>
        <v>Passou</v>
      </c>
      <c r="S28" s="5">
        <f>Q28-P28</f>
        <v>0</v>
      </c>
      <c r="T28" s="6">
        <f>$S$28*$A$7*G28</f>
        <v>0</v>
      </c>
      <c r="U28" s="6">
        <f>$S$28*$A$7*H28</f>
        <v>0</v>
      </c>
      <c r="V28" s="6">
        <f>$S$28*$A$7*I28</f>
        <v>0</v>
      </c>
      <c r="W28" s="6">
        <f>$S$28*$A$7*J28</f>
        <v>0</v>
      </c>
      <c r="X28" s="6">
        <f>$S$28*$A$7*K28</f>
        <v>0</v>
      </c>
      <c r="Y28" s="6">
        <f>$S$28*$A$7*L28</f>
        <v>0</v>
      </c>
      <c r="Z28" s="6">
        <f>$S$28*$A$7*M28</f>
        <v>0</v>
      </c>
      <c r="AA28" s="6">
        <f>$S$28*$A$7*N28</f>
        <v>0</v>
      </c>
    </row>
    <row r="29" spans="1:27" x14ac:dyDescent="0.25">
      <c r="F29" s="2">
        <f t="shared" si="4"/>
        <v>23</v>
      </c>
      <c r="G29" s="2">
        <v>0</v>
      </c>
      <c r="H29" s="2">
        <v>0</v>
      </c>
      <c r="I29" s="2">
        <v>3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f t="shared" si="5"/>
        <v>0.18999999999999995</v>
      </c>
      <c r="P29" s="2">
        <f t="shared" si="1"/>
        <v>1</v>
      </c>
      <c r="Q29" s="2">
        <f t="shared" si="2"/>
        <v>-1</v>
      </c>
      <c r="R29" s="2" t="str">
        <f t="shared" si="3"/>
        <v>Erro</v>
      </c>
      <c r="S29" s="5">
        <f>Q29-P29</f>
        <v>-2</v>
      </c>
      <c r="T29" s="6">
        <f>$S$29*$A$7*G29</f>
        <v>0</v>
      </c>
      <c r="U29" s="6">
        <f>$S$29*$A$7*H29</f>
        <v>0</v>
      </c>
      <c r="V29" s="6">
        <f>$S$29*$A$7*I29</f>
        <v>-0.06</v>
      </c>
      <c r="W29" s="6">
        <f>$S$29*$A$7*J29</f>
        <v>-0.04</v>
      </c>
      <c r="X29" s="6">
        <f>$S$29*$A$7*K29</f>
        <v>-0.04</v>
      </c>
      <c r="Y29" s="6">
        <f>$S$29*$A$7*L29</f>
        <v>-0.04</v>
      </c>
      <c r="Z29" s="6">
        <f>$S$29*$A$7*M29</f>
        <v>-0.04</v>
      </c>
      <c r="AA29" s="6">
        <f>$S$29*$A$7*N29</f>
        <v>-0.04</v>
      </c>
    </row>
    <row r="30" spans="1:27" x14ac:dyDescent="0.25">
      <c r="F30" s="2">
        <f t="shared" si="4"/>
        <v>24</v>
      </c>
      <c r="G30" s="2">
        <v>0</v>
      </c>
      <c r="H30" s="2">
        <v>3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f t="shared" si="5"/>
        <v>0.44999999999999996</v>
      </c>
      <c r="P30" s="2">
        <f t="shared" si="1"/>
        <v>1</v>
      </c>
      <c r="Q30" s="2">
        <f t="shared" si="2"/>
        <v>1</v>
      </c>
      <c r="R30" s="2" t="str">
        <f t="shared" si="3"/>
        <v>Passou</v>
      </c>
      <c r="S30" s="5">
        <f>Q30-P30</f>
        <v>0</v>
      </c>
      <c r="T30" s="6">
        <f>$S$30*$A$7*G30</f>
        <v>0</v>
      </c>
      <c r="U30" s="6">
        <f>$S$30*$A$7*H30</f>
        <v>0</v>
      </c>
      <c r="V30" s="6">
        <f>$S$30*$A$7*I30</f>
        <v>0</v>
      </c>
      <c r="W30" s="6">
        <f>$S$30*$A$7*J30</f>
        <v>0</v>
      </c>
      <c r="X30" s="6">
        <f>$S$30*$A$7*K30</f>
        <v>0</v>
      </c>
      <c r="Y30" s="6">
        <f>$S$30*$A$7*L30</f>
        <v>0</v>
      </c>
      <c r="Z30" s="6">
        <f>$S$30*$A$7*M30</f>
        <v>0</v>
      </c>
      <c r="AA30" s="6">
        <f>$S$30*$A$7*N30</f>
        <v>0</v>
      </c>
    </row>
    <row r="31" spans="1:27" x14ac:dyDescent="0.25">
      <c r="F31" s="2">
        <f t="shared" si="4"/>
        <v>25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5"/>
        <v>0.71</v>
      </c>
      <c r="P31" s="2">
        <f t="shared" si="1"/>
        <v>1</v>
      </c>
      <c r="Q31" s="2">
        <f t="shared" si="2"/>
        <v>1</v>
      </c>
      <c r="R31" s="2" t="str">
        <f t="shared" si="3"/>
        <v>Passou</v>
      </c>
      <c r="S31" s="5">
        <f>Q31-P31</f>
        <v>0</v>
      </c>
      <c r="T31" s="6">
        <f>$S$31*$A$7*G31</f>
        <v>0</v>
      </c>
      <c r="U31" s="6">
        <f>$S$31*$A$7*H31</f>
        <v>0</v>
      </c>
      <c r="V31" s="6">
        <f>$S$31*$A$7*I31</f>
        <v>0</v>
      </c>
      <c r="W31" s="6">
        <f>$S$31*$A$7*J31</f>
        <v>0</v>
      </c>
      <c r="X31" s="6">
        <f>$S$31*$A$7*K31</f>
        <v>0</v>
      </c>
      <c r="Y31" s="6">
        <f>$S$31*$A$7*L31</f>
        <v>0</v>
      </c>
      <c r="Z31" s="6">
        <f>$S$31*$A$7*M31</f>
        <v>0</v>
      </c>
      <c r="AA31" s="6">
        <f>$S$31*$A$7*N31</f>
        <v>0</v>
      </c>
    </row>
    <row r="32" spans="1:27" x14ac:dyDescent="0.25">
      <c r="F32" s="2">
        <f t="shared" si="4"/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O32" s="2">
        <f t="shared" si="5"/>
        <v>-0.85</v>
      </c>
      <c r="P32" s="2">
        <f t="shared" si="1"/>
        <v>-1</v>
      </c>
      <c r="Q32" s="2">
        <f t="shared" si="2"/>
        <v>-1</v>
      </c>
      <c r="R32" s="2" t="str">
        <f t="shared" si="3"/>
        <v>Passou</v>
      </c>
      <c r="S32" s="5">
        <f>Q32-P32</f>
        <v>0</v>
      </c>
      <c r="T32" s="6">
        <f>$S$32*$A$7*G32</f>
        <v>0</v>
      </c>
      <c r="U32" s="6">
        <f>$S$32*$A$7*H32</f>
        <v>0</v>
      </c>
      <c r="V32" s="6">
        <f>$S$32*$A$7*I32</f>
        <v>0</v>
      </c>
      <c r="W32" s="6">
        <f>$S$32*$A$7*J32</f>
        <v>0</v>
      </c>
      <c r="X32" s="6">
        <f>$S$32*$A$7*K32</f>
        <v>0</v>
      </c>
      <c r="Y32" s="6">
        <f>$S$32*$A$7*L32</f>
        <v>0</v>
      </c>
      <c r="Z32" s="6">
        <f>$S$32*$A$7*M32</f>
        <v>0</v>
      </c>
      <c r="AA32" s="6">
        <f>$S$32*$A$7*N32</f>
        <v>0</v>
      </c>
    </row>
    <row r="33" spans="6:27" x14ac:dyDescent="0.25">
      <c r="F33" s="2">
        <f t="shared" si="4"/>
        <v>27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4</v>
      </c>
      <c r="O33" s="2">
        <f t="shared" si="5"/>
        <v>-0.33000000000000007</v>
      </c>
      <c r="P33" s="2">
        <f t="shared" si="1"/>
        <v>-1</v>
      </c>
      <c r="Q33" s="2">
        <f t="shared" si="2"/>
        <v>-1</v>
      </c>
      <c r="R33" s="2" t="str">
        <f t="shared" si="3"/>
        <v>Passou</v>
      </c>
      <c r="S33" s="5">
        <f>Q33-P33</f>
        <v>0</v>
      </c>
      <c r="T33" s="6">
        <f>$S$33*$A$7*G33</f>
        <v>0</v>
      </c>
      <c r="U33" s="6">
        <f>$S$33*$A$7*H33</f>
        <v>0</v>
      </c>
      <c r="V33" s="6">
        <f>$S$33*$A$7*I33</f>
        <v>0</v>
      </c>
      <c r="W33" s="6">
        <f>$S$33*$A$7*J33</f>
        <v>0</v>
      </c>
      <c r="X33" s="6">
        <f>$S$33*$A$7*K33</f>
        <v>0</v>
      </c>
      <c r="Y33" s="6">
        <f>$S$33*$A$7*L33</f>
        <v>0</v>
      </c>
      <c r="Z33" s="6">
        <f>$S$33*$A$7*M33</f>
        <v>0</v>
      </c>
      <c r="AA33" s="6">
        <f>$S$33*$A$7*N33</f>
        <v>0</v>
      </c>
    </row>
    <row r="34" spans="6:27" x14ac:dyDescent="0.25">
      <c r="F34" s="2">
        <f t="shared" si="4"/>
        <v>28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4</v>
      </c>
      <c r="N34" s="2">
        <v>2</v>
      </c>
      <c r="O34" s="2">
        <f t="shared" si="5"/>
        <v>-7.0000000000000062E-2</v>
      </c>
      <c r="P34" s="2">
        <f t="shared" si="1"/>
        <v>-1</v>
      </c>
      <c r="Q34" s="2">
        <f t="shared" si="2"/>
        <v>-1</v>
      </c>
      <c r="R34" s="2" t="str">
        <f t="shared" si="3"/>
        <v>Passou</v>
      </c>
      <c r="S34" s="5">
        <f>Q34-P34</f>
        <v>0</v>
      </c>
      <c r="T34" s="6">
        <f>$S$34*$A$7*G34</f>
        <v>0</v>
      </c>
      <c r="U34" s="6">
        <f>$S$34*$A$7*H34</f>
        <v>0</v>
      </c>
      <c r="V34" s="6">
        <f>$S$34*$A$7*I34</f>
        <v>0</v>
      </c>
      <c r="W34" s="6">
        <f>$S$34*$A$7*J34</f>
        <v>0</v>
      </c>
      <c r="X34" s="6">
        <f>$S$34*$A$7*K34</f>
        <v>0</v>
      </c>
      <c r="Y34" s="6">
        <f>$S$34*$A$7*L34</f>
        <v>0</v>
      </c>
      <c r="Z34" s="6">
        <f>$S$34*$A$7*M34</f>
        <v>0</v>
      </c>
      <c r="AA34" s="6">
        <f>$S$34*$A$7*N34</f>
        <v>0</v>
      </c>
    </row>
    <row r="35" spans="6:27" x14ac:dyDescent="0.25">
      <c r="F35" s="2">
        <f t="shared" si="4"/>
        <v>29</v>
      </c>
      <c r="G35" s="2">
        <v>0</v>
      </c>
      <c r="H35" s="2">
        <v>0</v>
      </c>
      <c r="I35" s="2">
        <v>0</v>
      </c>
      <c r="J35" s="2">
        <v>0</v>
      </c>
      <c r="K35" s="2">
        <v>5</v>
      </c>
      <c r="L35" s="2">
        <v>4</v>
      </c>
      <c r="M35" s="2">
        <v>2</v>
      </c>
      <c r="N35" s="2">
        <v>2</v>
      </c>
      <c r="O35" s="2">
        <f t="shared" si="5"/>
        <v>0.18999999999999995</v>
      </c>
      <c r="P35" s="2">
        <f t="shared" si="1"/>
        <v>1</v>
      </c>
      <c r="Q35" s="2">
        <f t="shared" si="2"/>
        <v>-1</v>
      </c>
      <c r="R35" s="2" t="str">
        <f t="shared" si="3"/>
        <v>Erro</v>
      </c>
      <c r="S35" s="5">
        <f>Q35-P35</f>
        <v>-2</v>
      </c>
      <c r="T35" s="6">
        <f>$S$35*$A$7*G35</f>
        <v>0</v>
      </c>
      <c r="U35" s="6">
        <f>$S$35*$A$7*H35</f>
        <v>0</v>
      </c>
      <c r="V35" s="6">
        <f>$S$35*$A$7*I35</f>
        <v>0</v>
      </c>
      <c r="W35" s="6">
        <f>$S$35*$A$7*J35</f>
        <v>0</v>
      </c>
      <c r="X35" s="6">
        <f>$S$35*$A$7*K35</f>
        <v>-0.1</v>
      </c>
      <c r="Y35" s="6">
        <f>$S$35*$A$7*L35</f>
        <v>-0.08</v>
      </c>
      <c r="Z35" s="6">
        <f>$S$35*$A$7*M35</f>
        <v>-0.04</v>
      </c>
      <c r="AA35" s="6">
        <f>$S$35*$A$7*N35</f>
        <v>-0.04</v>
      </c>
    </row>
    <row r="36" spans="6:27" x14ac:dyDescent="0.25">
      <c r="F36" s="2">
        <f t="shared" si="4"/>
        <v>30</v>
      </c>
      <c r="G36" s="2">
        <v>0</v>
      </c>
      <c r="H36" s="2">
        <v>0</v>
      </c>
      <c r="I36" s="2">
        <v>0</v>
      </c>
      <c r="J36" s="2">
        <v>5</v>
      </c>
      <c r="K36" s="2">
        <v>4</v>
      </c>
      <c r="L36" s="2">
        <v>2</v>
      </c>
      <c r="M36" s="2">
        <v>2</v>
      </c>
      <c r="N36" s="2">
        <v>2</v>
      </c>
      <c r="O36" s="2">
        <f t="shared" si="5"/>
        <v>0.44999999999999996</v>
      </c>
      <c r="P36" s="2">
        <f t="shared" si="1"/>
        <v>1</v>
      </c>
      <c r="Q36" s="2">
        <f t="shared" si="2"/>
        <v>-1</v>
      </c>
      <c r="R36" s="2" t="str">
        <f t="shared" si="3"/>
        <v>Erro</v>
      </c>
      <c r="S36" s="5">
        <f>Q36-P36</f>
        <v>-2</v>
      </c>
      <c r="T36" s="6">
        <f>$S$36*$A$7*G36</f>
        <v>0</v>
      </c>
      <c r="U36" s="6">
        <f>$S$36*$A$7*H36</f>
        <v>0</v>
      </c>
      <c r="V36" s="6">
        <f>$S$36*$A$7*I36</f>
        <v>0</v>
      </c>
      <c r="W36" s="6">
        <f>$S$36*$A$7*J36</f>
        <v>-0.1</v>
      </c>
      <c r="X36" s="6">
        <f>$S$36*$A$7*K36</f>
        <v>-0.08</v>
      </c>
      <c r="Y36" s="6">
        <f>$S$36*$A$7*L36</f>
        <v>-0.04</v>
      </c>
      <c r="Z36" s="6">
        <f>$S$36*$A$7*M36</f>
        <v>-0.04</v>
      </c>
      <c r="AA36" s="6">
        <f>$S$36*$A$7*N36</f>
        <v>-0.04</v>
      </c>
    </row>
    <row r="37" spans="6:27" x14ac:dyDescent="0.25">
      <c r="F37" s="2">
        <f t="shared" si="4"/>
        <v>31</v>
      </c>
      <c r="G37" s="2">
        <v>0</v>
      </c>
      <c r="H37" s="2">
        <v>0</v>
      </c>
      <c r="I37" s="2">
        <v>5</v>
      </c>
      <c r="J37" s="2">
        <v>4</v>
      </c>
      <c r="K37" s="2">
        <v>4</v>
      </c>
      <c r="L37" s="2">
        <v>2</v>
      </c>
      <c r="M37" s="2">
        <v>2</v>
      </c>
      <c r="N37" s="2">
        <v>2</v>
      </c>
      <c r="O37" s="2">
        <f t="shared" si="5"/>
        <v>0.96999999999999975</v>
      </c>
      <c r="P37" s="2">
        <f t="shared" si="1"/>
        <v>1</v>
      </c>
      <c r="Q37" s="2">
        <f t="shared" si="2"/>
        <v>-1</v>
      </c>
      <c r="R37" s="2" t="str">
        <f t="shared" si="3"/>
        <v>Erro</v>
      </c>
      <c r="S37" s="5">
        <f>Q37-P37</f>
        <v>-2</v>
      </c>
      <c r="T37" s="6">
        <f>$S$37*$A$7*G37</f>
        <v>0</v>
      </c>
      <c r="U37" s="6">
        <f>$S$37*$A$7*H37</f>
        <v>0</v>
      </c>
      <c r="V37" s="6">
        <f>$S$37*$A$7*I37</f>
        <v>-0.1</v>
      </c>
      <c r="W37" s="6">
        <f>$S$37*$A$7*J37</f>
        <v>-0.08</v>
      </c>
      <c r="X37" s="6">
        <f>$S$37*$A$7*K37</f>
        <v>-0.08</v>
      </c>
      <c r="Y37" s="6">
        <f>$S$37*$A$7*L37</f>
        <v>-0.04</v>
      </c>
      <c r="Z37" s="6">
        <f>$S$37*$A$7*M37</f>
        <v>-0.04</v>
      </c>
      <c r="AA37" s="6">
        <f>$S$37*$A$7*N37</f>
        <v>-0.04</v>
      </c>
    </row>
    <row r="38" spans="6:27" x14ac:dyDescent="0.25">
      <c r="F38" s="2">
        <f t="shared" si="4"/>
        <v>32</v>
      </c>
      <c r="G38" s="2">
        <v>0</v>
      </c>
      <c r="H38" s="2">
        <v>5</v>
      </c>
      <c r="I38" s="2">
        <v>4</v>
      </c>
      <c r="J38" s="2">
        <v>2</v>
      </c>
      <c r="K38" s="2">
        <v>4</v>
      </c>
      <c r="L38" s="2">
        <v>2</v>
      </c>
      <c r="M38" s="2">
        <v>2</v>
      </c>
      <c r="N38" s="2">
        <v>2</v>
      </c>
      <c r="O38" s="2">
        <f t="shared" si="5"/>
        <v>1.2299999999999995</v>
      </c>
      <c r="P38" s="2">
        <f t="shared" si="1"/>
        <v>1</v>
      </c>
      <c r="Q38" s="2">
        <f t="shared" si="2"/>
        <v>1</v>
      </c>
      <c r="R38" s="2" t="str">
        <f t="shared" si="3"/>
        <v>Passou</v>
      </c>
      <c r="S38" s="5">
        <f>Q38-P38</f>
        <v>0</v>
      </c>
      <c r="T38" s="6">
        <f>$S$38*$A$7*G38</f>
        <v>0</v>
      </c>
      <c r="U38" s="6">
        <f>$S$38*$A$7*H38</f>
        <v>0</v>
      </c>
      <c r="V38" s="6">
        <f>$S$38*$A$7*I38</f>
        <v>0</v>
      </c>
      <c r="W38" s="6">
        <f>$S$38*$A$7*J38</f>
        <v>0</v>
      </c>
      <c r="X38" s="6">
        <f>$S$38*$A$7*K38</f>
        <v>0</v>
      </c>
      <c r="Y38" s="6">
        <f>$S$38*$A$7*L38</f>
        <v>0</v>
      </c>
      <c r="Z38" s="6">
        <f>$S$38*$A$7*M38</f>
        <v>0</v>
      </c>
      <c r="AA38" s="6">
        <f>$S$38*$A$7*N38</f>
        <v>0</v>
      </c>
    </row>
    <row r="39" spans="6:27" x14ac:dyDescent="0.25">
      <c r="F39" s="2">
        <f t="shared" si="4"/>
        <v>33</v>
      </c>
      <c r="G39" s="2">
        <v>5</v>
      </c>
      <c r="H39" s="2">
        <v>4</v>
      </c>
      <c r="I39" s="2">
        <v>4</v>
      </c>
      <c r="J39" s="2">
        <v>4</v>
      </c>
      <c r="K39" s="2">
        <v>2</v>
      </c>
      <c r="L39" s="2">
        <v>2</v>
      </c>
      <c r="M39" s="2">
        <v>2</v>
      </c>
      <c r="N39" s="2">
        <v>2</v>
      </c>
      <c r="O39" s="2">
        <f t="shared" si="5"/>
        <v>1.7499999999999991</v>
      </c>
      <c r="P39" s="2">
        <f t="shared" si="1"/>
        <v>1</v>
      </c>
      <c r="Q39" s="2">
        <f t="shared" si="2"/>
        <v>1</v>
      </c>
      <c r="R39" s="2" t="str">
        <f t="shared" si="3"/>
        <v>Passou</v>
      </c>
      <c r="S39" s="5">
        <f>Q39-P39</f>
        <v>0</v>
      </c>
      <c r="T39" s="6">
        <f>$S$39*$A$7*G39</f>
        <v>0</v>
      </c>
      <c r="U39" s="6">
        <f>$S$39*$A$7*H39</f>
        <v>0</v>
      </c>
      <c r="V39" s="6">
        <f>$S$39*$A$7*I39</f>
        <v>0</v>
      </c>
      <c r="W39" s="6">
        <f>$S$39*$A$7*J39</f>
        <v>0</v>
      </c>
      <c r="X39" s="6">
        <f>$S$39*$A$7*K39</f>
        <v>0</v>
      </c>
      <c r="Y39" s="6">
        <f>$S$39*$A$7*L39</f>
        <v>0</v>
      </c>
      <c r="Z39" s="6">
        <f>$S$39*$A$7*M39</f>
        <v>0</v>
      </c>
      <c r="AA39" s="6">
        <f>$S$39*$A$7*N39</f>
        <v>0</v>
      </c>
    </row>
    <row r="40" spans="6:27" x14ac:dyDescent="0.25">
      <c r="F40" s="2">
        <f t="shared" si="4"/>
        <v>34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f t="shared" si="5"/>
        <v>-0.45999999999999996</v>
      </c>
      <c r="P40" s="2">
        <f t="shared" si="1"/>
        <v>-1</v>
      </c>
      <c r="Q40" s="2">
        <f t="shared" si="2"/>
        <v>-1</v>
      </c>
      <c r="R40" s="2" t="str">
        <f t="shared" si="3"/>
        <v>Passou</v>
      </c>
      <c r="S40" s="5">
        <f>Q40-P40</f>
        <v>0</v>
      </c>
      <c r="T40" s="6">
        <f>$S$40*$A$7*G40</f>
        <v>0</v>
      </c>
      <c r="U40" s="6">
        <f>$S$40*$A$7*H40</f>
        <v>0</v>
      </c>
      <c r="V40" s="6">
        <f>$S$40*$A$7*I40</f>
        <v>0</v>
      </c>
      <c r="W40" s="6">
        <f>$S$40*$A$7*J40</f>
        <v>0</v>
      </c>
      <c r="X40" s="6">
        <f>$S$40*$A$7*K40</f>
        <v>0</v>
      </c>
      <c r="Y40" s="6">
        <f>$S$40*$A$7*L40</f>
        <v>0</v>
      </c>
      <c r="Z40" s="6">
        <f>$S$40*$A$7*M40</f>
        <v>0</v>
      </c>
      <c r="AA40" s="6">
        <f>$S$40*$A$7*N40</f>
        <v>0</v>
      </c>
    </row>
    <row r="41" spans="6:27" x14ac:dyDescent="0.25">
      <c r="F41" s="2">
        <f t="shared" si="4"/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  <c r="N41" s="2">
        <v>4</v>
      </c>
      <c r="O41" s="2">
        <f t="shared" si="5"/>
        <v>6.0000000000000053E-2</v>
      </c>
      <c r="P41" s="2">
        <f>IF(O41&gt;=0,1,-1)</f>
        <v>1</v>
      </c>
      <c r="Q41" s="2">
        <f t="shared" si="2"/>
        <v>-1</v>
      </c>
      <c r="R41" s="2" t="str">
        <f t="shared" si="3"/>
        <v>Erro</v>
      </c>
      <c r="S41" s="5">
        <f>Q41-P41</f>
        <v>-2</v>
      </c>
      <c r="T41" s="6">
        <f>$S$41*$A$7*G41</f>
        <v>0</v>
      </c>
      <c r="U41" s="6">
        <f>$S$41*$A$7*H41</f>
        <v>0</v>
      </c>
      <c r="V41" s="6">
        <f>$S$41*$A$7*I41</f>
        <v>0</v>
      </c>
      <c r="W41" s="6">
        <f>$S$41*$A$7*J41</f>
        <v>0</v>
      </c>
      <c r="X41" s="6">
        <f>$S$41*$A$7*K41</f>
        <v>0</v>
      </c>
      <c r="Y41" s="6">
        <f>$S$41*$A$7*L41</f>
        <v>0</v>
      </c>
      <c r="Z41" s="6">
        <f>$S$41*$A$7*M41</f>
        <v>-0.16</v>
      </c>
      <c r="AA41" s="6">
        <f>$S$41*$A$7*N41</f>
        <v>-0.08</v>
      </c>
    </row>
    <row r="42" spans="6:27" x14ac:dyDescent="0.25">
      <c r="F42" s="2">
        <f t="shared" si="4"/>
        <v>36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4</v>
      </c>
      <c r="N42" s="2">
        <v>2</v>
      </c>
      <c r="O42" s="2">
        <f t="shared" si="5"/>
        <v>0.32000000000000006</v>
      </c>
      <c r="P42" s="2">
        <f t="shared" ref="P42:P56" si="6">IF(O42&gt;=0,1,-1)</f>
        <v>1</v>
      </c>
      <c r="Q42" s="2">
        <f t="shared" si="2"/>
        <v>-1</v>
      </c>
      <c r="R42" s="2" t="str">
        <f t="shared" si="3"/>
        <v>Erro</v>
      </c>
      <c r="S42" s="5">
        <f t="shared" ref="S42:S56" si="7">Q42-P42</f>
        <v>-2</v>
      </c>
      <c r="T42" s="6">
        <f t="shared" ref="T42:T56" si="8">$S$41*$A$7*G42</f>
        <v>0</v>
      </c>
      <c r="U42" s="6">
        <f t="shared" ref="U42:U56" si="9">$S$41*$A$7*H42</f>
        <v>0</v>
      </c>
      <c r="V42" s="6">
        <f t="shared" ref="V42:V56" si="10">$S$41*$A$7*I42</f>
        <v>0</v>
      </c>
      <c r="W42" s="6">
        <f t="shared" ref="W42:W56" si="11">$S$41*$A$7*J42</f>
        <v>0</v>
      </c>
      <c r="X42" s="6">
        <f t="shared" ref="X42:X56" si="12">$S$41*$A$7*K42</f>
        <v>0</v>
      </c>
      <c r="Y42" s="6">
        <f t="shared" ref="Y42:Y56" si="13">$S$41*$A$7*L42</f>
        <v>-0.16</v>
      </c>
      <c r="Z42" s="6">
        <f t="shared" ref="Z42:Z56" si="14">$S$41*$A$7*M42</f>
        <v>-0.08</v>
      </c>
      <c r="AA42" s="6">
        <f t="shared" ref="AA42:AA56" si="15">$S$41*$A$7*N42</f>
        <v>-0.04</v>
      </c>
    </row>
    <row r="43" spans="6:27" x14ac:dyDescent="0.25">
      <c r="F43" s="2">
        <f t="shared" si="4"/>
        <v>37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7</v>
      </c>
      <c r="M43" s="2">
        <v>6</v>
      </c>
      <c r="N43" s="2">
        <v>2</v>
      </c>
      <c r="O43" s="2">
        <f t="shared" si="5"/>
        <v>1.4900000000000002</v>
      </c>
      <c r="P43" s="2">
        <f t="shared" si="6"/>
        <v>1</v>
      </c>
      <c r="Q43" s="2">
        <f t="shared" si="2"/>
        <v>-1</v>
      </c>
      <c r="R43" s="2" t="str">
        <f t="shared" si="3"/>
        <v>Erro</v>
      </c>
      <c r="S43" s="5">
        <f t="shared" si="7"/>
        <v>-2</v>
      </c>
      <c r="T43" s="6">
        <f t="shared" si="8"/>
        <v>0</v>
      </c>
      <c r="U43" s="6">
        <f t="shared" si="9"/>
        <v>0</v>
      </c>
      <c r="V43" s="6">
        <f t="shared" si="10"/>
        <v>0</v>
      </c>
      <c r="W43" s="6">
        <f t="shared" si="11"/>
        <v>0</v>
      </c>
      <c r="X43" s="6">
        <f t="shared" si="12"/>
        <v>-0.16</v>
      </c>
      <c r="Y43" s="6">
        <f t="shared" si="13"/>
        <v>-0.14000000000000001</v>
      </c>
      <c r="Z43" s="6">
        <f t="shared" si="14"/>
        <v>-0.12</v>
      </c>
      <c r="AA43" s="6">
        <f t="shared" si="15"/>
        <v>-0.04</v>
      </c>
    </row>
    <row r="44" spans="6:27" x14ac:dyDescent="0.25">
      <c r="F44" s="2">
        <f t="shared" si="4"/>
        <v>38</v>
      </c>
      <c r="G44" s="2">
        <v>0</v>
      </c>
      <c r="H44" s="2">
        <v>0</v>
      </c>
      <c r="I44" s="2">
        <v>0</v>
      </c>
      <c r="J44" s="2">
        <v>8</v>
      </c>
      <c r="K44" s="2">
        <v>7</v>
      </c>
      <c r="L44" s="2">
        <v>6</v>
      </c>
      <c r="M44" s="2">
        <v>2</v>
      </c>
      <c r="N44" s="2">
        <v>2</v>
      </c>
      <c r="O44" s="2">
        <f t="shared" si="5"/>
        <v>1.75</v>
      </c>
      <c r="P44" s="2">
        <f t="shared" si="6"/>
        <v>1</v>
      </c>
      <c r="Q44" s="2">
        <f t="shared" si="2"/>
        <v>-1</v>
      </c>
      <c r="R44" s="2" t="str">
        <f t="shared" si="3"/>
        <v>Erro</v>
      </c>
      <c r="S44" s="5">
        <f t="shared" si="7"/>
        <v>-2</v>
      </c>
      <c r="T44" s="6">
        <f t="shared" si="8"/>
        <v>0</v>
      </c>
      <c r="U44" s="6">
        <f t="shared" si="9"/>
        <v>0</v>
      </c>
      <c r="V44" s="6">
        <f t="shared" si="10"/>
        <v>0</v>
      </c>
      <c r="W44" s="6">
        <f t="shared" si="11"/>
        <v>-0.16</v>
      </c>
      <c r="X44" s="6">
        <f t="shared" si="12"/>
        <v>-0.14000000000000001</v>
      </c>
      <c r="Y44" s="6">
        <f t="shared" si="13"/>
        <v>-0.12</v>
      </c>
      <c r="Z44" s="6">
        <f t="shared" si="14"/>
        <v>-0.04</v>
      </c>
      <c r="AA44" s="6">
        <f t="shared" si="15"/>
        <v>-0.04</v>
      </c>
    </row>
    <row r="45" spans="6:27" x14ac:dyDescent="0.25">
      <c r="F45" s="2">
        <f t="shared" si="4"/>
        <v>39</v>
      </c>
      <c r="G45" s="2">
        <v>0</v>
      </c>
      <c r="H45" s="2">
        <v>0</v>
      </c>
      <c r="I45" s="2">
        <v>8</v>
      </c>
      <c r="J45" s="2">
        <v>7</v>
      </c>
      <c r="K45" s="2">
        <v>6</v>
      </c>
      <c r="L45" s="2">
        <v>2</v>
      </c>
      <c r="M45" s="2">
        <v>2</v>
      </c>
      <c r="N45" s="2">
        <v>2</v>
      </c>
      <c r="O45" s="2">
        <f t="shared" si="5"/>
        <v>2.0099999999999998</v>
      </c>
      <c r="P45" s="2">
        <f t="shared" si="6"/>
        <v>1</v>
      </c>
      <c r="Q45" s="2">
        <f t="shared" si="2"/>
        <v>-1</v>
      </c>
      <c r="R45" s="2" t="str">
        <f t="shared" si="3"/>
        <v>Erro</v>
      </c>
      <c r="S45" s="5">
        <f t="shared" si="7"/>
        <v>-2</v>
      </c>
      <c r="T45" s="6">
        <f t="shared" si="8"/>
        <v>0</v>
      </c>
      <c r="U45" s="6">
        <f t="shared" si="9"/>
        <v>0</v>
      </c>
      <c r="V45" s="6">
        <f t="shared" si="10"/>
        <v>-0.16</v>
      </c>
      <c r="W45" s="6">
        <f t="shared" si="11"/>
        <v>-0.14000000000000001</v>
      </c>
      <c r="X45" s="6">
        <f t="shared" si="12"/>
        <v>-0.12</v>
      </c>
      <c r="Y45" s="6">
        <f t="shared" si="13"/>
        <v>-0.04</v>
      </c>
      <c r="Z45" s="6">
        <f t="shared" si="14"/>
        <v>-0.04</v>
      </c>
      <c r="AA45" s="6">
        <f t="shared" si="15"/>
        <v>-0.04</v>
      </c>
    </row>
    <row r="46" spans="6:27" x14ac:dyDescent="0.25">
      <c r="F46" s="2">
        <f t="shared" si="4"/>
        <v>40</v>
      </c>
      <c r="G46" s="2">
        <v>0</v>
      </c>
      <c r="H46" s="2">
        <v>8</v>
      </c>
      <c r="I46" s="2">
        <v>7</v>
      </c>
      <c r="J46" s="2">
        <v>6</v>
      </c>
      <c r="K46" s="2">
        <v>4</v>
      </c>
      <c r="L46" s="2">
        <v>2</v>
      </c>
      <c r="M46" s="2">
        <v>2</v>
      </c>
      <c r="N46" s="2">
        <v>2</v>
      </c>
      <c r="O46" s="2">
        <f t="shared" si="5"/>
        <v>2.5300000000000002</v>
      </c>
      <c r="P46" s="2">
        <f t="shared" si="6"/>
        <v>1</v>
      </c>
      <c r="Q46" s="2">
        <f t="shared" si="2"/>
        <v>1</v>
      </c>
      <c r="R46" s="2" t="str">
        <f t="shared" si="3"/>
        <v>Passou</v>
      </c>
      <c r="S46" s="5">
        <f t="shared" si="7"/>
        <v>0</v>
      </c>
      <c r="T46" s="6">
        <f t="shared" si="8"/>
        <v>0</v>
      </c>
      <c r="U46" s="6">
        <f t="shared" si="9"/>
        <v>-0.16</v>
      </c>
      <c r="V46" s="6">
        <f t="shared" si="10"/>
        <v>-0.14000000000000001</v>
      </c>
      <c r="W46" s="6">
        <f t="shared" si="11"/>
        <v>-0.12</v>
      </c>
      <c r="X46" s="6">
        <f t="shared" si="12"/>
        <v>-0.08</v>
      </c>
      <c r="Y46" s="6">
        <f t="shared" si="13"/>
        <v>-0.04</v>
      </c>
      <c r="Z46" s="6">
        <f t="shared" si="14"/>
        <v>-0.04</v>
      </c>
      <c r="AA46" s="6">
        <f t="shared" si="15"/>
        <v>-0.04</v>
      </c>
    </row>
    <row r="47" spans="6:27" x14ac:dyDescent="0.25">
      <c r="F47" s="2">
        <f t="shared" si="4"/>
        <v>41</v>
      </c>
      <c r="G47" s="2">
        <v>8</v>
      </c>
      <c r="H47" s="2">
        <v>7</v>
      </c>
      <c r="I47" s="2">
        <v>6</v>
      </c>
      <c r="J47" s="2">
        <v>5</v>
      </c>
      <c r="K47" s="2">
        <v>2</v>
      </c>
      <c r="L47" s="2">
        <v>2</v>
      </c>
      <c r="M47" s="2">
        <v>2</v>
      </c>
      <c r="N47" s="2">
        <v>2</v>
      </c>
      <c r="O47" s="2">
        <f t="shared" si="5"/>
        <v>2.92</v>
      </c>
      <c r="P47" s="2">
        <f t="shared" si="6"/>
        <v>1</v>
      </c>
      <c r="Q47" s="2">
        <f t="shared" si="2"/>
        <v>1</v>
      </c>
      <c r="R47" s="2" t="str">
        <f t="shared" si="3"/>
        <v>Passou</v>
      </c>
      <c r="S47" s="5">
        <f t="shared" si="7"/>
        <v>0</v>
      </c>
      <c r="T47" s="6">
        <f t="shared" si="8"/>
        <v>-0.16</v>
      </c>
      <c r="U47" s="6">
        <f t="shared" si="9"/>
        <v>-0.14000000000000001</v>
      </c>
      <c r="V47" s="6">
        <f t="shared" si="10"/>
        <v>-0.12</v>
      </c>
      <c r="W47" s="6">
        <f t="shared" si="11"/>
        <v>-0.1</v>
      </c>
      <c r="X47" s="6">
        <f t="shared" si="12"/>
        <v>-0.04</v>
      </c>
      <c r="Y47" s="6">
        <f t="shared" si="13"/>
        <v>-0.04</v>
      </c>
      <c r="Z47" s="6">
        <f t="shared" si="14"/>
        <v>-0.04</v>
      </c>
      <c r="AA47" s="6">
        <f t="shared" si="15"/>
        <v>-0.04</v>
      </c>
    </row>
    <row r="48" spans="6:27" x14ac:dyDescent="0.25">
      <c r="F48" s="2">
        <f t="shared" si="4"/>
        <v>42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f t="shared" si="5"/>
        <v>-0.33000000000000007</v>
      </c>
      <c r="P48" s="2">
        <f t="shared" si="6"/>
        <v>-1</v>
      </c>
      <c r="Q48" s="2">
        <f t="shared" si="2"/>
        <v>-1</v>
      </c>
      <c r="R48" s="2" t="str">
        <f t="shared" si="3"/>
        <v>Passou</v>
      </c>
      <c r="S48" s="5">
        <f t="shared" si="7"/>
        <v>0</v>
      </c>
      <c r="T48" s="6">
        <f t="shared" si="8"/>
        <v>0</v>
      </c>
      <c r="U48" s="6">
        <f t="shared" si="9"/>
        <v>0</v>
      </c>
      <c r="V48" s="6">
        <f t="shared" si="10"/>
        <v>0</v>
      </c>
      <c r="W48" s="6">
        <f t="shared" si="11"/>
        <v>0</v>
      </c>
      <c r="X48" s="6">
        <f t="shared" si="12"/>
        <v>0</v>
      </c>
      <c r="Y48" s="6">
        <f t="shared" si="13"/>
        <v>0</v>
      </c>
      <c r="Z48" s="6">
        <f t="shared" si="14"/>
        <v>0</v>
      </c>
      <c r="AA48" s="6">
        <f t="shared" si="15"/>
        <v>-0.18</v>
      </c>
    </row>
    <row r="49" spans="6:27" x14ac:dyDescent="0.25">
      <c r="F49" s="2">
        <f t="shared" si="4"/>
        <v>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9</v>
      </c>
      <c r="N49" s="2">
        <v>5</v>
      </c>
      <c r="O49" s="2">
        <f t="shared" si="5"/>
        <v>0.31999999999999984</v>
      </c>
      <c r="P49" s="2">
        <f t="shared" si="6"/>
        <v>1</v>
      </c>
      <c r="Q49" s="2">
        <f t="shared" si="2"/>
        <v>-1</v>
      </c>
      <c r="R49" s="2" t="str">
        <f t="shared" si="3"/>
        <v>Erro</v>
      </c>
      <c r="S49" s="5">
        <f t="shared" si="7"/>
        <v>-2</v>
      </c>
      <c r="T49" s="6">
        <f t="shared" si="8"/>
        <v>0</v>
      </c>
      <c r="U49" s="6">
        <f t="shared" si="9"/>
        <v>0</v>
      </c>
      <c r="V49" s="6">
        <f t="shared" si="10"/>
        <v>0</v>
      </c>
      <c r="W49" s="6">
        <f t="shared" si="11"/>
        <v>0</v>
      </c>
      <c r="X49" s="6">
        <f t="shared" si="12"/>
        <v>0</v>
      </c>
      <c r="Y49" s="6">
        <f t="shared" si="13"/>
        <v>0</v>
      </c>
      <c r="Z49" s="6">
        <f t="shared" si="14"/>
        <v>-0.18</v>
      </c>
      <c r="AA49" s="6">
        <f t="shared" si="15"/>
        <v>-0.1</v>
      </c>
    </row>
    <row r="50" spans="6:27" x14ac:dyDescent="0.25">
      <c r="F50" s="2">
        <f t="shared" si="4"/>
        <v>44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9</v>
      </c>
      <c r="M50" s="2">
        <v>4</v>
      </c>
      <c r="N50" s="2">
        <v>2</v>
      </c>
      <c r="O50" s="2">
        <f t="shared" si="5"/>
        <v>0.44999999999999996</v>
      </c>
      <c r="P50" s="2">
        <f t="shared" si="6"/>
        <v>1</v>
      </c>
      <c r="Q50" s="2">
        <f t="shared" si="2"/>
        <v>-1</v>
      </c>
      <c r="R50" s="2" t="str">
        <f t="shared" si="3"/>
        <v>Erro</v>
      </c>
      <c r="S50" s="5">
        <f t="shared" si="7"/>
        <v>-2</v>
      </c>
      <c r="T50" s="6">
        <f t="shared" si="8"/>
        <v>0</v>
      </c>
      <c r="U50" s="6">
        <f t="shared" si="9"/>
        <v>0</v>
      </c>
      <c r="V50" s="6">
        <f t="shared" si="10"/>
        <v>0</v>
      </c>
      <c r="W50" s="6">
        <f t="shared" si="11"/>
        <v>0</v>
      </c>
      <c r="X50" s="6">
        <f t="shared" si="12"/>
        <v>0</v>
      </c>
      <c r="Y50" s="6">
        <f t="shared" si="13"/>
        <v>-0.18</v>
      </c>
      <c r="Z50" s="6">
        <f t="shared" si="14"/>
        <v>-0.08</v>
      </c>
      <c r="AA50" s="6">
        <f t="shared" si="15"/>
        <v>-0.04</v>
      </c>
    </row>
    <row r="51" spans="6:27" x14ac:dyDescent="0.25">
      <c r="F51" s="2">
        <f t="shared" si="4"/>
        <v>45</v>
      </c>
      <c r="G51" s="2">
        <v>0</v>
      </c>
      <c r="H51" s="2">
        <v>0</v>
      </c>
      <c r="I51" s="2">
        <v>0</v>
      </c>
      <c r="J51" s="2">
        <v>0</v>
      </c>
      <c r="K51" s="2">
        <v>9</v>
      </c>
      <c r="L51" s="2">
        <v>6</v>
      </c>
      <c r="M51" s="2">
        <v>0</v>
      </c>
      <c r="N51" s="2">
        <v>2</v>
      </c>
      <c r="O51" s="2">
        <f t="shared" si="5"/>
        <v>0.71</v>
      </c>
      <c r="P51" s="2">
        <f t="shared" si="6"/>
        <v>1</v>
      </c>
      <c r="Q51" s="2">
        <f t="shared" si="2"/>
        <v>-1</v>
      </c>
      <c r="R51" s="2" t="str">
        <f t="shared" si="3"/>
        <v>Erro</v>
      </c>
      <c r="S51" s="5">
        <f t="shared" si="7"/>
        <v>-2</v>
      </c>
      <c r="T51" s="6">
        <f t="shared" si="8"/>
        <v>0</v>
      </c>
      <c r="U51" s="6">
        <f t="shared" si="9"/>
        <v>0</v>
      </c>
      <c r="V51" s="6">
        <f t="shared" si="10"/>
        <v>0</v>
      </c>
      <c r="W51" s="6">
        <f t="shared" si="11"/>
        <v>0</v>
      </c>
      <c r="X51" s="6">
        <f t="shared" si="12"/>
        <v>-0.18</v>
      </c>
      <c r="Y51" s="6">
        <f t="shared" si="13"/>
        <v>-0.12</v>
      </c>
      <c r="Z51" s="6">
        <f t="shared" si="14"/>
        <v>0</v>
      </c>
      <c r="AA51" s="6">
        <f t="shared" si="15"/>
        <v>-0.04</v>
      </c>
    </row>
    <row r="52" spans="6:27" x14ac:dyDescent="0.25">
      <c r="F52" s="2">
        <f t="shared" si="4"/>
        <v>46</v>
      </c>
      <c r="G52" s="2">
        <v>0</v>
      </c>
      <c r="H52" s="2">
        <v>0</v>
      </c>
      <c r="I52" s="2">
        <v>0</v>
      </c>
      <c r="J52" s="2">
        <v>9</v>
      </c>
      <c r="K52" s="2">
        <v>7</v>
      </c>
      <c r="L52" s="2">
        <v>6</v>
      </c>
      <c r="M52" s="2">
        <v>2</v>
      </c>
      <c r="N52" s="2">
        <v>1</v>
      </c>
      <c r="O52" s="2">
        <f t="shared" si="5"/>
        <v>1.75</v>
      </c>
      <c r="P52" s="2">
        <f t="shared" si="6"/>
        <v>1</v>
      </c>
      <c r="Q52" s="2">
        <f t="shared" si="2"/>
        <v>-1</v>
      </c>
      <c r="R52" s="2" t="str">
        <f t="shared" si="3"/>
        <v>Erro</v>
      </c>
      <c r="S52" s="5">
        <f t="shared" si="7"/>
        <v>-2</v>
      </c>
      <c r="T52" s="6">
        <f t="shared" si="8"/>
        <v>0</v>
      </c>
      <c r="U52" s="6">
        <f t="shared" si="9"/>
        <v>0</v>
      </c>
      <c r="V52" s="6">
        <f t="shared" si="10"/>
        <v>0</v>
      </c>
      <c r="W52" s="6">
        <f t="shared" si="11"/>
        <v>-0.18</v>
      </c>
      <c r="X52" s="6">
        <f t="shared" si="12"/>
        <v>-0.14000000000000001</v>
      </c>
      <c r="Y52" s="6">
        <f t="shared" si="13"/>
        <v>-0.12</v>
      </c>
      <c r="Z52" s="6">
        <f t="shared" si="14"/>
        <v>-0.04</v>
      </c>
      <c r="AA52" s="6">
        <f t="shared" si="15"/>
        <v>-0.02</v>
      </c>
    </row>
    <row r="53" spans="6:27" x14ac:dyDescent="0.25">
      <c r="F53" s="2">
        <f t="shared" si="4"/>
        <v>47</v>
      </c>
      <c r="G53" s="2">
        <v>0</v>
      </c>
      <c r="H53" s="2">
        <v>0</v>
      </c>
      <c r="I53" s="2">
        <v>9</v>
      </c>
      <c r="J53" s="2">
        <v>7</v>
      </c>
      <c r="K53" s="2">
        <v>2</v>
      </c>
      <c r="L53" s="2">
        <v>4</v>
      </c>
      <c r="M53" s="2">
        <v>1</v>
      </c>
      <c r="N53" s="2">
        <v>0</v>
      </c>
      <c r="O53" s="2">
        <f t="shared" si="5"/>
        <v>1.4899999999999998</v>
      </c>
      <c r="P53" s="2">
        <f t="shared" si="6"/>
        <v>1</v>
      </c>
      <c r="Q53" s="2">
        <f t="shared" si="2"/>
        <v>-1</v>
      </c>
      <c r="R53" s="2" t="str">
        <f t="shared" si="3"/>
        <v>Erro</v>
      </c>
      <c r="S53" s="5">
        <f t="shared" si="7"/>
        <v>-2</v>
      </c>
      <c r="T53" s="6">
        <f t="shared" si="8"/>
        <v>0</v>
      </c>
      <c r="U53" s="6">
        <f t="shared" si="9"/>
        <v>0</v>
      </c>
      <c r="V53" s="6">
        <f t="shared" si="10"/>
        <v>-0.18</v>
      </c>
      <c r="W53" s="6">
        <f t="shared" si="11"/>
        <v>-0.14000000000000001</v>
      </c>
      <c r="X53" s="6">
        <f t="shared" si="12"/>
        <v>-0.04</v>
      </c>
      <c r="Y53" s="6">
        <f t="shared" si="13"/>
        <v>-0.08</v>
      </c>
      <c r="Z53" s="6">
        <f t="shared" si="14"/>
        <v>-0.02</v>
      </c>
      <c r="AA53" s="6">
        <f t="shared" si="15"/>
        <v>0</v>
      </c>
    </row>
    <row r="54" spans="6:27" x14ac:dyDescent="0.25">
      <c r="F54" s="2">
        <f t="shared" si="4"/>
        <v>48</v>
      </c>
      <c r="G54" s="2">
        <v>0</v>
      </c>
      <c r="H54" s="2">
        <v>9</v>
      </c>
      <c r="I54" s="2">
        <v>7</v>
      </c>
      <c r="J54" s="2">
        <v>6</v>
      </c>
      <c r="K54" s="2">
        <v>8</v>
      </c>
      <c r="L54" s="2">
        <v>3</v>
      </c>
      <c r="M54" s="2">
        <v>2</v>
      </c>
      <c r="N54" s="2">
        <v>1</v>
      </c>
      <c r="O54" s="2">
        <f t="shared" si="5"/>
        <v>3.1799999999999997</v>
      </c>
      <c r="P54" s="2">
        <f t="shared" si="6"/>
        <v>1</v>
      </c>
      <c r="Q54" s="2">
        <f t="shared" si="2"/>
        <v>1</v>
      </c>
      <c r="R54" s="2" t="str">
        <f t="shared" si="3"/>
        <v>Passou</v>
      </c>
      <c r="S54" s="5">
        <f t="shared" si="7"/>
        <v>0</v>
      </c>
      <c r="T54" s="6">
        <f t="shared" si="8"/>
        <v>0</v>
      </c>
      <c r="U54" s="6">
        <f t="shared" si="9"/>
        <v>-0.18</v>
      </c>
      <c r="V54" s="6">
        <f t="shared" si="10"/>
        <v>-0.14000000000000001</v>
      </c>
      <c r="W54" s="6">
        <f t="shared" si="11"/>
        <v>-0.12</v>
      </c>
      <c r="X54" s="6">
        <f t="shared" si="12"/>
        <v>-0.16</v>
      </c>
      <c r="Y54" s="6">
        <f t="shared" si="13"/>
        <v>-0.06</v>
      </c>
      <c r="Z54" s="6">
        <f t="shared" si="14"/>
        <v>-0.04</v>
      </c>
      <c r="AA54" s="6">
        <f t="shared" si="15"/>
        <v>-0.02</v>
      </c>
    </row>
    <row r="55" spans="6:27" x14ac:dyDescent="0.25">
      <c r="F55" s="2">
        <f t="shared" si="4"/>
        <v>49</v>
      </c>
      <c r="G55" s="2">
        <v>9</v>
      </c>
      <c r="H55" s="2">
        <v>1</v>
      </c>
      <c r="I55" s="2">
        <v>2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2">
        <f t="shared" si="5"/>
        <v>2.14</v>
      </c>
      <c r="P55" s="2">
        <f t="shared" si="6"/>
        <v>1</v>
      </c>
      <c r="Q55" s="2">
        <f t="shared" si="2"/>
        <v>1</v>
      </c>
      <c r="R55" s="2" t="str">
        <f t="shared" si="3"/>
        <v>Passou</v>
      </c>
      <c r="S55" s="5">
        <f t="shared" si="7"/>
        <v>0</v>
      </c>
      <c r="T55" s="6">
        <f t="shared" si="8"/>
        <v>-0.18</v>
      </c>
      <c r="U55" s="6">
        <f t="shared" si="9"/>
        <v>-0.02</v>
      </c>
      <c r="V55" s="6">
        <f t="shared" si="10"/>
        <v>-0.04</v>
      </c>
      <c r="W55" s="6">
        <f t="shared" si="11"/>
        <v>-0.04</v>
      </c>
      <c r="X55" s="6">
        <f t="shared" si="12"/>
        <v>-0.06</v>
      </c>
      <c r="Y55" s="6">
        <f t="shared" si="13"/>
        <v>-0.06</v>
      </c>
      <c r="Z55" s="6">
        <f t="shared" si="14"/>
        <v>-0.08</v>
      </c>
      <c r="AA55" s="6">
        <f t="shared" si="15"/>
        <v>-0.08</v>
      </c>
    </row>
    <row r="56" spans="6:27" x14ac:dyDescent="0.25">
      <c r="F56" s="2">
        <f t="shared" si="4"/>
        <v>50</v>
      </c>
      <c r="G56" s="2">
        <v>0</v>
      </c>
      <c r="H56" s="2">
        <v>0</v>
      </c>
      <c r="I56" s="2">
        <v>6</v>
      </c>
      <c r="J56" s="2">
        <v>6</v>
      </c>
      <c r="K56" s="2">
        <v>3</v>
      </c>
      <c r="L56" s="2">
        <v>1</v>
      </c>
      <c r="M56" s="2">
        <v>3</v>
      </c>
      <c r="N56" s="2">
        <v>0</v>
      </c>
      <c r="O56" s="2">
        <f t="shared" si="5"/>
        <v>0.9700000000000002</v>
      </c>
      <c r="P56" s="2">
        <f t="shared" si="6"/>
        <v>1</v>
      </c>
      <c r="Q56" s="2">
        <f t="shared" si="2"/>
        <v>-1</v>
      </c>
      <c r="R56" s="2" t="str">
        <f t="shared" si="3"/>
        <v>Erro</v>
      </c>
      <c r="S56" s="5">
        <f t="shared" si="7"/>
        <v>-2</v>
      </c>
      <c r="T56" s="6">
        <f t="shared" si="8"/>
        <v>0</v>
      </c>
      <c r="U56" s="6">
        <f t="shared" si="9"/>
        <v>0</v>
      </c>
      <c r="V56" s="6">
        <f t="shared" si="10"/>
        <v>-0.12</v>
      </c>
      <c r="W56" s="6">
        <f t="shared" si="11"/>
        <v>-0.12</v>
      </c>
      <c r="X56" s="6">
        <f t="shared" si="12"/>
        <v>-0.06</v>
      </c>
      <c r="Y56" s="6">
        <f t="shared" si="13"/>
        <v>-0.02</v>
      </c>
      <c r="Z56" s="6">
        <f t="shared" si="14"/>
        <v>-0.06</v>
      </c>
      <c r="AA56" s="6">
        <f t="shared" si="15"/>
        <v>0</v>
      </c>
    </row>
    <row r="58" spans="6:27" x14ac:dyDescent="0.25">
      <c r="R58" s="2" t="s">
        <v>32</v>
      </c>
      <c r="S58" s="5">
        <f>SUM(S7:S56)</f>
        <v>-30</v>
      </c>
      <c r="T58" s="6">
        <f>SUM(T7:T56)/35</f>
        <v>-9.1428571428571435E-3</v>
      </c>
      <c r="U58" s="6">
        <f t="shared" ref="U58:AA58" si="16">SUM(U7:U56)/35</f>
        <v>-1.3714285714285715E-2</v>
      </c>
      <c r="V58" s="6">
        <f t="shared" si="16"/>
        <v>-3.0857142857142861E-2</v>
      </c>
      <c r="W58" s="6">
        <f t="shared" si="16"/>
        <v>-3.8857142857142868E-2</v>
      </c>
      <c r="X58" s="6">
        <f t="shared" si="16"/>
        <v>-4.2857142857142864E-2</v>
      </c>
      <c r="Y58" s="6">
        <f t="shared" si="16"/>
        <v>-4.0000000000000008E-2</v>
      </c>
      <c r="Z58" s="6">
        <f t="shared" si="16"/>
        <v>-3.4285714285714287E-2</v>
      </c>
      <c r="AA58" s="6">
        <f t="shared" si="16"/>
        <v>-2.8000000000000001E-2</v>
      </c>
    </row>
    <row r="59" spans="6:27" x14ac:dyDescent="0.25">
      <c r="R59" s="2" t="s">
        <v>33</v>
      </c>
      <c r="S59" s="5">
        <f>SUMSQ(S7:S56)</f>
        <v>68</v>
      </c>
    </row>
  </sheetData>
  <mergeCells count="9">
    <mergeCell ref="A14:B14"/>
    <mergeCell ref="A15:B15"/>
    <mergeCell ref="A17:B17"/>
    <mergeCell ref="A18:B18"/>
    <mergeCell ref="A6:B6"/>
    <mergeCell ref="A7:B7"/>
    <mergeCell ref="R3:AA4"/>
    <mergeCell ref="A11:B11"/>
    <mergeCell ref="A12:B12"/>
  </mergeCells>
  <conditionalFormatting sqref="R7:R56">
    <cfRule type="cellIs" dxfId="5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4C5A-88FF-4824-8DA6-4D4D0A7FCE39}">
  <dimension ref="A3:AA59"/>
  <sheetViews>
    <sheetView zoomScale="70" zoomScaleNormal="70" workbookViewId="0">
      <selection activeCell="P5" sqref="P5"/>
    </sheetView>
  </sheetViews>
  <sheetFormatPr defaultRowHeight="15" x14ac:dyDescent="0.25"/>
  <cols>
    <col min="2" max="2" width="18.28515625" customWidth="1"/>
    <col min="3" max="3" width="2.7109375" customWidth="1"/>
    <col min="4" max="4" width="2.5703125" customWidth="1"/>
    <col min="5" max="5" width="2.28515625" customWidth="1"/>
    <col min="6" max="6" width="11" bestFit="1" customWidth="1"/>
    <col min="16" max="16" width="12" bestFit="1" customWidth="1"/>
    <col min="18" max="18" width="13.85546875" bestFit="1" customWidth="1"/>
    <col min="19" max="19" width="8.140625" customWidth="1"/>
  </cols>
  <sheetData>
    <row r="3" spans="1:27" x14ac:dyDescent="0.2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P3" s="1" t="s">
        <v>8</v>
      </c>
      <c r="R3" s="12" t="s">
        <v>45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G4" s="2">
        <f>'Época 1'!G4+'Época 1'!T58</f>
        <v>0.12085714285714286</v>
      </c>
      <c r="H4" s="2">
        <f>'Época 1'!H4+'Época 1'!U58</f>
        <v>0.11628571428571428</v>
      </c>
      <c r="I4" s="2">
        <f>'Época 1'!I4+'Época 1'!V58</f>
        <v>9.9142857142857144E-2</v>
      </c>
      <c r="J4" s="2">
        <f>'Época 1'!J4+'Época 1'!W58</f>
        <v>9.1142857142857137E-2</v>
      </c>
      <c r="K4" s="2">
        <f>'Época 1'!K4+'Época 1'!X58</f>
        <v>8.7142857142857133E-2</v>
      </c>
      <c r="L4" s="2">
        <f>'Época 1'!L4+'Época 1'!Y58</f>
        <v>0.09</v>
      </c>
      <c r="M4" s="2">
        <f>'Época 1'!M4+'Época 1'!Z58</f>
        <v>9.5714285714285724E-2</v>
      </c>
      <c r="N4" s="2">
        <f>'Época 1'!N4+'Época 1'!AA58</f>
        <v>0.10200000000000001</v>
      </c>
      <c r="P4" s="2">
        <f>'Época 1'!P4</f>
        <v>1.5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6" spans="1:27" x14ac:dyDescent="0.25">
      <c r="A6" s="3" t="s">
        <v>9</v>
      </c>
      <c r="B6" s="3"/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</row>
    <row r="7" spans="1:27" x14ac:dyDescent="0.25">
      <c r="A7" s="4">
        <v>0.01</v>
      </c>
      <c r="B7" s="4"/>
      <c r="F7" s="2">
        <v>1</v>
      </c>
      <c r="G7" s="2">
        <v>0</v>
      </c>
      <c r="H7" s="2">
        <v>1</v>
      </c>
      <c r="I7" s="2">
        <v>3</v>
      </c>
      <c r="J7" s="2">
        <v>7</v>
      </c>
      <c r="K7" s="2">
        <v>1</v>
      </c>
      <c r="L7" s="2">
        <v>1</v>
      </c>
      <c r="M7" s="2">
        <v>8</v>
      </c>
      <c r="N7" s="2">
        <v>5</v>
      </c>
      <c r="O7" s="2">
        <f>(G7*$G$4)+(H7*$H$4)+(I7*$I$4)+(J7*$J$4)+(K7*$K$4)+(L7*$L$4)+(M7*$M$4)+(N7*$N$4)-$P$4</f>
        <v>1.0045714285714284</v>
      </c>
      <c r="P7" s="2">
        <f>IF(O7&gt;=0,1,-1)</f>
        <v>1</v>
      </c>
      <c r="Q7" s="2">
        <f>IF((G7*10000000)+(H7*1000000)+(I7*100000)+(J7*10000)+(K7*1000)+(L7*100)+(M7*10)+(N7*1)&gt;=1371185,1,-1)</f>
        <v>1</v>
      </c>
      <c r="R7" s="2" t="str">
        <f>IF(P7=Q7,"Passou","Erro")</f>
        <v>Passou</v>
      </c>
      <c r="S7" s="5">
        <f>Q7-P7</f>
        <v>0</v>
      </c>
      <c r="T7" s="6">
        <f>$S$7*$A$7*G7</f>
        <v>0</v>
      </c>
      <c r="U7" s="6">
        <f>$S$7*$A$7*H7</f>
        <v>0</v>
      </c>
      <c r="V7" s="6">
        <f>$S$7*$A$7*I7</f>
        <v>0</v>
      </c>
      <c r="W7" s="6">
        <f>$S$7*$A$7*J7</f>
        <v>0</v>
      </c>
      <c r="X7" s="6">
        <f>$S$7*$A$7*K7</f>
        <v>0</v>
      </c>
      <c r="Y7" s="6">
        <f>$S$7*$A$7*L7</f>
        <v>0</v>
      </c>
      <c r="Z7" s="6">
        <f>$S$7*$A$7*M7</f>
        <v>0</v>
      </c>
      <c r="AA7" s="6">
        <f>$S$7*$A$7*N7</f>
        <v>0</v>
      </c>
    </row>
    <row r="8" spans="1:27" x14ac:dyDescent="0.25">
      <c r="F8" s="2">
        <f>F7+1</f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f t="shared" ref="O8:O42" si="0">(G8*$G$4)+(H8*$H$4)+(I8*$I$4)+(J8*$J$4)+(K8*$K$4)+(L8*$L$4)+(M8*$M$4)+(N8*$N$4)-$P$4</f>
        <v>-1.3979999999999999</v>
      </c>
      <c r="P8" s="2">
        <f t="shared" ref="P8:P40" si="1">IF(O8&gt;=0,1,-1)</f>
        <v>-1</v>
      </c>
      <c r="Q8" s="2">
        <f t="shared" ref="Q8:Q56" si="2">IF((G8*10000000)+(H8*1000000)+(I8*100000)+(J8*10000)+(K8*1000)+(L8*100)+(M8*10)+(N8*1)&gt;=1371185,1,-1)</f>
        <v>-1</v>
      </c>
      <c r="R8" s="2" t="str">
        <f t="shared" ref="R8:R56" si="3">IF(P8=Q8,"Passou","Erro")</f>
        <v>Passou</v>
      </c>
      <c r="S8" s="5">
        <f>Q8-P8</f>
        <v>0</v>
      </c>
      <c r="T8" s="6">
        <f>$S$8*$A$7*G8</f>
        <v>0</v>
      </c>
      <c r="U8" s="6">
        <f>$S$8*$A$7*H8</f>
        <v>0</v>
      </c>
      <c r="V8" s="6">
        <f>$S$8*$A$7*I8</f>
        <v>0</v>
      </c>
      <c r="W8" s="6">
        <f>$S$8*$A$7*J8</f>
        <v>0</v>
      </c>
      <c r="X8" s="6">
        <f>$S$8*$A$7*K8</f>
        <v>0</v>
      </c>
      <c r="Y8" s="6">
        <f>$S$8*$A$7*L8</f>
        <v>0</v>
      </c>
      <c r="Z8" s="6">
        <f>$S$8*$A$7*M8</f>
        <v>0</v>
      </c>
      <c r="AA8" s="6">
        <f>$S$8*$A$7*N8</f>
        <v>0</v>
      </c>
    </row>
    <row r="9" spans="1:27" x14ac:dyDescent="0.25">
      <c r="F9" s="2">
        <f t="shared" ref="F9:F56" si="4">F8+1</f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f t="shared" si="0"/>
        <v>-1.3022857142857143</v>
      </c>
      <c r="P9" s="2">
        <f t="shared" si="1"/>
        <v>-1</v>
      </c>
      <c r="Q9" s="2">
        <f t="shared" si="2"/>
        <v>-1</v>
      </c>
      <c r="R9" s="2" t="str">
        <f t="shared" si="3"/>
        <v>Passou</v>
      </c>
      <c r="S9" s="5">
        <f>Q9-P9</f>
        <v>0</v>
      </c>
      <c r="T9" s="6">
        <f>$S$9*$A$7*G9</f>
        <v>0</v>
      </c>
      <c r="U9" s="6">
        <f>$S$9*$A$7*H9</f>
        <v>0</v>
      </c>
      <c r="V9" s="6">
        <f>$S$9*$A$7*I9</f>
        <v>0</v>
      </c>
      <c r="W9" s="6">
        <f>$S$9*$A$7*J9</f>
        <v>0</v>
      </c>
      <c r="X9" s="6">
        <f>$S$9*$A$7*K9</f>
        <v>0</v>
      </c>
      <c r="Y9" s="6">
        <f>$S$9*$A$7*L9</f>
        <v>0</v>
      </c>
      <c r="Z9" s="6">
        <f>$S$9*$A$7*M9</f>
        <v>0</v>
      </c>
      <c r="AA9" s="6">
        <f>$S$9*$A$7*N9</f>
        <v>0</v>
      </c>
    </row>
    <row r="10" spans="1:27" x14ac:dyDescent="0.25">
      <c r="A10" s="7"/>
      <c r="B10" s="7"/>
      <c r="F10" s="2">
        <f t="shared" si="4"/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f t="shared" si="0"/>
        <v>-1.2122857142857142</v>
      </c>
      <c r="P10" s="2">
        <f t="shared" si="1"/>
        <v>-1</v>
      </c>
      <c r="Q10" s="2">
        <f t="shared" si="2"/>
        <v>-1</v>
      </c>
      <c r="R10" s="2" t="str">
        <f t="shared" si="3"/>
        <v>Passou</v>
      </c>
      <c r="S10" s="5">
        <f>Q10-P10</f>
        <v>0</v>
      </c>
      <c r="T10" s="6">
        <f>$S$10*$A$7*G10</f>
        <v>0</v>
      </c>
      <c r="U10" s="6">
        <f>$S$10*$A$7*H10</f>
        <v>0</v>
      </c>
      <c r="V10" s="6">
        <f>$S$10*$A$7*I10</f>
        <v>0</v>
      </c>
      <c r="W10" s="6">
        <f>$S$10*$A$7*J10</f>
        <v>0</v>
      </c>
      <c r="X10" s="6">
        <f>$S$10*$A$7*K10</f>
        <v>0</v>
      </c>
      <c r="Y10" s="6">
        <f>$S$10*$A$7*L10</f>
        <v>0</v>
      </c>
      <c r="Z10" s="6">
        <f>$S$10*$A$7*M10</f>
        <v>0</v>
      </c>
      <c r="AA10" s="6">
        <f>$S$10*$A$7*N10</f>
        <v>0</v>
      </c>
    </row>
    <row r="11" spans="1:27" x14ac:dyDescent="0.25">
      <c r="A11" s="19" t="s">
        <v>40</v>
      </c>
      <c r="B11" s="20"/>
      <c r="F11" s="2">
        <f t="shared" si="4"/>
        <v>5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f t="shared" si="0"/>
        <v>-1.125142857142857</v>
      </c>
      <c r="P11" s="2">
        <f t="shared" si="1"/>
        <v>-1</v>
      </c>
      <c r="Q11" s="2">
        <f t="shared" si="2"/>
        <v>-1</v>
      </c>
      <c r="R11" s="2" t="str">
        <f t="shared" si="3"/>
        <v>Passou</v>
      </c>
      <c r="S11" s="5">
        <f>Q11-P11</f>
        <v>0</v>
      </c>
      <c r="T11" s="6">
        <f>$S$11*$A$7*G11</f>
        <v>0</v>
      </c>
      <c r="U11" s="6">
        <f>$S$11*$A$7*H11</f>
        <v>0</v>
      </c>
      <c r="V11" s="6">
        <f>$S$11*$A$7*I11</f>
        <v>0</v>
      </c>
      <c r="W11" s="6">
        <f>$S$11*$A$7*J11</f>
        <v>0</v>
      </c>
      <c r="X11" s="6">
        <f>$S$11*$A$7*K11</f>
        <v>0</v>
      </c>
      <c r="Y11" s="6">
        <f>$S$11*$A$7*L11</f>
        <v>0</v>
      </c>
      <c r="Z11" s="6">
        <f>$S$11*$A$7*M11</f>
        <v>0</v>
      </c>
      <c r="AA11" s="6">
        <f>$S$11*$A$7*N11</f>
        <v>0</v>
      </c>
    </row>
    <row r="12" spans="1:27" x14ac:dyDescent="0.25">
      <c r="A12" s="21" t="s">
        <v>39</v>
      </c>
      <c r="B12" s="22"/>
      <c r="F12" s="2">
        <f t="shared" si="4"/>
        <v>6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f t="shared" si="0"/>
        <v>-1.034</v>
      </c>
      <c r="P12" s="2">
        <f t="shared" si="1"/>
        <v>-1</v>
      </c>
      <c r="Q12" s="2">
        <f t="shared" si="2"/>
        <v>-1</v>
      </c>
      <c r="R12" s="2" t="str">
        <f t="shared" si="3"/>
        <v>Passou</v>
      </c>
      <c r="S12" s="5">
        <f>Q12-P12</f>
        <v>0</v>
      </c>
      <c r="T12" s="6">
        <f>$S$12*$A$7*G12</f>
        <v>0</v>
      </c>
      <c r="U12" s="6">
        <f>$S$12*$A$7*H12</f>
        <v>0</v>
      </c>
      <c r="V12" s="6">
        <f>$S$12*$A$7*I12</f>
        <v>0</v>
      </c>
      <c r="W12" s="6">
        <f>$S$12*$A$7*J12</f>
        <v>0</v>
      </c>
      <c r="X12" s="6">
        <f>$S$12*$A$7*K12</f>
        <v>0</v>
      </c>
      <c r="Y12" s="6">
        <f>$S$12*$A$7*L12</f>
        <v>0</v>
      </c>
      <c r="Z12" s="6">
        <f>$S$12*$A$7*M12</f>
        <v>0</v>
      </c>
      <c r="AA12" s="6">
        <f>$S$12*$A$7*N12</f>
        <v>0</v>
      </c>
    </row>
    <row r="13" spans="1:27" x14ac:dyDescent="0.25">
      <c r="A13" s="23"/>
      <c r="B13" s="23"/>
      <c r="F13" s="2">
        <f t="shared" si="4"/>
        <v>7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0"/>
        <v>-0.93485714285714283</v>
      </c>
      <c r="P13" s="2">
        <f t="shared" si="1"/>
        <v>-1</v>
      </c>
      <c r="Q13" s="2">
        <f t="shared" si="2"/>
        <v>-1</v>
      </c>
      <c r="R13" s="2" t="str">
        <f t="shared" si="3"/>
        <v>Passou</v>
      </c>
      <c r="S13" s="5">
        <f>Q13-P13</f>
        <v>0</v>
      </c>
      <c r="T13" s="6">
        <f>$S$13*$A$7*G13</f>
        <v>0</v>
      </c>
      <c r="U13" s="6">
        <f>$S$13*$A$7*H13</f>
        <v>0</v>
      </c>
      <c r="V13" s="6">
        <f>$S$13*$A$7*I13</f>
        <v>0</v>
      </c>
      <c r="W13" s="6">
        <f>$S$13*$A$7*J13</f>
        <v>0</v>
      </c>
      <c r="X13" s="6">
        <f>$S$13*$A$7*K13</f>
        <v>0</v>
      </c>
      <c r="Y13" s="6">
        <f>$S$13*$A$7*L13</f>
        <v>0</v>
      </c>
      <c r="Z13" s="6">
        <f>$S$13*$A$7*M13</f>
        <v>0</v>
      </c>
      <c r="AA13" s="6">
        <f>$S$13*$A$7*N13</f>
        <v>0</v>
      </c>
    </row>
    <row r="14" spans="1:27" x14ac:dyDescent="0.25">
      <c r="A14" s="19" t="s">
        <v>41</v>
      </c>
      <c r="B14" s="20"/>
      <c r="F14" s="2">
        <f t="shared" si="4"/>
        <v>8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0"/>
        <v>-0.81857142857142862</v>
      </c>
      <c r="P14" s="2">
        <f t="shared" si="1"/>
        <v>-1</v>
      </c>
      <c r="Q14" s="2">
        <f t="shared" si="2"/>
        <v>-1</v>
      </c>
      <c r="R14" s="2" t="str">
        <f t="shared" si="3"/>
        <v>Passou</v>
      </c>
      <c r="S14" s="5">
        <f>Q14-P14</f>
        <v>0</v>
      </c>
      <c r="T14" s="6">
        <f>$S$14*$A$7*G14</f>
        <v>0</v>
      </c>
      <c r="U14" s="6">
        <f>$S$14*$A$7*H14</f>
        <v>0</v>
      </c>
      <c r="V14" s="6">
        <f>$S$14*$A$7*I14</f>
        <v>0</v>
      </c>
      <c r="W14" s="6">
        <f>$S$14*$A$7*J14</f>
        <v>0</v>
      </c>
      <c r="X14" s="6">
        <f>$S$14*$A$7*K14</f>
        <v>0</v>
      </c>
      <c r="Y14" s="6">
        <f>$S$14*$A$7*L14</f>
        <v>0</v>
      </c>
      <c r="Z14" s="6">
        <f>$S$14*$A$7*M14</f>
        <v>0</v>
      </c>
      <c r="AA14" s="6">
        <f>$S$14*$A$7*N14</f>
        <v>0</v>
      </c>
    </row>
    <row r="15" spans="1:27" x14ac:dyDescent="0.25">
      <c r="A15" s="21" t="s">
        <v>42</v>
      </c>
      <c r="B15" s="22"/>
      <c r="F15" s="2">
        <f t="shared" si="4"/>
        <v>9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f>(G15*$G$4)+(H15*$H$4)+(I15*$I$4)+(J15*$J$4)+(K15*$K$4)+(L15*$L$4)+(M15*$M$4)+(N15*$N$4)-$P$4</f>
        <v>-0.69771428571428573</v>
      </c>
      <c r="P15" s="2">
        <f t="shared" si="1"/>
        <v>-1</v>
      </c>
      <c r="Q15" s="2">
        <f t="shared" si="2"/>
        <v>1</v>
      </c>
      <c r="R15" s="2" t="str">
        <f t="shared" si="3"/>
        <v>Erro</v>
      </c>
      <c r="S15" s="5">
        <f>Q15-P15</f>
        <v>2</v>
      </c>
      <c r="T15" s="6">
        <f>$S$15*$A$7*G15</f>
        <v>0.02</v>
      </c>
      <c r="U15" s="6">
        <f>$S$15*$A$7*H15</f>
        <v>0.02</v>
      </c>
      <c r="V15" s="6">
        <f>$S$15*$A$7*I15</f>
        <v>0.02</v>
      </c>
      <c r="W15" s="6">
        <f>$S$15*$A$7*J15</f>
        <v>0.02</v>
      </c>
      <c r="X15" s="6">
        <f>$S$15*$A$7*K15</f>
        <v>0.02</v>
      </c>
      <c r="Y15" s="6">
        <f>$S$15*$A$7*L15</f>
        <v>0.02</v>
      </c>
      <c r="Z15" s="6">
        <f>$S$15*$A$7*M15</f>
        <v>0.02</v>
      </c>
      <c r="AA15" s="6">
        <f>$S$15*$A$7*N15</f>
        <v>0.02</v>
      </c>
    </row>
    <row r="16" spans="1:27" x14ac:dyDescent="0.25">
      <c r="A16" s="23"/>
      <c r="B16" s="23"/>
      <c r="F16" s="2">
        <f t="shared" si="4"/>
        <v>10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ref="O16:O56" si="5">(G16*$G$4)+(H16*$H$4)+(I16*$I$4)+(J16*$J$4)+(K16*$K$4)+(L16*$L$4)+(M16*$M$4)+(N16*$N$4)-$P$4</f>
        <v>-1.296</v>
      </c>
      <c r="P16" s="2">
        <f t="shared" si="1"/>
        <v>-1</v>
      </c>
      <c r="Q16" s="2">
        <f t="shared" si="2"/>
        <v>-1</v>
      </c>
      <c r="R16" s="2" t="str">
        <f t="shared" si="3"/>
        <v>Passou</v>
      </c>
      <c r="S16" s="5">
        <f>Q16-P16</f>
        <v>0</v>
      </c>
      <c r="T16" s="6">
        <f>$S$16*$A$7*G16</f>
        <v>0</v>
      </c>
      <c r="U16" s="6">
        <f>$S$16*$A$7*H16</f>
        <v>0</v>
      </c>
      <c r="V16" s="6">
        <f>$S$16*$A$7*I16</f>
        <v>0</v>
      </c>
      <c r="W16" s="6">
        <f>$S$16*$A$7*J16</f>
        <v>0</v>
      </c>
      <c r="X16" s="6">
        <f>$S$16*$A$7*K16</f>
        <v>0</v>
      </c>
      <c r="Y16" s="6">
        <f>$S$16*$A$7*L16</f>
        <v>0</v>
      </c>
      <c r="Z16" s="6">
        <f>$S$16*$A$7*M16</f>
        <v>0</v>
      </c>
      <c r="AA16" s="6">
        <f>$S$16*$A$7*N16</f>
        <v>0</v>
      </c>
    </row>
    <row r="17" spans="1:27" x14ac:dyDescent="0.25">
      <c r="A17" s="19" t="s">
        <v>43</v>
      </c>
      <c r="B17" s="20"/>
      <c r="F17" s="2">
        <f t="shared" si="4"/>
        <v>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</v>
      </c>
      <c r="O17" s="2">
        <f t="shared" si="5"/>
        <v>-1.1045714285714285</v>
      </c>
      <c r="P17" s="2">
        <f t="shared" si="1"/>
        <v>-1</v>
      </c>
      <c r="Q17" s="2">
        <f t="shared" si="2"/>
        <v>-1</v>
      </c>
      <c r="R17" s="2" t="str">
        <f t="shared" si="3"/>
        <v>Passou</v>
      </c>
      <c r="S17" s="5">
        <f>Q17-P17</f>
        <v>0</v>
      </c>
      <c r="T17" s="6">
        <f>$S$17*$A$7*G17</f>
        <v>0</v>
      </c>
      <c r="U17" s="6">
        <f>$S$17*$A$7*H17</f>
        <v>0</v>
      </c>
      <c r="V17" s="6">
        <f>$S$17*$A$7*I17</f>
        <v>0</v>
      </c>
      <c r="W17" s="6">
        <f>$S$17*$A$7*J17</f>
        <v>0</v>
      </c>
      <c r="X17" s="6">
        <f>$S$17*$A$7*K17</f>
        <v>0</v>
      </c>
      <c r="Y17" s="6">
        <f>$S$17*$A$7*L17</f>
        <v>0</v>
      </c>
      <c r="Z17" s="6">
        <f>$S$17*$A$7*M17</f>
        <v>0</v>
      </c>
      <c r="AA17" s="6">
        <f>$S$17*$A$7*N17</f>
        <v>0</v>
      </c>
    </row>
    <row r="18" spans="1:27" x14ac:dyDescent="0.25">
      <c r="A18" s="21" t="s">
        <v>44</v>
      </c>
      <c r="B18" s="22"/>
      <c r="F18" s="2">
        <f t="shared" si="4"/>
        <v>12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2</v>
      </c>
      <c r="N18" s="2">
        <v>2</v>
      </c>
      <c r="O18" s="2">
        <f t="shared" si="5"/>
        <v>-0.9245714285714286</v>
      </c>
      <c r="P18" s="2">
        <f t="shared" si="1"/>
        <v>-1</v>
      </c>
      <c r="Q18" s="2">
        <f t="shared" si="2"/>
        <v>-1</v>
      </c>
      <c r="R18" s="2" t="str">
        <f t="shared" si="3"/>
        <v>Passou</v>
      </c>
      <c r="S18" s="5">
        <f>Q18-P18</f>
        <v>0</v>
      </c>
      <c r="T18" s="6">
        <f>$S$18*$A$7*G18</f>
        <v>0</v>
      </c>
      <c r="U18" s="6">
        <f>$S$18*$A$7*H18</f>
        <v>0</v>
      </c>
      <c r="V18" s="6">
        <f>$S$18*$A$7*I18</f>
        <v>0</v>
      </c>
      <c r="W18" s="6">
        <f>$S$18*$A$7*J18</f>
        <v>0</v>
      </c>
      <c r="X18" s="6">
        <f>$S$18*$A$7*K18</f>
        <v>0</v>
      </c>
      <c r="Y18" s="6">
        <f>$S$18*$A$7*L18</f>
        <v>0</v>
      </c>
      <c r="Z18" s="6">
        <f>$S$18*$A$7*M18</f>
        <v>0</v>
      </c>
      <c r="AA18" s="6">
        <f>$S$18*$A$7*N18</f>
        <v>0</v>
      </c>
    </row>
    <row r="19" spans="1:27" x14ac:dyDescent="0.25">
      <c r="A19" s="7"/>
      <c r="B19" s="7"/>
      <c r="F19" s="2">
        <f t="shared" si="4"/>
        <v>13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2</v>
      </c>
      <c r="N19" s="2">
        <v>2</v>
      </c>
      <c r="O19" s="2">
        <f t="shared" si="5"/>
        <v>-0.75028571428571422</v>
      </c>
      <c r="P19" s="2">
        <f t="shared" si="1"/>
        <v>-1</v>
      </c>
      <c r="Q19" s="2">
        <f t="shared" si="2"/>
        <v>-1</v>
      </c>
      <c r="R19" s="2" t="str">
        <f t="shared" si="3"/>
        <v>Passou</v>
      </c>
      <c r="S19" s="5">
        <f>Q19-P19</f>
        <v>0</v>
      </c>
      <c r="T19" s="6">
        <f>$S$19*$A$7*G19</f>
        <v>0</v>
      </c>
      <c r="U19" s="6">
        <f>$S$19*$A$7*H19</f>
        <v>0</v>
      </c>
      <c r="V19" s="6">
        <f>$S$19*$A$7*I19</f>
        <v>0</v>
      </c>
      <c r="W19" s="6">
        <f>$S$19*$A$7*J19</f>
        <v>0</v>
      </c>
      <c r="X19" s="6">
        <f>$S$19*$A$7*K19</f>
        <v>0</v>
      </c>
      <c r="Y19" s="6">
        <f>$S$19*$A$7*L19</f>
        <v>0</v>
      </c>
      <c r="Z19" s="6">
        <f>$S$19*$A$7*M19</f>
        <v>0</v>
      </c>
      <c r="AA19" s="6">
        <f>$S$19*$A$7*N19</f>
        <v>0</v>
      </c>
    </row>
    <row r="20" spans="1:27" x14ac:dyDescent="0.25">
      <c r="A20" s="7"/>
      <c r="B20" s="7"/>
      <c r="F20" s="2">
        <f t="shared" si="4"/>
        <v>14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f t="shared" si="5"/>
        <v>-0.56800000000000006</v>
      </c>
      <c r="P20" s="2">
        <f t="shared" si="1"/>
        <v>-1</v>
      </c>
      <c r="Q20" s="2">
        <f t="shared" si="2"/>
        <v>-1</v>
      </c>
      <c r="R20" s="2" t="str">
        <f t="shared" si="3"/>
        <v>Passou</v>
      </c>
      <c r="S20" s="5">
        <f>Q20-P20</f>
        <v>0</v>
      </c>
      <c r="T20" s="6">
        <f>$S20*$A$7*G20</f>
        <v>0</v>
      </c>
      <c r="U20" s="6">
        <f>$S20*$A$7*H20</f>
        <v>0</v>
      </c>
      <c r="V20" s="6">
        <f>$S20*$A$7*I20</f>
        <v>0</v>
      </c>
      <c r="W20" s="6">
        <f>$S20*$A$7*J20</f>
        <v>0</v>
      </c>
      <c r="X20" s="6">
        <f>$S20*$A$7*K20</f>
        <v>0</v>
      </c>
      <c r="Y20" s="6">
        <f>$S20*$A$7*L20</f>
        <v>0</v>
      </c>
      <c r="Z20" s="6">
        <f>$S20*$A$7*M20</f>
        <v>0</v>
      </c>
      <c r="AA20" s="6">
        <f>$S20*$A$7*N20</f>
        <v>0</v>
      </c>
    </row>
    <row r="21" spans="1:27" x14ac:dyDescent="0.25">
      <c r="F21" s="2">
        <f t="shared" si="4"/>
        <v>15</v>
      </c>
      <c r="G21" s="2">
        <v>0</v>
      </c>
      <c r="H21" s="2">
        <v>0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f t="shared" si="5"/>
        <v>-0.36971428571428566</v>
      </c>
      <c r="P21" s="2">
        <f t="shared" si="1"/>
        <v>-1</v>
      </c>
      <c r="Q21" s="2">
        <f t="shared" si="2"/>
        <v>-1</v>
      </c>
      <c r="R21" s="2" t="str">
        <f t="shared" si="3"/>
        <v>Passou</v>
      </c>
      <c r="S21" s="5">
        <f>Q21-P21</f>
        <v>0</v>
      </c>
      <c r="T21" s="6">
        <f>$S$21*$A$7*G21</f>
        <v>0</v>
      </c>
      <c r="U21" s="6">
        <f>$S$21*$A$7*H21</f>
        <v>0</v>
      </c>
      <c r="V21" s="6">
        <f>$S$21*$A$7*I21</f>
        <v>0</v>
      </c>
      <c r="W21" s="6">
        <f>$S$21*$A$7*J21</f>
        <v>0</v>
      </c>
      <c r="X21" s="6">
        <f>$S$21*$A$7*K21</f>
        <v>0</v>
      </c>
      <c r="Y21" s="6">
        <f>$S$21*$A$7*L21</f>
        <v>0</v>
      </c>
      <c r="Z21" s="6">
        <f>$S$21*$A$7*M21</f>
        <v>0</v>
      </c>
      <c r="AA21" s="6">
        <f>$S$21*$A$7*N21</f>
        <v>0</v>
      </c>
    </row>
    <row r="22" spans="1:27" x14ac:dyDescent="0.25">
      <c r="F22" s="2">
        <f t="shared" si="4"/>
        <v>16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f t="shared" si="5"/>
        <v>-0.13714285714285723</v>
      </c>
      <c r="P22" s="2">
        <f t="shared" si="1"/>
        <v>-1</v>
      </c>
      <c r="Q22" s="2">
        <f t="shared" si="2"/>
        <v>1</v>
      </c>
      <c r="R22" s="2" t="str">
        <f t="shared" si="3"/>
        <v>Erro</v>
      </c>
      <c r="S22" s="5">
        <f>Q22-P22</f>
        <v>2</v>
      </c>
      <c r="T22" s="6">
        <f>$S$22*$A$7*G22</f>
        <v>0</v>
      </c>
      <c r="U22" s="6">
        <f>$S$22*$A$7*H22</f>
        <v>0.04</v>
      </c>
      <c r="V22" s="6">
        <f>$S$22*$A$7*I22</f>
        <v>0.04</v>
      </c>
      <c r="W22" s="6">
        <f>$S$22*$A$7*J22</f>
        <v>0.04</v>
      </c>
      <c r="X22" s="6">
        <f>$S$22*$A$7*K22</f>
        <v>0.04</v>
      </c>
      <c r="Y22" s="6">
        <f>$S$22*$A$7*L22</f>
        <v>0.04</v>
      </c>
      <c r="Z22" s="6">
        <f>$S$22*$A$7*M22</f>
        <v>0.04</v>
      </c>
      <c r="AA22" s="6">
        <f>$S$22*$A$7*N22</f>
        <v>0.04</v>
      </c>
    </row>
    <row r="23" spans="1:27" x14ac:dyDescent="0.25">
      <c r="F23" s="2">
        <f t="shared" si="4"/>
        <v>17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f t="shared" si="5"/>
        <v>0.10457142857142854</v>
      </c>
      <c r="P23" s="2">
        <f t="shared" si="1"/>
        <v>1</v>
      </c>
      <c r="Q23" s="2">
        <f t="shared" si="2"/>
        <v>1</v>
      </c>
      <c r="R23" s="2" t="str">
        <f t="shared" si="3"/>
        <v>Passou</v>
      </c>
      <c r="S23" s="5">
        <f>Q23-P23</f>
        <v>0</v>
      </c>
      <c r="T23" s="6">
        <f>$S$23*$A$7*G23</f>
        <v>0</v>
      </c>
      <c r="U23" s="6">
        <f>$S$23*$A$7*H23</f>
        <v>0</v>
      </c>
      <c r="V23" s="6">
        <f>$S$23*$A$7*I23</f>
        <v>0</v>
      </c>
      <c r="W23" s="6">
        <f>$S$23*$A$7*J23</f>
        <v>0</v>
      </c>
      <c r="X23" s="6">
        <f>$S$23*$A$7*K23</f>
        <v>0</v>
      </c>
      <c r="Y23" s="6">
        <f>$S$23*$A$7*L23</f>
        <v>0</v>
      </c>
      <c r="Z23" s="6">
        <f>$S$23*$A$7*M23</f>
        <v>0</v>
      </c>
      <c r="AA23" s="6">
        <f>$S$23*$A$7*N23</f>
        <v>0</v>
      </c>
    </row>
    <row r="24" spans="1:27" x14ac:dyDescent="0.25">
      <c r="F24" s="2">
        <f t="shared" si="4"/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f t="shared" si="5"/>
        <v>-1.194</v>
      </c>
      <c r="P24" s="2">
        <f t="shared" si="1"/>
        <v>-1</v>
      </c>
      <c r="Q24" s="2">
        <f t="shared" si="2"/>
        <v>-1</v>
      </c>
      <c r="R24" s="2" t="str">
        <f t="shared" si="3"/>
        <v>Passou</v>
      </c>
      <c r="S24" s="5">
        <f>Q24-P24</f>
        <v>0</v>
      </c>
      <c r="T24" s="6">
        <f>$S$24*$A$7*G24</f>
        <v>0</v>
      </c>
      <c r="U24" s="6">
        <f>$S$24*$A$7*H24</f>
        <v>0</v>
      </c>
      <c r="V24" s="6">
        <f>$S$24*$A$7*I24</f>
        <v>0</v>
      </c>
      <c r="W24" s="6">
        <f>$S$24*$A$7*J24</f>
        <v>0</v>
      </c>
      <c r="X24" s="6">
        <f>$S$24*$A$7*K24</f>
        <v>0</v>
      </c>
      <c r="Y24" s="6">
        <f>$S$24*$A$7*L24</f>
        <v>0</v>
      </c>
      <c r="Z24" s="6">
        <f>$S$24*$A$7*M24</f>
        <v>0</v>
      </c>
      <c r="AA24" s="6">
        <f>$S$24*$A$7*N24</f>
        <v>0</v>
      </c>
    </row>
    <row r="25" spans="1:27" x14ac:dyDescent="0.25">
      <c r="F25" s="2">
        <f t="shared" si="4"/>
        <v>19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2</v>
      </c>
      <c r="O25" s="2">
        <f t="shared" si="5"/>
        <v>-1.0088571428571429</v>
      </c>
      <c r="P25" s="2">
        <f t="shared" si="1"/>
        <v>-1</v>
      </c>
      <c r="Q25" s="2">
        <f t="shared" si="2"/>
        <v>-1</v>
      </c>
      <c r="R25" s="2" t="str">
        <f t="shared" si="3"/>
        <v>Passou</v>
      </c>
      <c r="S25" s="5">
        <f>Q25-P25</f>
        <v>0</v>
      </c>
      <c r="T25" s="6">
        <f>$S$25*$A$7*G25</f>
        <v>0</v>
      </c>
      <c r="U25" s="6">
        <f>$S$25*$A$7*H25</f>
        <v>0</v>
      </c>
      <c r="V25" s="6">
        <f>$S$25*$A$7*I25</f>
        <v>0</v>
      </c>
      <c r="W25" s="6">
        <f>$S$25*$A$7*J25</f>
        <v>0</v>
      </c>
      <c r="X25" s="6">
        <f>$S$25*$A$7*K25</f>
        <v>0</v>
      </c>
      <c r="Y25" s="6">
        <f>$S$25*$A$7*L25</f>
        <v>0</v>
      </c>
      <c r="Z25" s="6">
        <f>$S$25*$A$7*M25</f>
        <v>0</v>
      </c>
      <c r="AA25" s="6">
        <f>$S$25*$A$7*N25</f>
        <v>0</v>
      </c>
    </row>
    <row r="26" spans="1:27" x14ac:dyDescent="0.25">
      <c r="F26" s="2">
        <f t="shared" si="4"/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</v>
      </c>
      <c r="M26" s="2">
        <v>2</v>
      </c>
      <c r="N26" s="2">
        <v>2</v>
      </c>
      <c r="O26" s="2">
        <f t="shared" si="5"/>
        <v>-0.83457142857142852</v>
      </c>
      <c r="P26" s="2">
        <f t="shared" si="1"/>
        <v>-1</v>
      </c>
      <c r="Q26" s="2">
        <f t="shared" si="2"/>
        <v>-1</v>
      </c>
      <c r="R26" s="2" t="str">
        <f t="shared" si="3"/>
        <v>Passou</v>
      </c>
      <c r="S26" s="5">
        <f>Q26-P26</f>
        <v>0</v>
      </c>
      <c r="T26" s="6">
        <f>$S$26*$A$7*G26</f>
        <v>0</v>
      </c>
      <c r="U26" s="6">
        <f>$S$26*$A$7*H26</f>
        <v>0</v>
      </c>
      <c r="V26" s="6">
        <f>$S$26*$A$7*I26</f>
        <v>0</v>
      </c>
      <c r="W26" s="6">
        <f>$S$26*$A$7*J26</f>
        <v>0</v>
      </c>
      <c r="X26" s="6">
        <f>$S$26*$A$7*K26</f>
        <v>0</v>
      </c>
      <c r="Y26" s="6">
        <f>$S$26*$A$7*L26</f>
        <v>0</v>
      </c>
      <c r="Z26" s="6">
        <f>$S$26*$A$7*M26</f>
        <v>0</v>
      </c>
      <c r="AA26" s="6">
        <f>$S$26*$A$7*N26</f>
        <v>0</v>
      </c>
    </row>
    <row r="27" spans="1:27" x14ac:dyDescent="0.25">
      <c r="F27" s="2">
        <f t="shared" si="4"/>
        <v>21</v>
      </c>
      <c r="G27" s="2">
        <v>0</v>
      </c>
      <c r="H27" s="2">
        <v>0</v>
      </c>
      <c r="I27" s="2">
        <v>0</v>
      </c>
      <c r="J27" s="2">
        <v>0</v>
      </c>
      <c r="K27" s="2">
        <v>3</v>
      </c>
      <c r="L27" s="2">
        <v>2</v>
      </c>
      <c r="M27" s="2">
        <v>2</v>
      </c>
      <c r="N27" s="2">
        <v>2</v>
      </c>
      <c r="O27" s="2">
        <f t="shared" si="5"/>
        <v>-0.66314285714285726</v>
      </c>
      <c r="P27" s="2">
        <f t="shared" si="1"/>
        <v>-1</v>
      </c>
      <c r="Q27" s="2">
        <f t="shared" si="2"/>
        <v>-1</v>
      </c>
      <c r="R27" s="2" t="str">
        <f t="shared" si="3"/>
        <v>Passou</v>
      </c>
      <c r="S27" s="5">
        <f>Q27-P27</f>
        <v>0</v>
      </c>
      <c r="T27" s="6">
        <f>$S$27*$A$7*G27</f>
        <v>0</v>
      </c>
      <c r="U27" s="6">
        <f>$S$27*$A$7*H27</f>
        <v>0</v>
      </c>
      <c r="V27" s="6">
        <f>$S$27*$A$7*I27</f>
        <v>0</v>
      </c>
      <c r="W27" s="6">
        <f>$S$27*$A$7*J27</f>
        <v>0</v>
      </c>
      <c r="X27" s="6">
        <f>$S$27*$A$7*K27</f>
        <v>0</v>
      </c>
      <c r="Y27" s="6">
        <f>$S$27*$A$7*L27</f>
        <v>0</v>
      </c>
      <c r="Z27" s="6">
        <f>$S$27*$A$7*M27</f>
        <v>0</v>
      </c>
      <c r="AA27" s="6">
        <f>$S$27*$A$7*N27</f>
        <v>0</v>
      </c>
    </row>
    <row r="28" spans="1:27" x14ac:dyDescent="0.25">
      <c r="F28" s="2">
        <f t="shared" si="4"/>
        <v>22</v>
      </c>
      <c r="G28" s="2">
        <v>0</v>
      </c>
      <c r="H28" s="2">
        <v>0</v>
      </c>
      <c r="I28" s="2">
        <v>0</v>
      </c>
      <c r="J28" s="2">
        <v>3</v>
      </c>
      <c r="K28" s="2">
        <v>2</v>
      </c>
      <c r="L28" s="2">
        <v>2</v>
      </c>
      <c r="M28" s="2">
        <v>2</v>
      </c>
      <c r="N28" s="2">
        <v>2</v>
      </c>
      <c r="O28" s="2">
        <f t="shared" si="5"/>
        <v>-0.47685714285714287</v>
      </c>
      <c r="P28" s="2">
        <f t="shared" si="1"/>
        <v>-1</v>
      </c>
      <c r="Q28" s="2">
        <f t="shared" si="2"/>
        <v>-1</v>
      </c>
      <c r="R28" s="2" t="str">
        <f t="shared" si="3"/>
        <v>Passou</v>
      </c>
      <c r="S28" s="5">
        <f>Q28-P28</f>
        <v>0</v>
      </c>
      <c r="T28" s="6">
        <f>$S$28*$A$7*G28</f>
        <v>0</v>
      </c>
      <c r="U28" s="6">
        <f>$S$28*$A$7*H28</f>
        <v>0</v>
      </c>
      <c r="V28" s="6">
        <f>$S$28*$A$7*I28</f>
        <v>0</v>
      </c>
      <c r="W28" s="6">
        <f>$S$28*$A$7*J28</f>
        <v>0</v>
      </c>
      <c r="X28" s="6">
        <f>$S$28*$A$7*K28</f>
        <v>0</v>
      </c>
      <c r="Y28" s="6">
        <f>$S$28*$A$7*L28</f>
        <v>0</v>
      </c>
      <c r="Z28" s="6">
        <f>$S$28*$A$7*M28</f>
        <v>0</v>
      </c>
      <c r="AA28" s="6">
        <f>$S$28*$A$7*N28</f>
        <v>0</v>
      </c>
    </row>
    <row r="29" spans="1:27" x14ac:dyDescent="0.25">
      <c r="F29" s="2">
        <f t="shared" si="4"/>
        <v>23</v>
      </c>
      <c r="G29" s="2">
        <v>0</v>
      </c>
      <c r="H29" s="2">
        <v>0</v>
      </c>
      <c r="I29" s="2">
        <v>3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f t="shared" si="5"/>
        <v>-0.27057142857142868</v>
      </c>
      <c r="P29" s="2">
        <f t="shared" si="1"/>
        <v>-1</v>
      </c>
      <c r="Q29" s="2">
        <f t="shared" si="2"/>
        <v>-1</v>
      </c>
      <c r="R29" s="2" t="str">
        <f t="shared" si="3"/>
        <v>Passou</v>
      </c>
      <c r="S29" s="5">
        <f>Q29-P29</f>
        <v>0</v>
      </c>
      <c r="T29" s="6">
        <f>$S$29*$A$7*G29</f>
        <v>0</v>
      </c>
      <c r="U29" s="6">
        <f>$S$29*$A$7*H29</f>
        <v>0</v>
      </c>
      <c r="V29" s="6">
        <f>$S$29*$A$7*I29</f>
        <v>0</v>
      </c>
      <c r="W29" s="6">
        <f>$S$29*$A$7*J29</f>
        <v>0</v>
      </c>
      <c r="X29" s="6">
        <f>$S$29*$A$7*K29</f>
        <v>0</v>
      </c>
      <c r="Y29" s="6">
        <f>$S$29*$A$7*L29</f>
        <v>0</v>
      </c>
      <c r="Z29" s="6">
        <f>$S$29*$A$7*M29</f>
        <v>0</v>
      </c>
      <c r="AA29" s="6">
        <f>$S$29*$A$7*N29</f>
        <v>0</v>
      </c>
    </row>
    <row r="30" spans="1:27" x14ac:dyDescent="0.25">
      <c r="F30" s="2">
        <f t="shared" si="4"/>
        <v>24</v>
      </c>
      <c r="G30" s="2">
        <v>0</v>
      </c>
      <c r="H30" s="2">
        <v>3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f t="shared" si="5"/>
        <v>-2.0857142857142907E-2</v>
      </c>
      <c r="P30" s="2">
        <f t="shared" si="1"/>
        <v>-1</v>
      </c>
      <c r="Q30" s="2">
        <f t="shared" si="2"/>
        <v>1</v>
      </c>
      <c r="R30" s="2" t="str">
        <f t="shared" si="3"/>
        <v>Erro</v>
      </c>
      <c r="S30" s="5">
        <f>Q30-P30</f>
        <v>2</v>
      </c>
      <c r="T30" s="6">
        <f>$S$30*$A$7*G30</f>
        <v>0</v>
      </c>
      <c r="U30" s="6">
        <f>$S$30*$A$7*H30</f>
        <v>0.06</v>
      </c>
      <c r="V30" s="6">
        <f>$S$30*$A$7*I30</f>
        <v>0.04</v>
      </c>
      <c r="W30" s="6">
        <f>$S$30*$A$7*J30</f>
        <v>0.04</v>
      </c>
      <c r="X30" s="6">
        <f>$S$30*$A$7*K30</f>
        <v>0.04</v>
      </c>
      <c r="Y30" s="6">
        <f>$S$30*$A$7*L30</f>
        <v>0.04</v>
      </c>
      <c r="Z30" s="6">
        <f>$S$30*$A$7*M30</f>
        <v>0.04</v>
      </c>
      <c r="AA30" s="6">
        <f>$S$30*$A$7*N30</f>
        <v>0.04</v>
      </c>
    </row>
    <row r="31" spans="1:27" x14ac:dyDescent="0.25">
      <c r="F31" s="2">
        <f t="shared" si="4"/>
        <v>25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5"/>
        <v>0.22542857142857131</v>
      </c>
      <c r="P31" s="2">
        <f t="shared" si="1"/>
        <v>1</v>
      </c>
      <c r="Q31" s="2">
        <f t="shared" si="2"/>
        <v>1</v>
      </c>
      <c r="R31" s="2" t="str">
        <f t="shared" si="3"/>
        <v>Passou</v>
      </c>
      <c r="S31" s="5">
        <f>Q31-P31</f>
        <v>0</v>
      </c>
      <c r="T31" s="6">
        <f>$S$31*$A$7*G31</f>
        <v>0</v>
      </c>
      <c r="U31" s="6">
        <f>$S$31*$A$7*H31</f>
        <v>0</v>
      </c>
      <c r="V31" s="6">
        <f>$S$31*$A$7*I31</f>
        <v>0</v>
      </c>
      <c r="W31" s="6">
        <f>$S$31*$A$7*J31</f>
        <v>0</v>
      </c>
      <c r="X31" s="6">
        <f>$S$31*$A$7*K31</f>
        <v>0</v>
      </c>
      <c r="Y31" s="6">
        <f>$S$31*$A$7*L31</f>
        <v>0</v>
      </c>
      <c r="Z31" s="6">
        <f>$S$31*$A$7*M31</f>
        <v>0</v>
      </c>
      <c r="AA31" s="6">
        <f>$S$31*$A$7*N31</f>
        <v>0</v>
      </c>
    </row>
    <row r="32" spans="1:27" x14ac:dyDescent="0.25">
      <c r="F32" s="2">
        <f t="shared" si="4"/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O32" s="2">
        <f t="shared" si="5"/>
        <v>-0.99</v>
      </c>
      <c r="P32" s="2">
        <f t="shared" si="1"/>
        <v>-1</v>
      </c>
      <c r="Q32" s="2">
        <f t="shared" si="2"/>
        <v>-1</v>
      </c>
      <c r="R32" s="2" t="str">
        <f t="shared" si="3"/>
        <v>Passou</v>
      </c>
      <c r="S32" s="5">
        <f>Q32-P32</f>
        <v>0</v>
      </c>
      <c r="T32" s="6">
        <f>$S$32*$A$7*G32</f>
        <v>0</v>
      </c>
      <c r="U32" s="6">
        <f>$S$32*$A$7*H32</f>
        <v>0</v>
      </c>
      <c r="V32" s="6">
        <f>$S$32*$A$7*I32</f>
        <v>0</v>
      </c>
      <c r="W32" s="6">
        <f>$S$32*$A$7*J32</f>
        <v>0</v>
      </c>
      <c r="X32" s="6">
        <f>$S$32*$A$7*K32</f>
        <v>0</v>
      </c>
      <c r="Y32" s="6">
        <f>$S$32*$A$7*L32</f>
        <v>0</v>
      </c>
      <c r="Z32" s="6">
        <f>$S$32*$A$7*M32</f>
        <v>0</v>
      </c>
      <c r="AA32" s="6">
        <f>$S$32*$A$7*N32</f>
        <v>0</v>
      </c>
    </row>
    <row r="33" spans="6:27" x14ac:dyDescent="0.25">
      <c r="F33" s="2">
        <f t="shared" si="4"/>
        <v>27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4</v>
      </c>
      <c r="O33" s="2">
        <f t="shared" si="5"/>
        <v>-0.61342857142857132</v>
      </c>
      <c r="P33" s="2">
        <f t="shared" si="1"/>
        <v>-1</v>
      </c>
      <c r="Q33" s="2">
        <f t="shared" si="2"/>
        <v>-1</v>
      </c>
      <c r="R33" s="2" t="str">
        <f t="shared" si="3"/>
        <v>Passou</v>
      </c>
      <c r="S33" s="5">
        <f>Q33-P33</f>
        <v>0</v>
      </c>
      <c r="T33" s="6">
        <f>$S$33*$A$7*G33</f>
        <v>0</v>
      </c>
      <c r="U33" s="6">
        <f>$S$33*$A$7*H33</f>
        <v>0</v>
      </c>
      <c r="V33" s="6">
        <f>$S$33*$A$7*I33</f>
        <v>0</v>
      </c>
      <c r="W33" s="6">
        <f>$S$33*$A$7*J33</f>
        <v>0</v>
      </c>
      <c r="X33" s="6">
        <f>$S$33*$A$7*K33</f>
        <v>0</v>
      </c>
      <c r="Y33" s="6">
        <f>$S$33*$A$7*L33</f>
        <v>0</v>
      </c>
      <c r="Z33" s="6">
        <f>$S$33*$A$7*M33</f>
        <v>0</v>
      </c>
      <c r="AA33" s="6">
        <f>$S$33*$A$7*N33</f>
        <v>0</v>
      </c>
    </row>
    <row r="34" spans="6:27" x14ac:dyDescent="0.25">
      <c r="F34" s="2">
        <f t="shared" si="4"/>
        <v>28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4</v>
      </c>
      <c r="N34" s="2">
        <v>2</v>
      </c>
      <c r="O34" s="2">
        <f t="shared" si="5"/>
        <v>-0.46314285714285708</v>
      </c>
      <c r="P34" s="2">
        <f t="shared" si="1"/>
        <v>-1</v>
      </c>
      <c r="Q34" s="2">
        <f t="shared" si="2"/>
        <v>-1</v>
      </c>
      <c r="R34" s="2" t="str">
        <f t="shared" si="3"/>
        <v>Passou</v>
      </c>
      <c r="S34" s="5">
        <f>Q34-P34</f>
        <v>0</v>
      </c>
      <c r="T34" s="6">
        <f>$S$34*$A$7*G34</f>
        <v>0</v>
      </c>
      <c r="U34" s="6">
        <f>$S$34*$A$7*H34</f>
        <v>0</v>
      </c>
      <c r="V34" s="6">
        <f>$S$34*$A$7*I34</f>
        <v>0</v>
      </c>
      <c r="W34" s="6">
        <f>$S$34*$A$7*J34</f>
        <v>0</v>
      </c>
      <c r="X34" s="6">
        <f>$S$34*$A$7*K34</f>
        <v>0</v>
      </c>
      <c r="Y34" s="6">
        <f>$S$34*$A$7*L34</f>
        <v>0</v>
      </c>
      <c r="Z34" s="6">
        <f>$S$34*$A$7*M34</f>
        <v>0</v>
      </c>
      <c r="AA34" s="6">
        <f>$S$34*$A$7*N34</f>
        <v>0</v>
      </c>
    </row>
    <row r="35" spans="6:27" x14ac:dyDescent="0.25">
      <c r="F35" s="2">
        <f t="shared" si="4"/>
        <v>29</v>
      </c>
      <c r="G35" s="2">
        <v>0</v>
      </c>
      <c r="H35" s="2">
        <v>0</v>
      </c>
      <c r="I35" s="2">
        <v>0</v>
      </c>
      <c r="J35" s="2">
        <v>0</v>
      </c>
      <c r="K35" s="2">
        <v>5</v>
      </c>
      <c r="L35" s="2">
        <v>4</v>
      </c>
      <c r="M35" s="2">
        <v>2</v>
      </c>
      <c r="N35" s="2">
        <v>2</v>
      </c>
      <c r="O35" s="2">
        <f t="shared" si="5"/>
        <v>-0.30885714285714294</v>
      </c>
      <c r="P35" s="2">
        <f t="shared" si="1"/>
        <v>-1</v>
      </c>
      <c r="Q35" s="2">
        <f t="shared" si="2"/>
        <v>-1</v>
      </c>
      <c r="R35" s="2" t="str">
        <f t="shared" si="3"/>
        <v>Passou</v>
      </c>
      <c r="S35" s="5">
        <f>Q35-P35</f>
        <v>0</v>
      </c>
      <c r="T35" s="6">
        <f>$S$35*$A$7*G35</f>
        <v>0</v>
      </c>
      <c r="U35" s="6">
        <f>$S$35*$A$7*H35</f>
        <v>0</v>
      </c>
      <c r="V35" s="6">
        <f>$S$35*$A$7*I35</f>
        <v>0</v>
      </c>
      <c r="W35" s="6">
        <f>$S$35*$A$7*J35</f>
        <v>0</v>
      </c>
      <c r="X35" s="6">
        <f>$S$35*$A$7*K35</f>
        <v>0</v>
      </c>
      <c r="Y35" s="6">
        <f>$S$35*$A$7*L35</f>
        <v>0</v>
      </c>
      <c r="Z35" s="6">
        <f>$S$35*$A$7*M35</f>
        <v>0</v>
      </c>
      <c r="AA35" s="6">
        <f>$S$35*$A$7*N35</f>
        <v>0</v>
      </c>
    </row>
    <row r="36" spans="6:27" x14ac:dyDescent="0.25">
      <c r="F36" s="2">
        <f t="shared" si="4"/>
        <v>30</v>
      </c>
      <c r="G36" s="2">
        <v>0</v>
      </c>
      <c r="H36" s="2">
        <v>0</v>
      </c>
      <c r="I36" s="2">
        <v>0</v>
      </c>
      <c r="J36" s="2">
        <v>5</v>
      </c>
      <c r="K36" s="2">
        <v>4</v>
      </c>
      <c r="L36" s="2">
        <v>2</v>
      </c>
      <c r="M36" s="2">
        <v>2</v>
      </c>
      <c r="N36" s="2">
        <v>2</v>
      </c>
      <c r="O36" s="2">
        <f t="shared" si="5"/>
        <v>-0.12028571428571433</v>
      </c>
      <c r="P36" s="2">
        <f t="shared" si="1"/>
        <v>-1</v>
      </c>
      <c r="Q36" s="2">
        <f t="shared" si="2"/>
        <v>-1</v>
      </c>
      <c r="R36" s="2" t="str">
        <f t="shared" si="3"/>
        <v>Passou</v>
      </c>
      <c r="S36" s="5">
        <f>Q36-P36</f>
        <v>0</v>
      </c>
      <c r="T36" s="6">
        <f>$S$36*$A$7*G36</f>
        <v>0</v>
      </c>
      <c r="U36" s="6">
        <f>$S$36*$A$7*H36</f>
        <v>0</v>
      </c>
      <c r="V36" s="6">
        <f>$S$36*$A$7*I36</f>
        <v>0</v>
      </c>
      <c r="W36" s="6">
        <f>$S$36*$A$7*J36</f>
        <v>0</v>
      </c>
      <c r="X36" s="6">
        <f>$S$36*$A$7*K36</f>
        <v>0</v>
      </c>
      <c r="Y36" s="6">
        <f>$S$36*$A$7*L36</f>
        <v>0</v>
      </c>
      <c r="Z36" s="6">
        <f>$S$36*$A$7*M36</f>
        <v>0</v>
      </c>
      <c r="AA36" s="6">
        <f>$S$36*$A$7*N36</f>
        <v>0</v>
      </c>
    </row>
    <row r="37" spans="6:27" x14ac:dyDescent="0.25">
      <c r="F37" s="2">
        <f t="shared" si="4"/>
        <v>31</v>
      </c>
      <c r="G37" s="2">
        <v>0</v>
      </c>
      <c r="H37" s="2">
        <v>0</v>
      </c>
      <c r="I37" s="2">
        <v>5</v>
      </c>
      <c r="J37" s="2">
        <v>4</v>
      </c>
      <c r="K37" s="2">
        <v>4</v>
      </c>
      <c r="L37" s="2">
        <v>2</v>
      </c>
      <c r="M37" s="2">
        <v>2</v>
      </c>
      <c r="N37" s="2">
        <v>2</v>
      </c>
      <c r="O37" s="2">
        <f t="shared" si="5"/>
        <v>0.28428571428571425</v>
      </c>
      <c r="P37" s="2">
        <f t="shared" si="1"/>
        <v>1</v>
      </c>
      <c r="Q37" s="2">
        <f t="shared" si="2"/>
        <v>-1</v>
      </c>
      <c r="R37" s="2" t="str">
        <f t="shared" si="3"/>
        <v>Erro</v>
      </c>
      <c r="S37" s="5">
        <f>Q37-P37</f>
        <v>-2</v>
      </c>
      <c r="T37" s="6">
        <f>$S$37*$A$7*G37</f>
        <v>0</v>
      </c>
      <c r="U37" s="6">
        <f>$S$37*$A$7*H37</f>
        <v>0</v>
      </c>
      <c r="V37" s="6">
        <f>$S$37*$A$7*I37</f>
        <v>-0.1</v>
      </c>
      <c r="W37" s="6">
        <f>$S$37*$A$7*J37</f>
        <v>-0.08</v>
      </c>
      <c r="X37" s="6">
        <f>$S$37*$A$7*K37</f>
        <v>-0.08</v>
      </c>
      <c r="Y37" s="6">
        <f>$S$37*$A$7*L37</f>
        <v>-0.04</v>
      </c>
      <c r="Z37" s="6">
        <f>$S$37*$A$7*M37</f>
        <v>-0.04</v>
      </c>
      <c r="AA37" s="6">
        <f>$S$37*$A$7*N37</f>
        <v>-0.04</v>
      </c>
    </row>
    <row r="38" spans="6:27" x14ac:dyDescent="0.25">
      <c r="F38" s="2">
        <f t="shared" si="4"/>
        <v>32</v>
      </c>
      <c r="G38" s="2">
        <v>0</v>
      </c>
      <c r="H38" s="2">
        <v>5</v>
      </c>
      <c r="I38" s="2">
        <v>4</v>
      </c>
      <c r="J38" s="2">
        <v>2</v>
      </c>
      <c r="K38" s="2">
        <v>4</v>
      </c>
      <c r="L38" s="2">
        <v>2</v>
      </c>
      <c r="M38" s="2">
        <v>2</v>
      </c>
      <c r="N38" s="2">
        <v>2</v>
      </c>
      <c r="O38" s="2">
        <f t="shared" si="5"/>
        <v>0.58428571428571408</v>
      </c>
      <c r="P38" s="2">
        <f t="shared" si="1"/>
        <v>1</v>
      </c>
      <c r="Q38" s="2">
        <f t="shared" si="2"/>
        <v>1</v>
      </c>
      <c r="R38" s="2" t="str">
        <f t="shared" si="3"/>
        <v>Passou</v>
      </c>
      <c r="S38" s="5">
        <f>Q38-P38</f>
        <v>0</v>
      </c>
      <c r="T38" s="6">
        <f>$S$38*$A$7*G38</f>
        <v>0</v>
      </c>
      <c r="U38" s="6">
        <f>$S$38*$A$7*H38</f>
        <v>0</v>
      </c>
      <c r="V38" s="6">
        <f>$S$38*$A$7*I38</f>
        <v>0</v>
      </c>
      <c r="W38" s="6">
        <f>$S$38*$A$7*J38</f>
        <v>0</v>
      </c>
      <c r="X38" s="6">
        <f>$S$38*$A$7*K38</f>
        <v>0</v>
      </c>
      <c r="Y38" s="6">
        <f>$S$38*$A$7*L38</f>
        <v>0</v>
      </c>
      <c r="Z38" s="6">
        <f>$S$38*$A$7*M38</f>
        <v>0</v>
      </c>
      <c r="AA38" s="6">
        <f>$S$38*$A$7*N38</f>
        <v>0</v>
      </c>
    </row>
    <row r="39" spans="6:27" x14ac:dyDescent="0.25">
      <c r="F39" s="2">
        <f t="shared" si="4"/>
        <v>33</v>
      </c>
      <c r="G39" s="2">
        <v>5</v>
      </c>
      <c r="H39" s="2">
        <v>4</v>
      </c>
      <c r="I39" s="2">
        <v>4</v>
      </c>
      <c r="J39" s="2">
        <v>4</v>
      </c>
      <c r="K39" s="2">
        <v>2</v>
      </c>
      <c r="L39" s="2">
        <v>2</v>
      </c>
      <c r="M39" s="2">
        <v>2</v>
      </c>
      <c r="N39" s="2">
        <v>2</v>
      </c>
      <c r="O39" s="2">
        <f t="shared" si="5"/>
        <v>1.0802857142857145</v>
      </c>
      <c r="P39" s="2">
        <f t="shared" si="1"/>
        <v>1</v>
      </c>
      <c r="Q39" s="2">
        <f t="shared" si="2"/>
        <v>1</v>
      </c>
      <c r="R39" s="2" t="str">
        <f t="shared" si="3"/>
        <v>Passou</v>
      </c>
      <c r="S39" s="5">
        <f>Q39-P39</f>
        <v>0</v>
      </c>
      <c r="T39" s="6">
        <f>$S$39*$A$7*G39</f>
        <v>0</v>
      </c>
      <c r="U39" s="6">
        <f>$S$39*$A$7*H39</f>
        <v>0</v>
      </c>
      <c r="V39" s="6">
        <f>$S$39*$A$7*I39</f>
        <v>0</v>
      </c>
      <c r="W39" s="6">
        <f>$S$39*$A$7*J39</f>
        <v>0</v>
      </c>
      <c r="X39" s="6">
        <f>$S$39*$A$7*K39</f>
        <v>0</v>
      </c>
      <c r="Y39" s="6">
        <f>$S$39*$A$7*L39</f>
        <v>0</v>
      </c>
      <c r="Z39" s="6">
        <f>$S$39*$A$7*M39</f>
        <v>0</v>
      </c>
      <c r="AA39" s="6">
        <f>$S$39*$A$7*N39</f>
        <v>0</v>
      </c>
    </row>
    <row r="40" spans="6:27" x14ac:dyDescent="0.25">
      <c r="F40" s="2">
        <f t="shared" si="4"/>
        <v>34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f t="shared" si="5"/>
        <v>-0.68399999999999994</v>
      </c>
      <c r="P40" s="2">
        <f t="shared" si="1"/>
        <v>-1</v>
      </c>
      <c r="Q40" s="2">
        <f t="shared" si="2"/>
        <v>-1</v>
      </c>
      <c r="R40" s="2" t="str">
        <f t="shared" si="3"/>
        <v>Passou</v>
      </c>
      <c r="S40" s="5">
        <f>Q40-P40</f>
        <v>0</v>
      </c>
      <c r="T40" s="6">
        <f>$S$40*$A$7*G40</f>
        <v>0</v>
      </c>
      <c r="U40" s="6">
        <f>$S$40*$A$7*H40</f>
        <v>0</v>
      </c>
      <c r="V40" s="6">
        <f>$S$40*$A$7*I40</f>
        <v>0</v>
      </c>
      <c r="W40" s="6">
        <f>$S$40*$A$7*J40</f>
        <v>0</v>
      </c>
      <c r="X40" s="6">
        <f>$S$40*$A$7*K40</f>
        <v>0</v>
      </c>
      <c r="Y40" s="6">
        <f>$S$40*$A$7*L40</f>
        <v>0</v>
      </c>
      <c r="Z40" s="6">
        <f>$S$40*$A$7*M40</f>
        <v>0</v>
      </c>
      <c r="AA40" s="6">
        <f>$S$40*$A$7*N40</f>
        <v>0</v>
      </c>
    </row>
    <row r="41" spans="6:27" x14ac:dyDescent="0.25">
      <c r="F41" s="2">
        <f t="shared" si="4"/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  <c r="N41" s="2">
        <v>4</v>
      </c>
      <c r="O41" s="2">
        <f t="shared" si="5"/>
        <v>-0.32628571428571407</v>
      </c>
      <c r="P41" s="2">
        <f>IF(O41&gt;=0,1,-1)</f>
        <v>-1</v>
      </c>
      <c r="Q41" s="2">
        <f t="shared" si="2"/>
        <v>-1</v>
      </c>
      <c r="R41" s="2" t="str">
        <f t="shared" si="3"/>
        <v>Passou</v>
      </c>
      <c r="S41" s="5">
        <f>Q41-P41</f>
        <v>0</v>
      </c>
      <c r="T41" s="6">
        <f>$S$41*$A$7*G41</f>
        <v>0</v>
      </c>
      <c r="U41" s="6">
        <f>$S$41*$A$7*H41</f>
        <v>0</v>
      </c>
      <c r="V41" s="6">
        <f>$S$41*$A$7*I41</f>
        <v>0</v>
      </c>
      <c r="W41" s="6">
        <f>$S$41*$A$7*J41</f>
        <v>0</v>
      </c>
      <c r="X41" s="6">
        <f>$S$41*$A$7*K41</f>
        <v>0</v>
      </c>
      <c r="Y41" s="6">
        <f>$S$41*$A$7*L41</f>
        <v>0</v>
      </c>
      <c r="Z41" s="6">
        <f>$S$41*$A$7*M41</f>
        <v>0</v>
      </c>
      <c r="AA41" s="6">
        <f>$S$41*$A$7*N41</f>
        <v>0</v>
      </c>
    </row>
    <row r="42" spans="6:27" x14ac:dyDescent="0.25">
      <c r="F42" s="2">
        <f t="shared" si="4"/>
        <v>36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4</v>
      </c>
      <c r="N42" s="2">
        <v>2</v>
      </c>
      <c r="O42" s="2">
        <f t="shared" si="5"/>
        <v>-0.19314285714285728</v>
      </c>
      <c r="P42" s="2">
        <f t="shared" ref="P42:P56" si="6">IF(O42&gt;=0,1,-1)</f>
        <v>-1</v>
      </c>
      <c r="Q42" s="2">
        <f t="shared" si="2"/>
        <v>-1</v>
      </c>
      <c r="R42" s="2" t="str">
        <f t="shared" si="3"/>
        <v>Passou</v>
      </c>
      <c r="S42" s="5">
        <f t="shared" ref="S42:S56" si="7">Q42-P42</f>
        <v>0</v>
      </c>
      <c r="T42" s="6">
        <f t="shared" ref="T42:AA56" si="8">$S$41*$A$7*G42</f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</row>
    <row r="43" spans="6:27" x14ac:dyDescent="0.25">
      <c r="F43" s="2">
        <f t="shared" si="4"/>
        <v>37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7</v>
      </c>
      <c r="M43" s="2">
        <v>6</v>
      </c>
      <c r="N43" s="2">
        <v>2</v>
      </c>
      <c r="O43" s="2">
        <f t="shared" si="5"/>
        <v>0.60542857142857143</v>
      </c>
      <c r="P43" s="2">
        <f t="shared" si="6"/>
        <v>1</v>
      </c>
      <c r="Q43" s="2">
        <f t="shared" si="2"/>
        <v>-1</v>
      </c>
      <c r="R43" s="2" t="str">
        <f t="shared" si="3"/>
        <v>Erro</v>
      </c>
      <c r="S43" s="5">
        <f t="shared" si="7"/>
        <v>-2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</row>
    <row r="44" spans="6:27" x14ac:dyDescent="0.25">
      <c r="F44" s="2">
        <f t="shared" si="4"/>
        <v>38</v>
      </c>
      <c r="G44" s="2">
        <v>0</v>
      </c>
      <c r="H44" s="2">
        <v>0</v>
      </c>
      <c r="I44" s="2">
        <v>0</v>
      </c>
      <c r="J44" s="2">
        <v>8</v>
      </c>
      <c r="K44" s="2">
        <v>7</v>
      </c>
      <c r="L44" s="2">
        <v>6</v>
      </c>
      <c r="M44" s="2">
        <v>2</v>
      </c>
      <c r="N44" s="2">
        <v>2</v>
      </c>
      <c r="O44" s="2">
        <f t="shared" si="5"/>
        <v>0.77457142857142847</v>
      </c>
      <c r="P44" s="2">
        <f t="shared" si="6"/>
        <v>1</v>
      </c>
      <c r="Q44" s="2">
        <f t="shared" si="2"/>
        <v>-1</v>
      </c>
      <c r="R44" s="2" t="str">
        <f t="shared" si="3"/>
        <v>Erro</v>
      </c>
      <c r="S44" s="5">
        <f t="shared" si="7"/>
        <v>-2</v>
      </c>
      <c r="T44" s="6">
        <f t="shared" si="8"/>
        <v>0</v>
      </c>
      <c r="U44" s="6">
        <f t="shared" si="8"/>
        <v>0</v>
      </c>
      <c r="V44" s="6">
        <f t="shared" si="8"/>
        <v>0</v>
      </c>
      <c r="W44" s="6">
        <f t="shared" si="8"/>
        <v>0</v>
      </c>
      <c r="X44" s="6">
        <f t="shared" si="8"/>
        <v>0</v>
      </c>
      <c r="Y44" s="6">
        <f t="shared" si="8"/>
        <v>0</v>
      </c>
      <c r="Z44" s="6">
        <f t="shared" si="8"/>
        <v>0</v>
      </c>
      <c r="AA44" s="6">
        <f t="shared" si="8"/>
        <v>0</v>
      </c>
    </row>
    <row r="45" spans="6:27" x14ac:dyDescent="0.25">
      <c r="F45" s="2">
        <f t="shared" si="4"/>
        <v>39</v>
      </c>
      <c r="G45" s="2">
        <v>0</v>
      </c>
      <c r="H45" s="2">
        <v>0</v>
      </c>
      <c r="I45" s="2">
        <v>8</v>
      </c>
      <c r="J45" s="2">
        <v>7</v>
      </c>
      <c r="K45" s="2">
        <v>6</v>
      </c>
      <c r="L45" s="2">
        <v>2</v>
      </c>
      <c r="M45" s="2">
        <v>2</v>
      </c>
      <c r="N45" s="2">
        <v>2</v>
      </c>
      <c r="O45" s="2">
        <f t="shared" si="5"/>
        <v>1.0294285714285714</v>
      </c>
      <c r="P45" s="2">
        <f t="shared" si="6"/>
        <v>1</v>
      </c>
      <c r="Q45" s="2">
        <f t="shared" si="2"/>
        <v>-1</v>
      </c>
      <c r="R45" s="2" t="str">
        <f t="shared" si="3"/>
        <v>Erro</v>
      </c>
      <c r="S45" s="5">
        <f t="shared" si="7"/>
        <v>-2</v>
      </c>
      <c r="T45" s="6">
        <f t="shared" si="8"/>
        <v>0</v>
      </c>
      <c r="U45" s="6">
        <f t="shared" si="8"/>
        <v>0</v>
      </c>
      <c r="V45" s="6">
        <f t="shared" si="8"/>
        <v>0</v>
      </c>
      <c r="W45" s="6">
        <f t="shared" si="8"/>
        <v>0</v>
      </c>
      <c r="X45" s="6">
        <f t="shared" si="8"/>
        <v>0</v>
      </c>
      <c r="Y45" s="6">
        <f t="shared" si="8"/>
        <v>0</v>
      </c>
      <c r="Z45" s="6">
        <f t="shared" si="8"/>
        <v>0</v>
      </c>
      <c r="AA45" s="6">
        <f t="shared" si="8"/>
        <v>0</v>
      </c>
    </row>
    <row r="46" spans="6:27" x14ac:dyDescent="0.25">
      <c r="F46" s="2">
        <f t="shared" si="4"/>
        <v>40</v>
      </c>
      <c r="G46" s="2">
        <v>0</v>
      </c>
      <c r="H46" s="2">
        <v>8</v>
      </c>
      <c r="I46" s="2">
        <v>7</v>
      </c>
      <c r="J46" s="2">
        <v>6</v>
      </c>
      <c r="K46" s="2">
        <v>4</v>
      </c>
      <c r="L46" s="2">
        <v>2</v>
      </c>
      <c r="M46" s="2">
        <v>2</v>
      </c>
      <c r="N46" s="2">
        <v>2</v>
      </c>
      <c r="O46" s="2">
        <f t="shared" si="5"/>
        <v>1.5951428571428572</v>
      </c>
      <c r="P46" s="2">
        <f t="shared" si="6"/>
        <v>1</v>
      </c>
      <c r="Q46" s="2">
        <f t="shared" si="2"/>
        <v>1</v>
      </c>
      <c r="R46" s="2" t="str">
        <f t="shared" si="3"/>
        <v>Passou</v>
      </c>
      <c r="S46" s="5">
        <f t="shared" si="7"/>
        <v>0</v>
      </c>
      <c r="T46" s="6">
        <f t="shared" si="8"/>
        <v>0</v>
      </c>
      <c r="U46" s="6">
        <f t="shared" si="8"/>
        <v>0</v>
      </c>
      <c r="V46" s="6">
        <f t="shared" si="8"/>
        <v>0</v>
      </c>
      <c r="W46" s="6">
        <f t="shared" si="8"/>
        <v>0</v>
      </c>
      <c r="X46" s="6">
        <f t="shared" si="8"/>
        <v>0</v>
      </c>
      <c r="Y46" s="6">
        <f t="shared" si="8"/>
        <v>0</v>
      </c>
      <c r="Z46" s="6">
        <f t="shared" si="8"/>
        <v>0</v>
      </c>
      <c r="AA46" s="6">
        <f t="shared" si="8"/>
        <v>0</v>
      </c>
    </row>
    <row r="47" spans="6:27" x14ac:dyDescent="0.25">
      <c r="F47" s="2">
        <f t="shared" si="4"/>
        <v>41</v>
      </c>
      <c r="G47" s="2">
        <v>8</v>
      </c>
      <c r="H47" s="2">
        <v>7</v>
      </c>
      <c r="I47" s="2">
        <v>6</v>
      </c>
      <c r="J47" s="2">
        <v>5</v>
      </c>
      <c r="K47" s="2">
        <v>2</v>
      </c>
      <c r="L47" s="2">
        <v>2</v>
      </c>
      <c r="M47" s="2">
        <v>2</v>
      </c>
      <c r="N47" s="2">
        <v>2</v>
      </c>
      <c r="O47" s="2">
        <f t="shared" si="5"/>
        <v>2.081142857142857</v>
      </c>
      <c r="P47" s="2">
        <f t="shared" si="6"/>
        <v>1</v>
      </c>
      <c r="Q47" s="2">
        <f t="shared" si="2"/>
        <v>1</v>
      </c>
      <c r="R47" s="2" t="str">
        <f t="shared" si="3"/>
        <v>Passou</v>
      </c>
      <c r="S47" s="5">
        <f t="shared" si="7"/>
        <v>0</v>
      </c>
      <c r="T47" s="6">
        <f t="shared" si="8"/>
        <v>0</v>
      </c>
      <c r="U47" s="6">
        <f t="shared" si="8"/>
        <v>0</v>
      </c>
      <c r="V47" s="6">
        <f t="shared" si="8"/>
        <v>0</v>
      </c>
      <c r="W47" s="6">
        <f t="shared" si="8"/>
        <v>0</v>
      </c>
      <c r="X47" s="6">
        <f t="shared" si="8"/>
        <v>0</v>
      </c>
      <c r="Y47" s="6">
        <f t="shared" si="8"/>
        <v>0</v>
      </c>
      <c r="Z47" s="6">
        <f t="shared" si="8"/>
        <v>0</v>
      </c>
      <c r="AA47" s="6">
        <f t="shared" si="8"/>
        <v>0</v>
      </c>
    </row>
    <row r="48" spans="6:27" x14ac:dyDescent="0.25">
      <c r="F48" s="2">
        <f t="shared" si="4"/>
        <v>42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f t="shared" si="5"/>
        <v>-0.58199999999999996</v>
      </c>
      <c r="P48" s="2">
        <f t="shared" si="6"/>
        <v>-1</v>
      </c>
      <c r="Q48" s="2">
        <f t="shared" si="2"/>
        <v>-1</v>
      </c>
      <c r="R48" s="2" t="str">
        <f t="shared" si="3"/>
        <v>Passou</v>
      </c>
      <c r="S48" s="5">
        <f t="shared" si="7"/>
        <v>0</v>
      </c>
      <c r="T48" s="6">
        <f t="shared" si="8"/>
        <v>0</v>
      </c>
      <c r="U48" s="6">
        <f t="shared" si="8"/>
        <v>0</v>
      </c>
      <c r="V48" s="6">
        <f t="shared" si="8"/>
        <v>0</v>
      </c>
      <c r="W48" s="6">
        <f t="shared" si="8"/>
        <v>0</v>
      </c>
      <c r="X48" s="6">
        <f t="shared" si="8"/>
        <v>0</v>
      </c>
      <c r="Y48" s="6">
        <f t="shared" si="8"/>
        <v>0</v>
      </c>
      <c r="Z48" s="6">
        <f t="shared" si="8"/>
        <v>0</v>
      </c>
      <c r="AA48" s="6">
        <f t="shared" si="8"/>
        <v>0</v>
      </c>
    </row>
    <row r="49" spans="6:27" x14ac:dyDescent="0.25">
      <c r="F49" s="2">
        <f t="shared" si="4"/>
        <v>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9</v>
      </c>
      <c r="N49" s="2">
        <v>5</v>
      </c>
      <c r="O49" s="2">
        <f t="shared" si="5"/>
        <v>-0.12857142857142856</v>
      </c>
      <c r="P49" s="2">
        <f t="shared" si="6"/>
        <v>-1</v>
      </c>
      <c r="Q49" s="2">
        <f t="shared" si="2"/>
        <v>-1</v>
      </c>
      <c r="R49" s="2" t="str">
        <f t="shared" si="3"/>
        <v>Passou</v>
      </c>
      <c r="S49" s="5">
        <f t="shared" si="7"/>
        <v>0</v>
      </c>
      <c r="T49" s="6">
        <f t="shared" si="8"/>
        <v>0</v>
      </c>
      <c r="U49" s="6">
        <f t="shared" si="8"/>
        <v>0</v>
      </c>
      <c r="V49" s="6">
        <f t="shared" si="8"/>
        <v>0</v>
      </c>
      <c r="W49" s="6">
        <f t="shared" si="8"/>
        <v>0</v>
      </c>
      <c r="X49" s="6">
        <f t="shared" si="8"/>
        <v>0</v>
      </c>
      <c r="Y49" s="6">
        <f t="shared" si="8"/>
        <v>0</v>
      </c>
      <c r="Z49" s="6">
        <f t="shared" si="8"/>
        <v>0</v>
      </c>
      <c r="AA49" s="6">
        <f t="shared" si="8"/>
        <v>0</v>
      </c>
    </row>
    <row r="50" spans="6:27" x14ac:dyDescent="0.25">
      <c r="F50" s="2">
        <f t="shared" si="4"/>
        <v>44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9</v>
      </c>
      <c r="M50" s="2">
        <v>4</v>
      </c>
      <c r="N50" s="2">
        <v>2</v>
      </c>
      <c r="O50" s="2">
        <f t="shared" si="5"/>
        <v>-0.1031428571428572</v>
      </c>
      <c r="P50" s="2">
        <f t="shared" si="6"/>
        <v>-1</v>
      </c>
      <c r="Q50" s="2">
        <f t="shared" si="2"/>
        <v>-1</v>
      </c>
      <c r="R50" s="2" t="str">
        <f t="shared" si="3"/>
        <v>Passou</v>
      </c>
      <c r="S50" s="5">
        <f t="shared" si="7"/>
        <v>0</v>
      </c>
      <c r="T50" s="6">
        <f t="shared" si="8"/>
        <v>0</v>
      </c>
      <c r="U50" s="6">
        <f t="shared" si="8"/>
        <v>0</v>
      </c>
      <c r="V50" s="6">
        <f t="shared" si="8"/>
        <v>0</v>
      </c>
      <c r="W50" s="6">
        <f t="shared" si="8"/>
        <v>0</v>
      </c>
      <c r="X50" s="6">
        <f t="shared" si="8"/>
        <v>0</v>
      </c>
      <c r="Y50" s="6">
        <f t="shared" si="8"/>
        <v>0</v>
      </c>
      <c r="Z50" s="6">
        <f t="shared" si="8"/>
        <v>0</v>
      </c>
      <c r="AA50" s="6">
        <f t="shared" si="8"/>
        <v>0</v>
      </c>
    </row>
    <row r="51" spans="6:27" x14ac:dyDescent="0.25">
      <c r="F51" s="2">
        <f t="shared" si="4"/>
        <v>45</v>
      </c>
      <c r="G51" s="2">
        <v>0</v>
      </c>
      <c r="H51" s="2">
        <v>0</v>
      </c>
      <c r="I51" s="2">
        <v>0</v>
      </c>
      <c r="J51" s="2">
        <v>0</v>
      </c>
      <c r="K51" s="2">
        <v>9</v>
      </c>
      <c r="L51" s="2">
        <v>6</v>
      </c>
      <c r="M51" s="2">
        <v>0</v>
      </c>
      <c r="N51" s="2">
        <v>2</v>
      </c>
      <c r="O51" s="2">
        <f t="shared" si="5"/>
        <v>2.8285714285714247E-2</v>
      </c>
      <c r="P51" s="2">
        <f t="shared" si="6"/>
        <v>1</v>
      </c>
      <c r="Q51" s="2">
        <f t="shared" si="2"/>
        <v>-1</v>
      </c>
      <c r="R51" s="2" t="str">
        <f t="shared" si="3"/>
        <v>Erro</v>
      </c>
      <c r="S51" s="5">
        <f t="shared" si="7"/>
        <v>-2</v>
      </c>
      <c r="T51" s="6">
        <f t="shared" si="8"/>
        <v>0</v>
      </c>
      <c r="U51" s="6">
        <f t="shared" si="8"/>
        <v>0</v>
      </c>
      <c r="V51" s="6">
        <f t="shared" si="8"/>
        <v>0</v>
      </c>
      <c r="W51" s="6">
        <f t="shared" si="8"/>
        <v>0</v>
      </c>
      <c r="X51" s="6">
        <f t="shared" si="8"/>
        <v>0</v>
      </c>
      <c r="Y51" s="6">
        <f t="shared" si="8"/>
        <v>0</v>
      </c>
      <c r="Z51" s="6">
        <f t="shared" si="8"/>
        <v>0</v>
      </c>
      <c r="AA51" s="6">
        <f t="shared" si="8"/>
        <v>0</v>
      </c>
    </row>
    <row r="52" spans="6:27" x14ac:dyDescent="0.25">
      <c r="F52" s="2">
        <f t="shared" si="4"/>
        <v>46</v>
      </c>
      <c r="G52" s="2">
        <v>0</v>
      </c>
      <c r="H52" s="2">
        <v>0</v>
      </c>
      <c r="I52" s="2">
        <v>0</v>
      </c>
      <c r="J52" s="2">
        <v>9</v>
      </c>
      <c r="K52" s="2">
        <v>7</v>
      </c>
      <c r="L52" s="2">
        <v>6</v>
      </c>
      <c r="M52" s="2">
        <v>2</v>
      </c>
      <c r="N52" s="2">
        <v>1</v>
      </c>
      <c r="O52" s="2">
        <f t="shared" si="5"/>
        <v>0.76371428571428535</v>
      </c>
      <c r="P52" s="2">
        <f t="shared" si="6"/>
        <v>1</v>
      </c>
      <c r="Q52" s="2">
        <f t="shared" si="2"/>
        <v>-1</v>
      </c>
      <c r="R52" s="2" t="str">
        <f t="shared" si="3"/>
        <v>Erro</v>
      </c>
      <c r="S52" s="5">
        <f t="shared" si="7"/>
        <v>-2</v>
      </c>
      <c r="T52" s="6">
        <f t="shared" si="8"/>
        <v>0</v>
      </c>
      <c r="U52" s="6">
        <f t="shared" si="8"/>
        <v>0</v>
      </c>
      <c r="V52" s="6">
        <f t="shared" si="8"/>
        <v>0</v>
      </c>
      <c r="W52" s="6">
        <f t="shared" si="8"/>
        <v>0</v>
      </c>
      <c r="X52" s="6">
        <f t="shared" si="8"/>
        <v>0</v>
      </c>
      <c r="Y52" s="6">
        <f t="shared" si="8"/>
        <v>0</v>
      </c>
      <c r="Z52" s="6">
        <f t="shared" si="8"/>
        <v>0</v>
      </c>
      <c r="AA52" s="6">
        <f t="shared" si="8"/>
        <v>0</v>
      </c>
    </row>
    <row r="53" spans="6:27" x14ac:dyDescent="0.25">
      <c r="F53" s="2">
        <f t="shared" si="4"/>
        <v>47</v>
      </c>
      <c r="G53" s="2">
        <v>0</v>
      </c>
      <c r="H53" s="2">
        <v>0</v>
      </c>
      <c r="I53" s="2">
        <v>9</v>
      </c>
      <c r="J53" s="2">
        <v>7</v>
      </c>
      <c r="K53" s="2">
        <v>2</v>
      </c>
      <c r="L53" s="2">
        <v>4</v>
      </c>
      <c r="M53" s="2">
        <v>1</v>
      </c>
      <c r="N53" s="2">
        <v>0</v>
      </c>
      <c r="O53" s="2">
        <f t="shared" si="5"/>
        <v>0.66028571428571414</v>
      </c>
      <c r="P53" s="2">
        <f t="shared" si="6"/>
        <v>1</v>
      </c>
      <c r="Q53" s="2">
        <f t="shared" si="2"/>
        <v>-1</v>
      </c>
      <c r="R53" s="2" t="str">
        <f t="shared" si="3"/>
        <v>Erro</v>
      </c>
      <c r="S53" s="5">
        <f t="shared" si="7"/>
        <v>-2</v>
      </c>
      <c r="T53" s="6">
        <f t="shared" si="8"/>
        <v>0</v>
      </c>
      <c r="U53" s="6">
        <f t="shared" si="8"/>
        <v>0</v>
      </c>
      <c r="V53" s="6">
        <f t="shared" si="8"/>
        <v>0</v>
      </c>
      <c r="W53" s="6">
        <f t="shared" si="8"/>
        <v>0</v>
      </c>
      <c r="X53" s="6">
        <f t="shared" si="8"/>
        <v>0</v>
      </c>
      <c r="Y53" s="6">
        <f t="shared" si="8"/>
        <v>0</v>
      </c>
      <c r="Z53" s="6">
        <f t="shared" si="8"/>
        <v>0</v>
      </c>
      <c r="AA53" s="6">
        <f t="shared" si="8"/>
        <v>0</v>
      </c>
    </row>
    <row r="54" spans="6:27" x14ac:dyDescent="0.25">
      <c r="F54" s="2">
        <f t="shared" si="4"/>
        <v>48</v>
      </c>
      <c r="G54" s="2">
        <v>0</v>
      </c>
      <c r="H54" s="2">
        <v>9</v>
      </c>
      <c r="I54" s="2">
        <v>7</v>
      </c>
      <c r="J54" s="2">
        <v>6</v>
      </c>
      <c r="K54" s="2">
        <v>8</v>
      </c>
      <c r="L54" s="2">
        <v>3</v>
      </c>
      <c r="M54" s="2">
        <v>2</v>
      </c>
      <c r="N54" s="2">
        <v>1</v>
      </c>
      <c r="O54" s="2">
        <f t="shared" si="5"/>
        <v>2.0479999999999996</v>
      </c>
      <c r="P54" s="2">
        <f t="shared" si="6"/>
        <v>1</v>
      </c>
      <c r="Q54" s="2">
        <f t="shared" si="2"/>
        <v>1</v>
      </c>
      <c r="R54" s="2" t="str">
        <f t="shared" si="3"/>
        <v>Passou</v>
      </c>
      <c r="S54" s="5">
        <f t="shared" si="7"/>
        <v>0</v>
      </c>
      <c r="T54" s="6">
        <f t="shared" si="8"/>
        <v>0</v>
      </c>
      <c r="U54" s="6">
        <f t="shared" si="8"/>
        <v>0</v>
      </c>
      <c r="V54" s="6">
        <f t="shared" si="8"/>
        <v>0</v>
      </c>
      <c r="W54" s="6">
        <f t="shared" si="8"/>
        <v>0</v>
      </c>
      <c r="X54" s="6">
        <f t="shared" si="8"/>
        <v>0</v>
      </c>
      <c r="Y54" s="6">
        <f t="shared" si="8"/>
        <v>0</v>
      </c>
      <c r="Z54" s="6">
        <f t="shared" si="8"/>
        <v>0</v>
      </c>
      <c r="AA54" s="6">
        <f t="shared" si="8"/>
        <v>0</v>
      </c>
    </row>
    <row r="55" spans="6:27" x14ac:dyDescent="0.25">
      <c r="F55" s="2">
        <f t="shared" si="4"/>
        <v>49</v>
      </c>
      <c r="G55" s="2">
        <v>9</v>
      </c>
      <c r="H55" s="2">
        <v>1</v>
      </c>
      <c r="I55" s="2">
        <v>2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2">
        <f t="shared" si="5"/>
        <v>1.4068571428571426</v>
      </c>
      <c r="P55" s="2">
        <f t="shared" si="6"/>
        <v>1</v>
      </c>
      <c r="Q55" s="2">
        <f t="shared" si="2"/>
        <v>1</v>
      </c>
      <c r="R55" s="2" t="str">
        <f t="shared" si="3"/>
        <v>Passou</v>
      </c>
      <c r="S55" s="5">
        <f t="shared" si="7"/>
        <v>0</v>
      </c>
      <c r="T55" s="6">
        <f t="shared" si="8"/>
        <v>0</v>
      </c>
      <c r="U55" s="6">
        <f t="shared" si="8"/>
        <v>0</v>
      </c>
      <c r="V55" s="6">
        <f t="shared" si="8"/>
        <v>0</v>
      </c>
      <c r="W55" s="6">
        <f t="shared" si="8"/>
        <v>0</v>
      </c>
      <c r="X55" s="6">
        <f t="shared" si="8"/>
        <v>0</v>
      </c>
      <c r="Y55" s="6">
        <f t="shared" si="8"/>
        <v>0</v>
      </c>
      <c r="Z55" s="6">
        <f t="shared" si="8"/>
        <v>0</v>
      </c>
      <c r="AA55" s="6">
        <f t="shared" si="8"/>
        <v>0</v>
      </c>
    </row>
    <row r="56" spans="6:27" x14ac:dyDescent="0.25">
      <c r="F56" s="2">
        <f t="shared" si="4"/>
        <v>50</v>
      </c>
      <c r="G56" s="2">
        <v>0</v>
      </c>
      <c r="H56" s="2">
        <v>0</v>
      </c>
      <c r="I56" s="2">
        <v>6</v>
      </c>
      <c r="J56" s="2">
        <v>6</v>
      </c>
      <c r="K56" s="2">
        <v>3</v>
      </c>
      <c r="L56" s="2">
        <v>1</v>
      </c>
      <c r="M56" s="2">
        <v>3</v>
      </c>
      <c r="N56" s="2">
        <v>0</v>
      </c>
      <c r="O56" s="2">
        <f t="shared" si="5"/>
        <v>0.28028571428571425</v>
      </c>
      <c r="P56" s="2">
        <f t="shared" si="6"/>
        <v>1</v>
      </c>
      <c r="Q56" s="2">
        <f t="shared" si="2"/>
        <v>-1</v>
      </c>
      <c r="R56" s="2" t="str">
        <f t="shared" si="3"/>
        <v>Erro</v>
      </c>
      <c r="S56" s="5">
        <f t="shared" si="7"/>
        <v>-2</v>
      </c>
      <c r="T56" s="6">
        <f t="shared" si="8"/>
        <v>0</v>
      </c>
      <c r="U56" s="6">
        <f t="shared" si="8"/>
        <v>0</v>
      </c>
      <c r="V56" s="6">
        <f t="shared" si="8"/>
        <v>0</v>
      </c>
      <c r="W56" s="6">
        <f t="shared" si="8"/>
        <v>0</v>
      </c>
      <c r="X56" s="6">
        <f t="shared" si="8"/>
        <v>0</v>
      </c>
      <c r="Y56" s="6">
        <f t="shared" si="8"/>
        <v>0</v>
      </c>
      <c r="Z56" s="6">
        <f t="shared" si="8"/>
        <v>0</v>
      </c>
      <c r="AA56" s="6">
        <f t="shared" si="8"/>
        <v>0</v>
      </c>
    </row>
    <row r="58" spans="6:27" x14ac:dyDescent="0.25">
      <c r="R58" s="2" t="s">
        <v>32</v>
      </c>
      <c r="S58" s="5">
        <f>SUM(S7:S41)</f>
        <v>4</v>
      </c>
      <c r="T58" s="6">
        <f>SUM(T7:T41)/35</f>
        <v>5.7142857142857147E-4</v>
      </c>
      <c r="U58" s="6">
        <f>SUM(U7:U41)/35</f>
        <v>3.4285714285714284E-3</v>
      </c>
      <c r="V58" s="6">
        <f>SUM(V7:V41)/35</f>
        <v>0</v>
      </c>
      <c r="W58" s="6">
        <f>SUM(W7:W41)/35</f>
        <v>5.7142857142857158E-4</v>
      </c>
      <c r="X58" s="6">
        <f>SUM(X7:X41)/35</f>
        <v>5.7142857142857158E-4</v>
      </c>
      <c r="Y58" s="6">
        <f>SUM(Y7:Y41)/35</f>
        <v>1.7142857142857144E-3</v>
      </c>
      <c r="Z58" s="6">
        <f>SUM(Z7:Z41)/35</f>
        <v>1.7142857142857144E-3</v>
      </c>
      <c r="AA58" s="6">
        <f>SUM(AA7:AA41)/35</f>
        <v>1.7142857142857144E-3</v>
      </c>
    </row>
    <row r="59" spans="6:27" x14ac:dyDescent="0.25">
      <c r="R59" s="2" t="s">
        <v>33</v>
      </c>
      <c r="S59" s="5">
        <f>SUMSQ(S7:S41)</f>
        <v>16</v>
      </c>
    </row>
  </sheetData>
  <mergeCells count="9">
    <mergeCell ref="A15:B15"/>
    <mergeCell ref="A17:B17"/>
    <mergeCell ref="A18:B18"/>
    <mergeCell ref="A6:B6"/>
    <mergeCell ref="A7:B7"/>
    <mergeCell ref="R3:AA4"/>
    <mergeCell ref="A11:B11"/>
    <mergeCell ref="A12:B12"/>
    <mergeCell ref="A14:B14"/>
  </mergeCells>
  <conditionalFormatting sqref="R7:R56">
    <cfRule type="cellIs" dxfId="4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841D-C493-464E-BF83-8A86696C6155}">
  <dimension ref="A3:AA59"/>
  <sheetViews>
    <sheetView topLeftCell="A28" zoomScale="70" zoomScaleNormal="70" workbookViewId="0">
      <selection activeCell="P5" sqref="P5"/>
    </sheetView>
  </sheetViews>
  <sheetFormatPr defaultRowHeight="15" x14ac:dyDescent="0.25"/>
  <cols>
    <col min="2" max="2" width="18.28515625" customWidth="1"/>
    <col min="3" max="3" width="2.7109375" customWidth="1"/>
    <col min="4" max="4" width="2.5703125" customWidth="1"/>
    <col min="5" max="5" width="2.28515625" customWidth="1"/>
    <col min="6" max="6" width="11" bestFit="1" customWidth="1"/>
    <col min="16" max="16" width="12" bestFit="1" customWidth="1"/>
    <col min="18" max="18" width="13.85546875" bestFit="1" customWidth="1"/>
    <col min="19" max="19" width="8.140625" customWidth="1"/>
  </cols>
  <sheetData>
    <row r="3" spans="1:27" x14ac:dyDescent="0.2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P3" s="1" t="s">
        <v>8</v>
      </c>
      <c r="R3" s="12" t="s">
        <v>45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G4" s="2">
        <f>'Época 2'!G4+'Época 2'!T58</f>
        <v>0.12142857142857143</v>
      </c>
      <c r="H4" s="2">
        <f>'Época 2'!H4+'Época 2'!U58</f>
        <v>0.11971428571428572</v>
      </c>
      <c r="I4" s="2">
        <f>'Época 2'!I4+'Época 2'!V58</f>
        <v>9.9142857142857144E-2</v>
      </c>
      <c r="J4" s="2">
        <f>'Época 2'!J4+'Época 2'!W58</f>
        <v>9.1714285714285707E-2</v>
      </c>
      <c r="K4" s="2">
        <f>'Época 2'!K4+'Época 2'!X58</f>
        <v>8.7714285714285703E-2</v>
      </c>
      <c r="L4" s="2">
        <f>'Época 2'!L4+'Época 2'!Y58</f>
        <v>9.1714285714285707E-2</v>
      </c>
      <c r="M4" s="2">
        <f>'Época 2'!M4+'Época 2'!Z58</f>
        <v>9.7428571428571434E-2</v>
      </c>
      <c r="N4" s="2">
        <f>'Época 2'!N4+'Época 2'!AA58</f>
        <v>0.10371428571428572</v>
      </c>
      <c r="P4" s="2">
        <f>'Época 1'!P4</f>
        <v>1.5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6" spans="1:27" x14ac:dyDescent="0.25">
      <c r="A6" s="3" t="s">
        <v>9</v>
      </c>
      <c r="B6" s="3"/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</row>
    <row r="7" spans="1:27" x14ac:dyDescent="0.25">
      <c r="A7" s="4">
        <v>0.01</v>
      </c>
      <c r="B7" s="4"/>
      <c r="F7" s="2">
        <v>1</v>
      </c>
      <c r="G7" s="2">
        <v>0</v>
      </c>
      <c r="H7" s="2">
        <v>1</v>
      </c>
      <c r="I7" s="2">
        <v>3</v>
      </c>
      <c r="J7" s="2">
        <v>7</v>
      </c>
      <c r="K7" s="2">
        <v>1</v>
      </c>
      <c r="L7" s="2">
        <v>1</v>
      </c>
      <c r="M7" s="2">
        <v>8</v>
      </c>
      <c r="N7" s="2">
        <v>5</v>
      </c>
      <c r="O7" s="2">
        <f>(G7*$G$4)+(H7*$H$4)+(I7*$I$4)+(J7*$J$4)+(K7*$K$4)+(L7*$L$4)+(M7*$M$4)+(N7*$N$4)-$P$4</f>
        <v>1.0365714285714285</v>
      </c>
      <c r="P7" s="2">
        <f>IF(O7&gt;=0,1,-1)</f>
        <v>1</v>
      </c>
      <c r="Q7" s="2">
        <f>IF((G7*10000000)+(H7*1000000)+(I7*100000)+(J7*10000)+(K7*1000)+(L7*100)+(M7*10)+(N7*1)&gt;=1371185,1,-1)</f>
        <v>1</v>
      </c>
      <c r="R7" s="2" t="str">
        <f>IF(P7=Q7,"Passou","Erro")</f>
        <v>Passou</v>
      </c>
      <c r="S7" s="5">
        <f>Q7-P7</f>
        <v>0</v>
      </c>
      <c r="T7" s="6">
        <f>$S$7*$A$7*G7</f>
        <v>0</v>
      </c>
      <c r="U7" s="6">
        <f>$S$7*$A$7*H7</f>
        <v>0</v>
      </c>
      <c r="V7" s="6">
        <f>$S$7*$A$7*I7</f>
        <v>0</v>
      </c>
      <c r="W7" s="6">
        <f>$S$7*$A$7*J7</f>
        <v>0</v>
      </c>
      <c r="X7" s="6">
        <f>$S$7*$A$7*K7</f>
        <v>0</v>
      </c>
      <c r="Y7" s="6">
        <f>$S$7*$A$7*L7</f>
        <v>0</v>
      </c>
      <c r="Z7" s="6">
        <f>$S$7*$A$7*M7</f>
        <v>0</v>
      </c>
      <c r="AA7" s="6">
        <f>$S$7*$A$7*N7</f>
        <v>0</v>
      </c>
    </row>
    <row r="8" spans="1:27" x14ac:dyDescent="0.25">
      <c r="F8" s="2">
        <f>F7+1</f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f t="shared" ref="O8:O42" si="0">(G8*$G$4)+(H8*$H$4)+(I8*$I$4)+(J8*$J$4)+(K8*$K$4)+(L8*$L$4)+(M8*$M$4)+(N8*$N$4)-$P$4</f>
        <v>-1.3962857142857144</v>
      </c>
      <c r="P8" s="2">
        <f t="shared" ref="P8:P40" si="1">IF(O8&gt;=0,1,-1)</f>
        <v>-1</v>
      </c>
      <c r="Q8" s="2">
        <f t="shared" ref="Q8:Q56" si="2">IF((G8*10000000)+(H8*1000000)+(I8*100000)+(J8*10000)+(K8*1000)+(L8*100)+(M8*10)+(N8*1)&gt;=1371185,1,-1)</f>
        <v>-1</v>
      </c>
      <c r="R8" s="2" t="str">
        <f t="shared" ref="R8:R56" si="3">IF(P8=Q8,"Passou","Erro")</f>
        <v>Passou</v>
      </c>
      <c r="S8" s="5">
        <f>Q8-P8</f>
        <v>0</v>
      </c>
      <c r="T8" s="6">
        <f>$S$8*$A$7*G8</f>
        <v>0</v>
      </c>
      <c r="U8" s="6">
        <f>$S$8*$A$7*H8</f>
        <v>0</v>
      </c>
      <c r="V8" s="6">
        <f>$S$8*$A$7*I8</f>
        <v>0</v>
      </c>
      <c r="W8" s="6">
        <f>$S$8*$A$7*J8</f>
        <v>0</v>
      </c>
      <c r="X8" s="6">
        <f>$S$8*$A$7*K8</f>
        <v>0</v>
      </c>
      <c r="Y8" s="6">
        <f>$S$8*$A$7*L8</f>
        <v>0</v>
      </c>
      <c r="Z8" s="6">
        <f>$S$8*$A$7*M8</f>
        <v>0</v>
      </c>
      <c r="AA8" s="6">
        <f>$S$8*$A$7*N8</f>
        <v>0</v>
      </c>
    </row>
    <row r="9" spans="1:27" x14ac:dyDescent="0.25">
      <c r="F9" s="2">
        <f t="shared" ref="F9:F56" si="4">F8+1</f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f t="shared" si="0"/>
        <v>-1.2988571428571429</v>
      </c>
      <c r="P9" s="2">
        <f t="shared" si="1"/>
        <v>-1</v>
      </c>
      <c r="Q9" s="2">
        <f t="shared" si="2"/>
        <v>-1</v>
      </c>
      <c r="R9" s="2" t="str">
        <f t="shared" si="3"/>
        <v>Passou</v>
      </c>
      <c r="S9" s="5">
        <f>Q9-P9</f>
        <v>0</v>
      </c>
      <c r="T9" s="6">
        <f>$S$9*$A$7*G9</f>
        <v>0</v>
      </c>
      <c r="U9" s="6">
        <f>$S$9*$A$7*H9</f>
        <v>0</v>
      </c>
      <c r="V9" s="6">
        <f>$S$9*$A$7*I9</f>
        <v>0</v>
      </c>
      <c r="W9" s="6">
        <f>$S$9*$A$7*J9</f>
        <v>0</v>
      </c>
      <c r="X9" s="6">
        <f>$S$9*$A$7*K9</f>
        <v>0</v>
      </c>
      <c r="Y9" s="6">
        <f>$S$9*$A$7*L9</f>
        <v>0</v>
      </c>
      <c r="Z9" s="6">
        <f>$S$9*$A$7*M9</f>
        <v>0</v>
      </c>
      <c r="AA9" s="6">
        <f>$S$9*$A$7*N9</f>
        <v>0</v>
      </c>
    </row>
    <row r="10" spans="1:27" x14ac:dyDescent="0.25">
      <c r="A10" s="7"/>
      <c r="B10" s="7"/>
      <c r="F10" s="2">
        <f t="shared" si="4"/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f t="shared" si="0"/>
        <v>-1.2071428571428571</v>
      </c>
      <c r="P10" s="2">
        <f t="shared" si="1"/>
        <v>-1</v>
      </c>
      <c r="Q10" s="2">
        <f t="shared" si="2"/>
        <v>-1</v>
      </c>
      <c r="R10" s="2" t="str">
        <f t="shared" si="3"/>
        <v>Passou</v>
      </c>
      <c r="S10" s="5">
        <f>Q10-P10</f>
        <v>0</v>
      </c>
      <c r="T10" s="6">
        <f>$S$10*$A$7*G10</f>
        <v>0</v>
      </c>
      <c r="U10" s="6">
        <f>$S$10*$A$7*H10</f>
        <v>0</v>
      </c>
      <c r="V10" s="6">
        <f>$S$10*$A$7*I10</f>
        <v>0</v>
      </c>
      <c r="W10" s="6">
        <f>$S$10*$A$7*J10</f>
        <v>0</v>
      </c>
      <c r="X10" s="6">
        <f>$S$10*$A$7*K10</f>
        <v>0</v>
      </c>
      <c r="Y10" s="6">
        <f>$S$10*$A$7*L10</f>
        <v>0</v>
      </c>
      <c r="Z10" s="6">
        <f>$S$10*$A$7*M10</f>
        <v>0</v>
      </c>
      <c r="AA10" s="6">
        <f>$S$10*$A$7*N10</f>
        <v>0</v>
      </c>
    </row>
    <row r="11" spans="1:27" x14ac:dyDescent="0.25">
      <c r="A11" s="19" t="s">
        <v>40</v>
      </c>
      <c r="B11" s="20"/>
      <c r="F11" s="2">
        <f t="shared" si="4"/>
        <v>5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f t="shared" si="0"/>
        <v>-1.1194285714285714</v>
      </c>
      <c r="P11" s="2">
        <f t="shared" si="1"/>
        <v>-1</v>
      </c>
      <c r="Q11" s="2">
        <f t="shared" si="2"/>
        <v>-1</v>
      </c>
      <c r="R11" s="2" t="str">
        <f t="shared" si="3"/>
        <v>Passou</v>
      </c>
      <c r="S11" s="5">
        <f>Q11-P11</f>
        <v>0</v>
      </c>
      <c r="T11" s="6">
        <f>$S$11*$A$7*G11</f>
        <v>0</v>
      </c>
      <c r="U11" s="6">
        <f>$S$11*$A$7*H11</f>
        <v>0</v>
      </c>
      <c r="V11" s="6">
        <f>$S$11*$A$7*I11</f>
        <v>0</v>
      </c>
      <c r="W11" s="6">
        <f>$S$11*$A$7*J11</f>
        <v>0</v>
      </c>
      <c r="X11" s="6">
        <f>$S$11*$A$7*K11</f>
        <v>0</v>
      </c>
      <c r="Y11" s="6">
        <f>$S$11*$A$7*L11</f>
        <v>0</v>
      </c>
      <c r="Z11" s="6">
        <f>$S$11*$A$7*M11</f>
        <v>0</v>
      </c>
      <c r="AA11" s="6">
        <f>$S$11*$A$7*N11</f>
        <v>0</v>
      </c>
    </row>
    <row r="12" spans="1:27" x14ac:dyDescent="0.25">
      <c r="A12" s="21" t="s">
        <v>39</v>
      </c>
      <c r="B12" s="22"/>
      <c r="F12" s="2">
        <f t="shared" si="4"/>
        <v>6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f t="shared" si="0"/>
        <v>-1.0277142857142858</v>
      </c>
      <c r="P12" s="2">
        <f t="shared" si="1"/>
        <v>-1</v>
      </c>
      <c r="Q12" s="2">
        <f t="shared" si="2"/>
        <v>-1</v>
      </c>
      <c r="R12" s="2" t="str">
        <f t="shared" si="3"/>
        <v>Passou</v>
      </c>
      <c r="S12" s="5">
        <f>Q12-P12</f>
        <v>0</v>
      </c>
      <c r="T12" s="6">
        <f>$S$12*$A$7*G12</f>
        <v>0</v>
      </c>
      <c r="U12" s="6">
        <f>$S$12*$A$7*H12</f>
        <v>0</v>
      </c>
      <c r="V12" s="6">
        <f>$S$12*$A$7*I12</f>
        <v>0</v>
      </c>
      <c r="W12" s="6">
        <f>$S$12*$A$7*J12</f>
        <v>0</v>
      </c>
      <c r="X12" s="6">
        <f>$S$12*$A$7*K12</f>
        <v>0</v>
      </c>
      <c r="Y12" s="6">
        <f>$S$12*$A$7*L12</f>
        <v>0</v>
      </c>
      <c r="Z12" s="6">
        <f>$S$12*$A$7*M12</f>
        <v>0</v>
      </c>
      <c r="AA12" s="6">
        <f>$S$12*$A$7*N12</f>
        <v>0</v>
      </c>
    </row>
    <row r="13" spans="1:27" x14ac:dyDescent="0.25">
      <c r="A13" s="23"/>
      <c r="B13" s="23"/>
      <c r="F13" s="2">
        <f t="shared" si="4"/>
        <v>7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0"/>
        <v>-0.9285714285714286</v>
      </c>
      <c r="P13" s="2">
        <f t="shared" si="1"/>
        <v>-1</v>
      </c>
      <c r="Q13" s="2">
        <f t="shared" si="2"/>
        <v>-1</v>
      </c>
      <c r="R13" s="2" t="str">
        <f t="shared" si="3"/>
        <v>Passou</v>
      </c>
      <c r="S13" s="5">
        <f>Q13-P13</f>
        <v>0</v>
      </c>
      <c r="T13" s="6">
        <f>$S$13*$A$7*G13</f>
        <v>0</v>
      </c>
      <c r="U13" s="6">
        <f>$S$13*$A$7*H13</f>
        <v>0</v>
      </c>
      <c r="V13" s="6">
        <f>$S$13*$A$7*I13</f>
        <v>0</v>
      </c>
      <c r="W13" s="6">
        <f>$S$13*$A$7*J13</f>
        <v>0</v>
      </c>
      <c r="X13" s="6">
        <f>$S$13*$A$7*K13</f>
        <v>0</v>
      </c>
      <c r="Y13" s="6">
        <f>$S$13*$A$7*L13</f>
        <v>0</v>
      </c>
      <c r="Z13" s="6">
        <f>$S$13*$A$7*M13</f>
        <v>0</v>
      </c>
      <c r="AA13" s="6">
        <f>$S$13*$A$7*N13</f>
        <v>0</v>
      </c>
    </row>
    <row r="14" spans="1:27" x14ac:dyDescent="0.25">
      <c r="A14" s="19" t="s">
        <v>41</v>
      </c>
      <c r="B14" s="20"/>
      <c r="F14" s="2">
        <f t="shared" si="4"/>
        <v>8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0"/>
        <v>-0.80885714285714283</v>
      </c>
      <c r="P14" s="2">
        <f t="shared" si="1"/>
        <v>-1</v>
      </c>
      <c r="Q14" s="2">
        <f t="shared" si="2"/>
        <v>-1</v>
      </c>
      <c r="R14" s="2" t="str">
        <f t="shared" si="3"/>
        <v>Passou</v>
      </c>
      <c r="S14" s="5">
        <f>Q14-P14</f>
        <v>0</v>
      </c>
      <c r="T14" s="6">
        <f>$S$14*$A$7*G14</f>
        <v>0</v>
      </c>
      <c r="U14" s="6">
        <f>$S$14*$A$7*H14</f>
        <v>0</v>
      </c>
      <c r="V14" s="6">
        <f>$S$14*$A$7*I14</f>
        <v>0</v>
      </c>
      <c r="W14" s="6">
        <f>$S$14*$A$7*J14</f>
        <v>0</v>
      </c>
      <c r="X14" s="6">
        <f>$S$14*$A$7*K14</f>
        <v>0</v>
      </c>
      <c r="Y14" s="6">
        <f>$S$14*$A$7*L14</f>
        <v>0</v>
      </c>
      <c r="Z14" s="6">
        <f>$S$14*$A$7*M14</f>
        <v>0</v>
      </c>
      <c r="AA14" s="6">
        <f>$S$14*$A$7*N14</f>
        <v>0</v>
      </c>
    </row>
    <row r="15" spans="1:27" x14ac:dyDescent="0.25">
      <c r="A15" s="21" t="s">
        <v>42</v>
      </c>
      <c r="B15" s="22"/>
      <c r="F15" s="2">
        <f t="shared" si="4"/>
        <v>9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f>(G15*$G$4)+(H15*$H$4)+(I15*$I$4)+(J15*$J$4)+(K15*$K$4)+(L15*$L$4)+(M15*$M$4)+(N15*$N$4)-$P$4</f>
        <v>-0.68742857142857139</v>
      </c>
      <c r="P15" s="2">
        <f t="shared" si="1"/>
        <v>-1</v>
      </c>
      <c r="Q15" s="2">
        <f t="shared" si="2"/>
        <v>1</v>
      </c>
      <c r="R15" s="2" t="str">
        <f t="shared" si="3"/>
        <v>Erro</v>
      </c>
      <c r="S15" s="5">
        <f>Q15-P15</f>
        <v>2</v>
      </c>
      <c r="T15" s="6">
        <f>$S$15*$A$7*G15</f>
        <v>0.02</v>
      </c>
      <c r="U15" s="6">
        <f>$S$15*$A$7*H15</f>
        <v>0.02</v>
      </c>
      <c r="V15" s="6">
        <f>$S$15*$A$7*I15</f>
        <v>0.02</v>
      </c>
      <c r="W15" s="6">
        <f>$S$15*$A$7*J15</f>
        <v>0.02</v>
      </c>
      <c r="X15" s="6">
        <f>$S$15*$A$7*K15</f>
        <v>0.02</v>
      </c>
      <c r="Y15" s="6">
        <f>$S$15*$A$7*L15</f>
        <v>0.02</v>
      </c>
      <c r="Z15" s="6">
        <f>$S$15*$A$7*M15</f>
        <v>0.02</v>
      </c>
      <c r="AA15" s="6">
        <f>$S$15*$A$7*N15</f>
        <v>0.02</v>
      </c>
    </row>
    <row r="16" spans="1:27" x14ac:dyDescent="0.25">
      <c r="A16" s="23"/>
      <c r="B16" s="23"/>
      <c r="F16" s="2">
        <f t="shared" si="4"/>
        <v>10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ref="O16:O56" si="5">(G16*$G$4)+(H16*$H$4)+(I16*$I$4)+(J16*$J$4)+(K16*$K$4)+(L16*$L$4)+(M16*$M$4)+(N16*$N$4)-$P$4</f>
        <v>-1.2925714285714285</v>
      </c>
      <c r="P16" s="2">
        <f t="shared" si="1"/>
        <v>-1</v>
      </c>
      <c r="Q16" s="2">
        <f t="shared" si="2"/>
        <v>-1</v>
      </c>
      <c r="R16" s="2" t="str">
        <f t="shared" si="3"/>
        <v>Passou</v>
      </c>
      <c r="S16" s="5">
        <f>Q16-P16</f>
        <v>0</v>
      </c>
      <c r="T16" s="6">
        <f>$S$16*$A$7*G16</f>
        <v>0</v>
      </c>
      <c r="U16" s="6">
        <f>$S$16*$A$7*H16</f>
        <v>0</v>
      </c>
      <c r="V16" s="6">
        <f>$S$16*$A$7*I16</f>
        <v>0</v>
      </c>
      <c r="W16" s="6">
        <f>$S$16*$A$7*J16</f>
        <v>0</v>
      </c>
      <c r="X16" s="6">
        <f>$S$16*$A$7*K16</f>
        <v>0</v>
      </c>
      <c r="Y16" s="6">
        <f>$S$16*$A$7*L16</f>
        <v>0</v>
      </c>
      <c r="Z16" s="6">
        <f>$S$16*$A$7*M16</f>
        <v>0</v>
      </c>
      <c r="AA16" s="6">
        <f>$S$16*$A$7*N16</f>
        <v>0</v>
      </c>
    </row>
    <row r="17" spans="1:27" x14ac:dyDescent="0.25">
      <c r="A17" s="19" t="s">
        <v>43</v>
      </c>
      <c r="B17" s="20"/>
      <c r="F17" s="2">
        <f t="shared" si="4"/>
        <v>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</v>
      </c>
      <c r="O17" s="2">
        <f t="shared" si="5"/>
        <v>-1.0977142857142856</v>
      </c>
      <c r="P17" s="2">
        <f t="shared" si="1"/>
        <v>-1</v>
      </c>
      <c r="Q17" s="2">
        <f t="shared" si="2"/>
        <v>-1</v>
      </c>
      <c r="R17" s="2" t="str">
        <f t="shared" si="3"/>
        <v>Passou</v>
      </c>
      <c r="S17" s="5">
        <f>Q17-P17</f>
        <v>0</v>
      </c>
      <c r="T17" s="6">
        <f>$S$17*$A$7*G17</f>
        <v>0</v>
      </c>
      <c r="U17" s="6">
        <f>$S$17*$A$7*H17</f>
        <v>0</v>
      </c>
      <c r="V17" s="6">
        <f>$S$17*$A$7*I17</f>
        <v>0</v>
      </c>
      <c r="W17" s="6">
        <f>$S$17*$A$7*J17</f>
        <v>0</v>
      </c>
      <c r="X17" s="6">
        <f>$S$17*$A$7*K17</f>
        <v>0</v>
      </c>
      <c r="Y17" s="6">
        <f>$S$17*$A$7*L17</f>
        <v>0</v>
      </c>
      <c r="Z17" s="6">
        <f>$S$17*$A$7*M17</f>
        <v>0</v>
      </c>
      <c r="AA17" s="6">
        <f>$S$17*$A$7*N17</f>
        <v>0</v>
      </c>
    </row>
    <row r="18" spans="1:27" x14ac:dyDescent="0.25">
      <c r="A18" s="21" t="s">
        <v>44</v>
      </c>
      <c r="B18" s="22"/>
      <c r="F18" s="2">
        <f t="shared" si="4"/>
        <v>12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2</v>
      </c>
      <c r="N18" s="2">
        <v>2</v>
      </c>
      <c r="O18" s="2">
        <f t="shared" si="5"/>
        <v>-0.91428571428571426</v>
      </c>
      <c r="P18" s="2">
        <f t="shared" si="1"/>
        <v>-1</v>
      </c>
      <c r="Q18" s="2">
        <f t="shared" si="2"/>
        <v>-1</v>
      </c>
      <c r="R18" s="2" t="str">
        <f t="shared" si="3"/>
        <v>Passou</v>
      </c>
      <c r="S18" s="5">
        <f>Q18-P18</f>
        <v>0</v>
      </c>
      <c r="T18" s="6">
        <f>$S$18*$A$7*G18</f>
        <v>0</v>
      </c>
      <c r="U18" s="6">
        <f>$S$18*$A$7*H18</f>
        <v>0</v>
      </c>
      <c r="V18" s="6">
        <f>$S$18*$A$7*I18</f>
        <v>0</v>
      </c>
      <c r="W18" s="6">
        <f>$S$18*$A$7*J18</f>
        <v>0</v>
      </c>
      <c r="X18" s="6">
        <f>$S$18*$A$7*K18</f>
        <v>0</v>
      </c>
      <c r="Y18" s="6">
        <f>$S$18*$A$7*L18</f>
        <v>0</v>
      </c>
      <c r="Z18" s="6">
        <f>$S$18*$A$7*M18</f>
        <v>0</v>
      </c>
      <c r="AA18" s="6">
        <f>$S$18*$A$7*N18</f>
        <v>0</v>
      </c>
    </row>
    <row r="19" spans="1:27" x14ac:dyDescent="0.25">
      <c r="A19" s="7"/>
      <c r="B19" s="7"/>
      <c r="F19" s="2">
        <f t="shared" si="4"/>
        <v>13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2</v>
      </c>
      <c r="N19" s="2">
        <v>2</v>
      </c>
      <c r="O19" s="2">
        <f t="shared" si="5"/>
        <v>-0.73885714285714288</v>
      </c>
      <c r="P19" s="2">
        <f t="shared" si="1"/>
        <v>-1</v>
      </c>
      <c r="Q19" s="2">
        <f t="shared" si="2"/>
        <v>-1</v>
      </c>
      <c r="R19" s="2" t="str">
        <f t="shared" si="3"/>
        <v>Passou</v>
      </c>
      <c r="S19" s="5">
        <f>Q19-P19</f>
        <v>0</v>
      </c>
      <c r="T19" s="6">
        <f>$S$19*$A$7*G19</f>
        <v>0</v>
      </c>
      <c r="U19" s="6">
        <f>$S$19*$A$7*H19</f>
        <v>0</v>
      </c>
      <c r="V19" s="6">
        <f>$S$19*$A$7*I19</f>
        <v>0</v>
      </c>
      <c r="W19" s="6">
        <f>$S$19*$A$7*J19</f>
        <v>0</v>
      </c>
      <c r="X19" s="6">
        <f>$S$19*$A$7*K19</f>
        <v>0</v>
      </c>
      <c r="Y19" s="6">
        <f>$S$19*$A$7*L19</f>
        <v>0</v>
      </c>
      <c r="Z19" s="6">
        <f>$S$19*$A$7*M19</f>
        <v>0</v>
      </c>
      <c r="AA19" s="6">
        <f>$S$19*$A$7*N19</f>
        <v>0</v>
      </c>
    </row>
    <row r="20" spans="1:27" x14ac:dyDescent="0.25">
      <c r="A20" s="7"/>
      <c r="B20" s="7"/>
      <c r="F20" s="2">
        <f t="shared" si="4"/>
        <v>14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f t="shared" si="5"/>
        <v>-0.55542857142857149</v>
      </c>
      <c r="P20" s="2">
        <f t="shared" si="1"/>
        <v>-1</v>
      </c>
      <c r="Q20" s="2">
        <f t="shared" si="2"/>
        <v>-1</v>
      </c>
      <c r="R20" s="2" t="str">
        <f t="shared" si="3"/>
        <v>Passou</v>
      </c>
      <c r="S20" s="5">
        <f>Q20-P20</f>
        <v>0</v>
      </c>
      <c r="T20" s="6">
        <f>$S20*$A$7*G20</f>
        <v>0</v>
      </c>
      <c r="U20" s="6">
        <f>$S20*$A$7*H20</f>
        <v>0</v>
      </c>
      <c r="V20" s="6">
        <f>$S20*$A$7*I20</f>
        <v>0</v>
      </c>
      <c r="W20" s="6">
        <f>$S20*$A$7*J20</f>
        <v>0</v>
      </c>
      <c r="X20" s="6">
        <f>$S20*$A$7*K20</f>
        <v>0</v>
      </c>
      <c r="Y20" s="6">
        <f>$S20*$A$7*L20</f>
        <v>0</v>
      </c>
      <c r="Z20" s="6">
        <f>$S20*$A$7*M20</f>
        <v>0</v>
      </c>
      <c r="AA20" s="6">
        <f>$S20*$A$7*N20</f>
        <v>0</v>
      </c>
    </row>
    <row r="21" spans="1:27" x14ac:dyDescent="0.25">
      <c r="F21" s="2">
        <f t="shared" si="4"/>
        <v>15</v>
      </c>
      <c r="G21" s="2">
        <v>0</v>
      </c>
      <c r="H21" s="2">
        <v>0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f t="shared" si="5"/>
        <v>-0.35714285714285721</v>
      </c>
      <c r="P21" s="2">
        <f t="shared" si="1"/>
        <v>-1</v>
      </c>
      <c r="Q21" s="2">
        <f t="shared" si="2"/>
        <v>-1</v>
      </c>
      <c r="R21" s="2" t="str">
        <f t="shared" si="3"/>
        <v>Passou</v>
      </c>
      <c r="S21" s="5">
        <f>Q21-P21</f>
        <v>0</v>
      </c>
      <c r="T21" s="6">
        <f>$S$21*$A$7*G21</f>
        <v>0</v>
      </c>
      <c r="U21" s="6">
        <f>$S$21*$A$7*H21</f>
        <v>0</v>
      </c>
      <c r="V21" s="6">
        <f>$S$21*$A$7*I21</f>
        <v>0</v>
      </c>
      <c r="W21" s="6">
        <f>$S$21*$A$7*J21</f>
        <v>0</v>
      </c>
      <c r="X21" s="6">
        <f>$S$21*$A$7*K21</f>
        <v>0</v>
      </c>
      <c r="Y21" s="6">
        <f>$S$21*$A$7*L21</f>
        <v>0</v>
      </c>
      <c r="Z21" s="6">
        <f>$S$21*$A$7*M21</f>
        <v>0</v>
      </c>
      <c r="AA21" s="6">
        <f>$S$21*$A$7*N21</f>
        <v>0</v>
      </c>
    </row>
    <row r="22" spans="1:27" x14ac:dyDescent="0.25">
      <c r="F22" s="2">
        <f t="shared" si="4"/>
        <v>16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f t="shared" si="5"/>
        <v>-0.11771428571428566</v>
      </c>
      <c r="P22" s="2">
        <f t="shared" si="1"/>
        <v>-1</v>
      </c>
      <c r="Q22" s="2">
        <f t="shared" si="2"/>
        <v>1</v>
      </c>
      <c r="R22" s="2" t="str">
        <f t="shared" si="3"/>
        <v>Erro</v>
      </c>
      <c r="S22" s="5">
        <f>Q22-P22</f>
        <v>2</v>
      </c>
      <c r="T22" s="6">
        <f>$S$22*$A$7*G22</f>
        <v>0</v>
      </c>
      <c r="U22" s="6">
        <f>$S$22*$A$7*H22</f>
        <v>0.04</v>
      </c>
      <c r="V22" s="6">
        <f>$S$22*$A$7*I22</f>
        <v>0.04</v>
      </c>
      <c r="W22" s="6">
        <f>$S$22*$A$7*J22</f>
        <v>0.04</v>
      </c>
      <c r="X22" s="6">
        <f>$S$22*$A$7*K22</f>
        <v>0.04</v>
      </c>
      <c r="Y22" s="6">
        <f>$S$22*$A$7*L22</f>
        <v>0.04</v>
      </c>
      <c r="Z22" s="6">
        <f>$S$22*$A$7*M22</f>
        <v>0.04</v>
      </c>
      <c r="AA22" s="6">
        <f>$S$22*$A$7*N22</f>
        <v>0.04</v>
      </c>
    </row>
    <row r="23" spans="1:27" x14ac:dyDescent="0.25">
      <c r="F23" s="2">
        <f t="shared" si="4"/>
        <v>17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f t="shared" si="5"/>
        <v>0.12514285714285722</v>
      </c>
      <c r="P23" s="2">
        <f t="shared" si="1"/>
        <v>1</v>
      </c>
      <c r="Q23" s="2">
        <f t="shared" si="2"/>
        <v>1</v>
      </c>
      <c r="R23" s="2" t="str">
        <f t="shared" si="3"/>
        <v>Passou</v>
      </c>
      <c r="S23" s="5">
        <f>Q23-P23</f>
        <v>0</v>
      </c>
      <c r="T23" s="6">
        <f>$S$23*$A$7*G23</f>
        <v>0</v>
      </c>
      <c r="U23" s="6">
        <f>$S$23*$A$7*H23</f>
        <v>0</v>
      </c>
      <c r="V23" s="6">
        <f>$S$23*$A$7*I23</f>
        <v>0</v>
      </c>
      <c r="W23" s="6">
        <f>$S$23*$A$7*J23</f>
        <v>0</v>
      </c>
      <c r="X23" s="6">
        <f>$S$23*$A$7*K23</f>
        <v>0</v>
      </c>
      <c r="Y23" s="6">
        <f>$S$23*$A$7*L23</f>
        <v>0</v>
      </c>
      <c r="Z23" s="6">
        <f>$S$23*$A$7*M23</f>
        <v>0</v>
      </c>
      <c r="AA23" s="6">
        <f>$S$23*$A$7*N23</f>
        <v>0</v>
      </c>
    </row>
    <row r="24" spans="1:27" x14ac:dyDescent="0.25">
      <c r="F24" s="2">
        <f t="shared" si="4"/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f t="shared" si="5"/>
        <v>-1.1888571428571428</v>
      </c>
      <c r="P24" s="2">
        <f t="shared" si="1"/>
        <v>-1</v>
      </c>
      <c r="Q24" s="2">
        <f t="shared" si="2"/>
        <v>-1</v>
      </c>
      <c r="R24" s="2" t="str">
        <f t="shared" si="3"/>
        <v>Passou</v>
      </c>
      <c r="S24" s="5">
        <f>Q24-P24</f>
        <v>0</v>
      </c>
      <c r="T24" s="6">
        <f>$S$24*$A$7*G24</f>
        <v>0</v>
      </c>
      <c r="U24" s="6">
        <f>$S$24*$A$7*H24</f>
        <v>0</v>
      </c>
      <c r="V24" s="6">
        <f>$S$24*$A$7*I24</f>
        <v>0</v>
      </c>
      <c r="W24" s="6">
        <f>$S$24*$A$7*J24</f>
        <v>0</v>
      </c>
      <c r="X24" s="6">
        <f>$S$24*$A$7*K24</f>
        <v>0</v>
      </c>
      <c r="Y24" s="6">
        <f>$S$24*$A$7*L24</f>
        <v>0</v>
      </c>
      <c r="Z24" s="6">
        <f>$S$24*$A$7*M24</f>
        <v>0</v>
      </c>
      <c r="AA24" s="6">
        <f>$S$24*$A$7*N24</f>
        <v>0</v>
      </c>
    </row>
    <row r="25" spans="1:27" x14ac:dyDescent="0.25">
      <c r="F25" s="2">
        <f t="shared" si="4"/>
        <v>19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2</v>
      </c>
      <c r="O25" s="2">
        <f t="shared" si="5"/>
        <v>-1.0002857142857142</v>
      </c>
      <c r="P25" s="2">
        <f t="shared" si="1"/>
        <v>-1</v>
      </c>
      <c r="Q25" s="2">
        <f t="shared" si="2"/>
        <v>-1</v>
      </c>
      <c r="R25" s="2" t="str">
        <f t="shared" si="3"/>
        <v>Passou</v>
      </c>
      <c r="S25" s="5">
        <f>Q25-P25</f>
        <v>0</v>
      </c>
      <c r="T25" s="6">
        <f>$S$25*$A$7*G25</f>
        <v>0</v>
      </c>
      <c r="U25" s="6">
        <f>$S$25*$A$7*H25</f>
        <v>0</v>
      </c>
      <c r="V25" s="6">
        <f>$S$25*$A$7*I25</f>
        <v>0</v>
      </c>
      <c r="W25" s="6">
        <f>$S$25*$A$7*J25</f>
        <v>0</v>
      </c>
      <c r="X25" s="6">
        <f>$S$25*$A$7*K25</f>
        <v>0</v>
      </c>
      <c r="Y25" s="6">
        <f>$S$25*$A$7*L25</f>
        <v>0</v>
      </c>
      <c r="Z25" s="6">
        <f>$S$25*$A$7*M25</f>
        <v>0</v>
      </c>
      <c r="AA25" s="6">
        <f>$S$25*$A$7*N25</f>
        <v>0</v>
      </c>
    </row>
    <row r="26" spans="1:27" x14ac:dyDescent="0.25">
      <c r="F26" s="2">
        <f t="shared" si="4"/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</v>
      </c>
      <c r="M26" s="2">
        <v>2</v>
      </c>
      <c r="N26" s="2">
        <v>2</v>
      </c>
      <c r="O26" s="2">
        <f t="shared" si="5"/>
        <v>-0.82257142857142862</v>
      </c>
      <c r="P26" s="2">
        <f t="shared" si="1"/>
        <v>-1</v>
      </c>
      <c r="Q26" s="2">
        <f t="shared" si="2"/>
        <v>-1</v>
      </c>
      <c r="R26" s="2" t="str">
        <f t="shared" si="3"/>
        <v>Passou</v>
      </c>
      <c r="S26" s="5">
        <f>Q26-P26</f>
        <v>0</v>
      </c>
      <c r="T26" s="6">
        <f>$S$26*$A$7*G26</f>
        <v>0</v>
      </c>
      <c r="U26" s="6">
        <f>$S$26*$A$7*H26</f>
        <v>0</v>
      </c>
      <c r="V26" s="6">
        <f>$S$26*$A$7*I26</f>
        <v>0</v>
      </c>
      <c r="W26" s="6">
        <f>$S$26*$A$7*J26</f>
        <v>0</v>
      </c>
      <c r="X26" s="6">
        <f>$S$26*$A$7*K26</f>
        <v>0</v>
      </c>
      <c r="Y26" s="6">
        <f>$S$26*$A$7*L26</f>
        <v>0</v>
      </c>
      <c r="Z26" s="6">
        <f>$S$26*$A$7*M26</f>
        <v>0</v>
      </c>
      <c r="AA26" s="6">
        <f>$S$26*$A$7*N26</f>
        <v>0</v>
      </c>
    </row>
    <row r="27" spans="1:27" x14ac:dyDescent="0.25">
      <c r="F27" s="2">
        <f t="shared" si="4"/>
        <v>21</v>
      </c>
      <c r="G27" s="2">
        <v>0</v>
      </c>
      <c r="H27" s="2">
        <v>0</v>
      </c>
      <c r="I27" s="2">
        <v>0</v>
      </c>
      <c r="J27" s="2">
        <v>0</v>
      </c>
      <c r="K27" s="2">
        <v>3</v>
      </c>
      <c r="L27" s="2">
        <v>2</v>
      </c>
      <c r="M27" s="2">
        <v>2</v>
      </c>
      <c r="N27" s="2">
        <v>2</v>
      </c>
      <c r="O27" s="2">
        <f t="shared" si="5"/>
        <v>-0.65114285714285725</v>
      </c>
      <c r="P27" s="2">
        <f t="shared" si="1"/>
        <v>-1</v>
      </c>
      <c r="Q27" s="2">
        <f t="shared" si="2"/>
        <v>-1</v>
      </c>
      <c r="R27" s="2" t="str">
        <f t="shared" si="3"/>
        <v>Passou</v>
      </c>
      <c r="S27" s="5">
        <f>Q27-P27</f>
        <v>0</v>
      </c>
      <c r="T27" s="6">
        <f>$S$27*$A$7*G27</f>
        <v>0</v>
      </c>
      <c r="U27" s="6">
        <f>$S$27*$A$7*H27</f>
        <v>0</v>
      </c>
      <c r="V27" s="6">
        <f>$S$27*$A$7*I27</f>
        <v>0</v>
      </c>
      <c r="W27" s="6">
        <f>$S$27*$A$7*J27</f>
        <v>0</v>
      </c>
      <c r="X27" s="6">
        <f>$S$27*$A$7*K27</f>
        <v>0</v>
      </c>
      <c r="Y27" s="6">
        <f>$S$27*$A$7*L27</f>
        <v>0</v>
      </c>
      <c r="Z27" s="6">
        <f>$S$27*$A$7*M27</f>
        <v>0</v>
      </c>
      <c r="AA27" s="6">
        <f>$S$27*$A$7*N27</f>
        <v>0</v>
      </c>
    </row>
    <row r="28" spans="1:27" x14ac:dyDescent="0.25">
      <c r="F28" s="2">
        <f t="shared" si="4"/>
        <v>22</v>
      </c>
      <c r="G28" s="2">
        <v>0</v>
      </c>
      <c r="H28" s="2">
        <v>0</v>
      </c>
      <c r="I28" s="2">
        <v>0</v>
      </c>
      <c r="J28" s="2">
        <v>3</v>
      </c>
      <c r="K28" s="2">
        <v>2</v>
      </c>
      <c r="L28" s="2">
        <v>2</v>
      </c>
      <c r="M28" s="2">
        <v>2</v>
      </c>
      <c r="N28" s="2">
        <v>2</v>
      </c>
      <c r="O28" s="2">
        <f t="shared" si="5"/>
        <v>-0.46371428571428575</v>
      </c>
      <c r="P28" s="2">
        <f t="shared" si="1"/>
        <v>-1</v>
      </c>
      <c r="Q28" s="2">
        <f t="shared" si="2"/>
        <v>-1</v>
      </c>
      <c r="R28" s="2" t="str">
        <f t="shared" si="3"/>
        <v>Passou</v>
      </c>
      <c r="S28" s="5">
        <f>Q28-P28</f>
        <v>0</v>
      </c>
      <c r="T28" s="6">
        <f>$S$28*$A$7*G28</f>
        <v>0</v>
      </c>
      <c r="U28" s="6">
        <f>$S$28*$A$7*H28</f>
        <v>0</v>
      </c>
      <c r="V28" s="6">
        <f>$S$28*$A$7*I28</f>
        <v>0</v>
      </c>
      <c r="W28" s="6">
        <f>$S$28*$A$7*J28</f>
        <v>0</v>
      </c>
      <c r="X28" s="6">
        <f>$S$28*$A$7*K28</f>
        <v>0</v>
      </c>
      <c r="Y28" s="6">
        <f>$S$28*$A$7*L28</f>
        <v>0</v>
      </c>
      <c r="Z28" s="6">
        <f>$S$28*$A$7*M28</f>
        <v>0</v>
      </c>
      <c r="AA28" s="6">
        <f>$S$28*$A$7*N28</f>
        <v>0</v>
      </c>
    </row>
    <row r="29" spans="1:27" x14ac:dyDescent="0.25">
      <c r="F29" s="2">
        <f t="shared" si="4"/>
        <v>23</v>
      </c>
      <c r="G29" s="2">
        <v>0</v>
      </c>
      <c r="H29" s="2">
        <v>0</v>
      </c>
      <c r="I29" s="2">
        <v>3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f t="shared" si="5"/>
        <v>-0.25800000000000001</v>
      </c>
      <c r="P29" s="2">
        <f t="shared" si="1"/>
        <v>-1</v>
      </c>
      <c r="Q29" s="2">
        <f t="shared" si="2"/>
        <v>-1</v>
      </c>
      <c r="R29" s="2" t="str">
        <f t="shared" si="3"/>
        <v>Passou</v>
      </c>
      <c r="S29" s="5">
        <f>Q29-P29</f>
        <v>0</v>
      </c>
      <c r="T29" s="6">
        <f>$S$29*$A$7*G29</f>
        <v>0</v>
      </c>
      <c r="U29" s="6">
        <f>$S$29*$A$7*H29</f>
        <v>0</v>
      </c>
      <c r="V29" s="6">
        <f>$S$29*$A$7*I29</f>
        <v>0</v>
      </c>
      <c r="W29" s="6">
        <f>$S$29*$A$7*J29</f>
        <v>0</v>
      </c>
      <c r="X29" s="6">
        <f>$S$29*$A$7*K29</f>
        <v>0</v>
      </c>
      <c r="Y29" s="6">
        <f>$S$29*$A$7*L29</f>
        <v>0</v>
      </c>
      <c r="Z29" s="6">
        <f>$S$29*$A$7*M29</f>
        <v>0</v>
      </c>
      <c r="AA29" s="6">
        <f>$S$29*$A$7*N29</f>
        <v>0</v>
      </c>
    </row>
    <row r="30" spans="1:27" x14ac:dyDescent="0.25">
      <c r="F30" s="2">
        <f t="shared" si="4"/>
        <v>24</v>
      </c>
      <c r="G30" s="2">
        <v>0</v>
      </c>
      <c r="H30" s="2">
        <v>3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f t="shared" si="5"/>
        <v>2.0000000000000018E-3</v>
      </c>
      <c r="P30" s="2">
        <f t="shared" si="1"/>
        <v>1</v>
      </c>
      <c r="Q30" s="2">
        <f t="shared" si="2"/>
        <v>1</v>
      </c>
      <c r="R30" s="2" t="str">
        <f t="shared" si="3"/>
        <v>Passou</v>
      </c>
      <c r="S30" s="5">
        <f>Q30-P30</f>
        <v>0</v>
      </c>
      <c r="T30" s="6">
        <f>$S$30*$A$7*G30</f>
        <v>0</v>
      </c>
      <c r="U30" s="6">
        <f>$S$30*$A$7*H30</f>
        <v>0</v>
      </c>
      <c r="V30" s="6">
        <f>$S$30*$A$7*I30</f>
        <v>0</v>
      </c>
      <c r="W30" s="6">
        <f>$S$30*$A$7*J30</f>
        <v>0</v>
      </c>
      <c r="X30" s="6">
        <f>$S$30*$A$7*K30</f>
        <v>0</v>
      </c>
      <c r="Y30" s="6">
        <f>$S$30*$A$7*L30</f>
        <v>0</v>
      </c>
      <c r="Z30" s="6">
        <f>$S$30*$A$7*M30</f>
        <v>0</v>
      </c>
      <c r="AA30" s="6">
        <f>$S$30*$A$7*N30</f>
        <v>0</v>
      </c>
    </row>
    <row r="31" spans="1:27" x14ac:dyDescent="0.25">
      <c r="F31" s="2">
        <f t="shared" si="4"/>
        <v>25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5"/>
        <v>0.24657142857142866</v>
      </c>
      <c r="P31" s="2">
        <f t="shared" si="1"/>
        <v>1</v>
      </c>
      <c r="Q31" s="2">
        <f t="shared" si="2"/>
        <v>1</v>
      </c>
      <c r="R31" s="2" t="str">
        <f t="shared" si="3"/>
        <v>Passou</v>
      </c>
      <c r="S31" s="5">
        <f>Q31-P31</f>
        <v>0</v>
      </c>
      <c r="T31" s="6">
        <f>$S$31*$A$7*G31</f>
        <v>0</v>
      </c>
      <c r="U31" s="6">
        <f>$S$31*$A$7*H31</f>
        <v>0</v>
      </c>
      <c r="V31" s="6">
        <f>$S$31*$A$7*I31</f>
        <v>0</v>
      </c>
      <c r="W31" s="6">
        <f>$S$31*$A$7*J31</f>
        <v>0</v>
      </c>
      <c r="X31" s="6">
        <f>$S$31*$A$7*K31</f>
        <v>0</v>
      </c>
      <c r="Y31" s="6">
        <f>$S$31*$A$7*L31</f>
        <v>0</v>
      </c>
      <c r="Z31" s="6">
        <f>$S$31*$A$7*M31</f>
        <v>0</v>
      </c>
      <c r="AA31" s="6">
        <f>$S$31*$A$7*N31</f>
        <v>0</v>
      </c>
    </row>
    <row r="32" spans="1:27" x14ac:dyDescent="0.25">
      <c r="F32" s="2">
        <f t="shared" si="4"/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O32" s="2">
        <f t="shared" si="5"/>
        <v>-0.98142857142857143</v>
      </c>
      <c r="P32" s="2">
        <f t="shared" si="1"/>
        <v>-1</v>
      </c>
      <c r="Q32" s="2">
        <f t="shared" si="2"/>
        <v>-1</v>
      </c>
      <c r="R32" s="2" t="str">
        <f t="shared" si="3"/>
        <v>Passou</v>
      </c>
      <c r="S32" s="5">
        <f>Q32-P32</f>
        <v>0</v>
      </c>
      <c r="T32" s="6">
        <f>$S$32*$A$7*G32</f>
        <v>0</v>
      </c>
      <c r="U32" s="6">
        <f>$S$32*$A$7*H32</f>
        <v>0</v>
      </c>
      <c r="V32" s="6">
        <f>$S$32*$A$7*I32</f>
        <v>0</v>
      </c>
      <c r="W32" s="6">
        <f>$S$32*$A$7*J32</f>
        <v>0</v>
      </c>
      <c r="X32" s="6">
        <f>$S$32*$A$7*K32</f>
        <v>0</v>
      </c>
      <c r="Y32" s="6">
        <f>$S$32*$A$7*L32</f>
        <v>0</v>
      </c>
      <c r="Z32" s="6">
        <f>$S$32*$A$7*M32</f>
        <v>0</v>
      </c>
      <c r="AA32" s="6">
        <f>$S$32*$A$7*N32</f>
        <v>0</v>
      </c>
    </row>
    <row r="33" spans="6:27" x14ac:dyDescent="0.25">
      <c r="F33" s="2">
        <f t="shared" si="4"/>
        <v>27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4</v>
      </c>
      <c r="O33" s="2">
        <f t="shared" si="5"/>
        <v>-0.59799999999999998</v>
      </c>
      <c r="P33" s="2">
        <f t="shared" si="1"/>
        <v>-1</v>
      </c>
      <c r="Q33" s="2">
        <f t="shared" si="2"/>
        <v>-1</v>
      </c>
      <c r="R33" s="2" t="str">
        <f t="shared" si="3"/>
        <v>Passou</v>
      </c>
      <c r="S33" s="5">
        <f>Q33-P33</f>
        <v>0</v>
      </c>
      <c r="T33" s="6">
        <f>$S$33*$A$7*G33</f>
        <v>0</v>
      </c>
      <c r="U33" s="6">
        <f>$S$33*$A$7*H33</f>
        <v>0</v>
      </c>
      <c r="V33" s="6">
        <f>$S$33*$A$7*I33</f>
        <v>0</v>
      </c>
      <c r="W33" s="6">
        <f>$S$33*$A$7*J33</f>
        <v>0</v>
      </c>
      <c r="X33" s="6">
        <f>$S$33*$A$7*K33</f>
        <v>0</v>
      </c>
      <c r="Y33" s="6">
        <f>$S$33*$A$7*L33</f>
        <v>0</v>
      </c>
      <c r="Z33" s="6">
        <f>$S$33*$A$7*M33</f>
        <v>0</v>
      </c>
      <c r="AA33" s="6">
        <f>$S$33*$A$7*N33</f>
        <v>0</v>
      </c>
    </row>
    <row r="34" spans="6:27" x14ac:dyDescent="0.25">
      <c r="F34" s="2">
        <f t="shared" si="4"/>
        <v>28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4</v>
      </c>
      <c r="N34" s="2">
        <v>2</v>
      </c>
      <c r="O34" s="2">
        <f t="shared" si="5"/>
        <v>-0.44428571428571417</v>
      </c>
      <c r="P34" s="2">
        <f t="shared" si="1"/>
        <v>-1</v>
      </c>
      <c r="Q34" s="2">
        <f t="shared" si="2"/>
        <v>-1</v>
      </c>
      <c r="R34" s="2" t="str">
        <f t="shared" si="3"/>
        <v>Passou</v>
      </c>
      <c r="S34" s="5">
        <f>Q34-P34</f>
        <v>0</v>
      </c>
      <c r="T34" s="6">
        <f>$S$34*$A$7*G34</f>
        <v>0</v>
      </c>
      <c r="U34" s="6">
        <f>$S$34*$A$7*H34</f>
        <v>0</v>
      </c>
      <c r="V34" s="6">
        <f>$S$34*$A$7*I34</f>
        <v>0</v>
      </c>
      <c r="W34" s="6">
        <f>$S$34*$A$7*J34</f>
        <v>0</v>
      </c>
      <c r="X34" s="6">
        <f>$S$34*$A$7*K34</f>
        <v>0</v>
      </c>
      <c r="Y34" s="6">
        <f>$S$34*$A$7*L34</f>
        <v>0</v>
      </c>
      <c r="Z34" s="6">
        <f>$S$34*$A$7*M34</f>
        <v>0</v>
      </c>
      <c r="AA34" s="6">
        <f>$S$34*$A$7*N34</f>
        <v>0</v>
      </c>
    </row>
    <row r="35" spans="6:27" x14ac:dyDescent="0.25">
      <c r="F35" s="2">
        <f t="shared" si="4"/>
        <v>29</v>
      </c>
      <c r="G35" s="2">
        <v>0</v>
      </c>
      <c r="H35" s="2">
        <v>0</v>
      </c>
      <c r="I35" s="2">
        <v>0</v>
      </c>
      <c r="J35" s="2">
        <v>0</v>
      </c>
      <c r="K35" s="2">
        <v>5</v>
      </c>
      <c r="L35" s="2">
        <v>4</v>
      </c>
      <c r="M35" s="2">
        <v>2</v>
      </c>
      <c r="N35" s="2">
        <v>2</v>
      </c>
      <c r="O35" s="2">
        <f t="shared" si="5"/>
        <v>-0.29228571428571426</v>
      </c>
      <c r="P35" s="2">
        <f t="shared" si="1"/>
        <v>-1</v>
      </c>
      <c r="Q35" s="2">
        <f t="shared" si="2"/>
        <v>-1</v>
      </c>
      <c r="R35" s="2" t="str">
        <f t="shared" si="3"/>
        <v>Passou</v>
      </c>
      <c r="S35" s="5">
        <f>Q35-P35</f>
        <v>0</v>
      </c>
      <c r="T35" s="6">
        <f>$S$35*$A$7*G35</f>
        <v>0</v>
      </c>
      <c r="U35" s="6">
        <f>$S$35*$A$7*H35</f>
        <v>0</v>
      </c>
      <c r="V35" s="6">
        <f>$S$35*$A$7*I35</f>
        <v>0</v>
      </c>
      <c r="W35" s="6">
        <f>$S$35*$A$7*J35</f>
        <v>0</v>
      </c>
      <c r="X35" s="6">
        <f>$S$35*$A$7*K35</f>
        <v>0</v>
      </c>
      <c r="Y35" s="6">
        <f>$S$35*$A$7*L35</f>
        <v>0</v>
      </c>
      <c r="Z35" s="6">
        <f>$S$35*$A$7*M35</f>
        <v>0</v>
      </c>
      <c r="AA35" s="6">
        <f>$S$35*$A$7*N35</f>
        <v>0</v>
      </c>
    </row>
    <row r="36" spans="6:27" x14ac:dyDescent="0.25">
      <c r="F36" s="2">
        <f t="shared" si="4"/>
        <v>30</v>
      </c>
      <c r="G36" s="2">
        <v>0</v>
      </c>
      <c r="H36" s="2">
        <v>0</v>
      </c>
      <c r="I36" s="2">
        <v>0</v>
      </c>
      <c r="J36" s="2">
        <v>5</v>
      </c>
      <c r="K36" s="2">
        <v>4</v>
      </c>
      <c r="L36" s="2">
        <v>2</v>
      </c>
      <c r="M36" s="2">
        <v>2</v>
      </c>
      <c r="N36" s="2">
        <v>2</v>
      </c>
      <c r="O36" s="2">
        <f t="shared" si="5"/>
        <v>-0.10485714285714276</v>
      </c>
      <c r="P36" s="2">
        <f t="shared" si="1"/>
        <v>-1</v>
      </c>
      <c r="Q36" s="2">
        <f t="shared" si="2"/>
        <v>-1</v>
      </c>
      <c r="R36" s="2" t="str">
        <f t="shared" si="3"/>
        <v>Passou</v>
      </c>
      <c r="S36" s="5">
        <f>Q36-P36</f>
        <v>0</v>
      </c>
      <c r="T36" s="6">
        <f>$S$36*$A$7*G36</f>
        <v>0</v>
      </c>
      <c r="U36" s="6">
        <f>$S$36*$A$7*H36</f>
        <v>0</v>
      </c>
      <c r="V36" s="6">
        <f>$S$36*$A$7*I36</f>
        <v>0</v>
      </c>
      <c r="W36" s="6">
        <f>$S$36*$A$7*J36</f>
        <v>0</v>
      </c>
      <c r="X36" s="6">
        <f>$S$36*$A$7*K36</f>
        <v>0</v>
      </c>
      <c r="Y36" s="6">
        <f>$S$36*$A$7*L36</f>
        <v>0</v>
      </c>
      <c r="Z36" s="6">
        <f>$S$36*$A$7*M36</f>
        <v>0</v>
      </c>
      <c r="AA36" s="6">
        <f>$S$36*$A$7*N36</f>
        <v>0</v>
      </c>
    </row>
    <row r="37" spans="6:27" x14ac:dyDescent="0.25">
      <c r="F37" s="2">
        <f t="shared" si="4"/>
        <v>31</v>
      </c>
      <c r="G37" s="2">
        <v>0</v>
      </c>
      <c r="H37" s="2">
        <v>0</v>
      </c>
      <c r="I37" s="2">
        <v>5</v>
      </c>
      <c r="J37" s="2">
        <v>4</v>
      </c>
      <c r="K37" s="2">
        <v>4</v>
      </c>
      <c r="L37" s="2">
        <v>2</v>
      </c>
      <c r="M37" s="2">
        <v>2</v>
      </c>
      <c r="N37" s="2">
        <v>2</v>
      </c>
      <c r="O37" s="2">
        <f t="shared" si="5"/>
        <v>0.29914285714285715</v>
      </c>
      <c r="P37" s="2">
        <f t="shared" si="1"/>
        <v>1</v>
      </c>
      <c r="Q37" s="2">
        <f t="shared" si="2"/>
        <v>-1</v>
      </c>
      <c r="R37" s="2" t="str">
        <f t="shared" si="3"/>
        <v>Erro</v>
      </c>
      <c r="S37" s="5">
        <f>Q37-P37</f>
        <v>-2</v>
      </c>
      <c r="T37" s="6">
        <f>$S$37*$A$7*G37</f>
        <v>0</v>
      </c>
      <c r="U37" s="6">
        <f>$S$37*$A$7*H37</f>
        <v>0</v>
      </c>
      <c r="V37" s="6">
        <f>$S$37*$A$7*I37</f>
        <v>-0.1</v>
      </c>
      <c r="W37" s="6">
        <f>$S$37*$A$7*J37</f>
        <v>-0.08</v>
      </c>
      <c r="X37" s="6">
        <f>$S$37*$A$7*K37</f>
        <v>-0.08</v>
      </c>
      <c r="Y37" s="6">
        <f>$S$37*$A$7*L37</f>
        <v>-0.04</v>
      </c>
      <c r="Z37" s="6">
        <f>$S$37*$A$7*M37</f>
        <v>-0.04</v>
      </c>
      <c r="AA37" s="6">
        <f>$S$37*$A$7*N37</f>
        <v>-0.04</v>
      </c>
    </row>
    <row r="38" spans="6:27" x14ac:dyDescent="0.25">
      <c r="F38" s="2">
        <f t="shared" si="4"/>
        <v>32</v>
      </c>
      <c r="G38" s="2">
        <v>0</v>
      </c>
      <c r="H38" s="2">
        <v>5</v>
      </c>
      <c r="I38" s="2">
        <v>4</v>
      </c>
      <c r="J38" s="2">
        <v>2</v>
      </c>
      <c r="K38" s="2">
        <v>4</v>
      </c>
      <c r="L38" s="2">
        <v>2</v>
      </c>
      <c r="M38" s="2">
        <v>2</v>
      </c>
      <c r="N38" s="2">
        <v>2</v>
      </c>
      <c r="O38" s="2">
        <f t="shared" si="5"/>
        <v>0.61514285714285721</v>
      </c>
      <c r="P38" s="2">
        <f t="shared" si="1"/>
        <v>1</v>
      </c>
      <c r="Q38" s="2">
        <f t="shared" si="2"/>
        <v>1</v>
      </c>
      <c r="R38" s="2" t="str">
        <f t="shared" si="3"/>
        <v>Passou</v>
      </c>
      <c r="S38" s="5">
        <f>Q38-P38</f>
        <v>0</v>
      </c>
      <c r="T38" s="6">
        <f>$S$38*$A$7*G38</f>
        <v>0</v>
      </c>
      <c r="U38" s="6">
        <f>$S$38*$A$7*H38</f>
        <v>0</v>
      </c>
      <c r="V38" s="6">
        <f>$S$38*$A$7*I38</f>
        <v>0</v>
      </c>
      <c r="W38" s="6">
        <f>$S$38*$A$7*J38</f>
        <v>0</v>
      </c>
      <c r="X38" s="6">
        <f>$S$38*$A$7*K38</f>
        <v>0</v>
      </c>
      <c r="Y38" s="6">
        <f>$S$38*$A$7*L38</f>
        <v>0</v>
      </c>
      <c r="Z38" s="6">
        <f>$S$38*$A$7*M38</f>
        <v>0</v>
      </c>
      <c r="AA38" s="6">
        <f>$S$38*$A$7*N38</f>
        <v>0</v>
      </c>
    </row>
    <row r="39" spans="6:27" x14ac:dyDescent="0.25">
      <c r="F39" s="2">
        <f t="shared" si="4"/>
        <v>33</v>
      </c>
      <c r="G39" s="2">
        <v>5</v>
      </c>
      <c r="H39" s="2">
        <v>4</v>
      </c>
      <c r="I39" s="2">
        <v>4</v>
      </c>
      <c r="J39" s="2">
        <v>4</v>
      </c>
      <c r="K39" s="2">
        <v>2</v>
      </c>
      <c r="L39" s="2">
        <v>2</v>
      </c>
      <c r="M39" s="2">
        <v>2</v>
      </c>
      <c r="N39" s="2">
        <v>2</v>
      </c>
      <c r="O39" s="2">
        <f t="shared" si="5"/>
        <v>1.1105714285714279</v>
      </c>
      <c r="P39" s="2">
        <f t="shared" si="1"/>
        <v>1</v>
      </c>
      <c r="Q39" s="2">
        <f t="shared" si="2"/>
        <v>1</v>
      </c>
      <c r="R39" s="2" t="str">
        <f t="shared" si="3"/>
        <v>Passou</v>
      </c>
      <c r="S39" s="5">
        <f>Q39-P39</f>
        <v>0</v>
      </c>
      <c r="T39" s="6">
        <f>$S$39*$A$7*G39</f>
        <v>0</v>
      </c>
      <c r="U39" s="6">
        <f>$S$39*$A$7*H39</f>
        <v>0</v>
      </c>
      <c r="V39" s="6">
        <f>$S$39*$A$7*I39</f>
        <v>0</v>
      </c>
      <c r="W39" s="6">
        <f>$S$39*$A$7*J39</f>
        <v>0</v>
      </c>
      <c r="X39" s="6">
        <f>$S$39*$A$7*K39</f>
        <v>0</v>
      </c>
      <c r="Y39" s="6">
        <f>$S$39*$A$7*L39</f>
        <v>0</v>
      </c>
      <c r="Z39" s="6">
        <f>$S$39*$A$7*M39</f>
        <v>0</v>
      </c>
      <c r="AA39" s="6">
        <f>$S$39*$A$7*N39</f>
        <v>0</v>
      </c>
    </row>
    <row r="40" spans="6:27" x14ac:dyDescent="0.25">
      <c r="F40" s="2">
        <f t="shared" si="4"/>
        <v>34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f t="shared" si="5"/>
        <v>-0.67028571428571426</v>
      </c>
      <c r="P40" s="2">
        <f t="shared" si="1"/>
        <v>-1</v>
      </c>
      <c r="Q40" s="2">
        <f t="shared" si="2"/>
        <v>-1</v>
      </c>
      <c r="R40" s="2" t="str">
        <f t="shared" si="3"/>
        <v>Passou</v>
      </c>
      <c r="S40" s="5">
        <f>Q40-P40</f>
        <v>0</v>
      </c>
      <c r="T40" s="6">
        <f>$S$40*$A$7*G40</f>
        <v>0</v>
      </c>
      <c r="U40" s="6">
        <f>$S$40*$A$7*H40</f>
        <v>0</v>
      </c>
      <c r="V40" s="6">
        <f>$S$40*$A$7*I40</f>
        <v>0</v>
      </c>
      <c r="W40" s="6">
        <f>$S$40*$A$7*J40</f>
        <v>0</v>
      </c>
      <c r="X40" s="6">
        <f>$S$40*$A$7*K40</f>
        <v>0</v>
      </c>
      <c r="Y40" s="6">
        <f>$S$40*$A$7*L40</f>
        <v>0</v>
      </c>
      <c r="Z40" s="6">
        <f>$S$40*$A$7*M40</f>
        <v>0</v>
      </c>
      <c r="AA40" s="6">
        <f>$S$40*$A$7*N40</f>
        <v>0</v>
      </c>
    </row>
    <row r="41" spans="6:27" x14ac:dyDescent="0.25">
      <c r="F41" s="2">
        <f t="shared" si="4"/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  <c r="N41" s="2">
        <v>4</v>
      </c>
      <c r="O41" s="2">
        <f t="shared" si="5"/>
        <v>-0.30571428571428561</v>
      </c>
      <c r="P41" s="2">
        <f>IF(O41&gt;=0,1,-1)</f>
        <v>-1</v>
      </c>
      <c r="Q41" s="2">
        <f t="shared" si="2"/>
        <v>-1</v>
      </c>
      <c r="R41" s="2" t="str">
        <f t="shared" si="3"/>
        <v>Passou</v>
      </c>
      <c r="S41" s="5">
        <f>Q41-P41</f>
        <v>0</v>
      </c>
      <c r="T41" s="6">
        <f>$S$41*$A$7*G41</f>
        <v>0</v>
      </c>
      <c r="U41" s="6">
        <f>$S$41*$A$7*H41</f>
        <v>0</v>
      </c>
      <c r="V41" s="6">
        <f>$S$41*$A$7*I41</f>
        <v>0</v>
      </c>
      <c r="W41" s="6">
        <f>$S$41*$A$7*J41</f>
        <v>0</v>
      </c>
      <c r="X41" s="6">
        <f>$S$41*$A$7*K41</f>
        <v>0</v>
      </c>
      <c r="Y41" s="6">
        <f>$S$41*$A$7*L41</f>
        <v>0</v>
      </c>
      <c r="Z41" s="6">
        <f>$S$41*$A$7*M41</f>
        <v>0</v>
      </c>
      <c r="AA41" s="6">
        <f>$S$41*$A$7*N41</f>
        <v>0</v>
      </c>
    </row>
    <row r="42" spans="6:27" x14ac:dyDescent="0.25">
      <c r="F42" s="2">
        <f t="shared" si="4"/>
        <v>36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4</v>
      </c>
      <c r="N42" s="2">
        <v>2</v>
      </c>
      <c r="O42" s="2">
        <f t="shared" si="5"/>
        <v>-0.16914285714285704</v>
      </c>
      <c r="P42" s="2">
        <f t="shared" ref="P42:P56" si="6">IF(O42&gt;=0,1,-1)</f>
        <v>-1</v>
      </c>
      <c r="Q42" s="2">
        <f t="shared" si="2"/>
        <v>-1</v>
      </c>
      <c r="R42" s="2" t="str">
        <f t="shared" si="3"/>
        <v>Passou</v>
      </c>
      <c r="S42" s="5">
        <f t="shared" ref="S42:S56" si="7">Q42-P42</f>
        <v>0</v>
      </c>
      <c r="T42" s="6">
        <f t="shared" ref="T42:AA56" si="8">$S$41*$A$7*G42</f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</row>
    <row r="43" spans="6:27" x14ac:dyDescent="0.25">
      <c r="F43" s="2">
        <f t="shared" si="4"/>
        <v>37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7</v>
      </c>
      <c r="M43" s="2">
        <v>6</v>
      </c>
      <c r="N43" s="2">
        <v>2</v>
      </c>
      <c r="O43" s="2">
        <f t="shared" si="5"/>
        <v>0.63571428571428523</v>
      </c>
      <c r="P43" s="2">
        <f t="shared" si="6"/>
        <v>1</v>
      </c>
      <c r="Q43" s="2">
        <f t="shared" si="2"/>
        <v>-1</v>
      </c>
      <c r="R43" s="2" t="str">
        <f t="shared" si="3"/>
        <v>Erro</v>
      </c>
      <c r="S43" s="5">
        <f t="shared" si="7"/>
        <v>-2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</row>
    <row r="44" spans="6:27" x14ac:dyDescent="0.25">
      <c r="F44" s="2">
        <f t="shared" si="4"/>
        <v>38</v>
      </c>
      <c r="G44" s="2">
        <v>0</v>
      </c>
      <c r="H44" s="2">
        <v>0</v>
      </c>
      <c r="I44" s="2">
        <v>0</v>
      </c>
      <c r="J44" s="2">
        <v>8</v>
      </c>
      <c r="K44" s="2">
        <v>7</v>
      </c>
      <c r="L44" s="2">
        <v>6</v>
      </c>
      <c r="M44" s="2">
        <v>2</v>
      </c>
      <c r="N44" s="2">
        <v>2</v>
      </c>
      <c r="O44" s="2">
        <f t="shared" si="5"/>
        <v>0.80028571428571382</v>
      </c>
      <c r="P44" s="2">
        <f t="shared" si="6"/>
        <v>1</v>
      </c>
      <c r="Q44" s="2">
        <f t="shared" si="2"/>
        <v>-1</v>
      </c>
      <c r="R44" s="2" t="str">
        <f t="shared" si="3"/>
        <v>Erro</v>
      </c>
      <c r="S44" s="5">
        <f t="shared" si="7"/>
        <v>-2</v>
      </c>
      <c r="T44" s="6">
        <f t="shared" si="8"/>
        <v>0</v>
      </c>
      <c r="U44" s="6">
        <f t="shared" si="8"/>
        <v>0</v>
      </c>
      <c r="V44" s="6">
        <f t="shared" si="8"/>
        <v>0</v>
      </c>
      <c r="W44" s="6">
        <f t="shared" si="8"/>
        <v>0</v>
      </c>
      <c r="X44" s="6">
        <f t="shared" si="8"/>
        <v>0</v>
      </c>
      <c r="Y44" s="6">
        <f t="shared" si="8"/>
        <v>0</v>
      </c>
      <c r="Z44" s="6">
        <f t="shared" si="8"/>
        <v>0</v>
      </c>
      <c r="AA44" s="6">
        <f t="shared" si="8"/>
        <v>0</v>
      </c>
    </row>
    <row r="45" spans="6:27" x14ac:dyDescent="0.25">
      <c r="F45" s="2">
        <f t="shared" si="4"/>
        <v>39</v>
      </c>
      <c r="G45" s="2">
        <v>0</v>
      </c>
      <c r="H45" s="2">
        <v>0</v>
      </c>
      <c r="I45" s="2">
        <v>8</v>
      </c>
      <c r="J45" s="2">
        <v>7</v>
      </c>
      <c r="K45" s="2">
        <v>6</v>
      </c>
      <c r="L45" s="2">
        <v>2</v>
      </c>
      <c r="M45" s="2">
        <v>2</v>
      </c>
      <c r="N45" s="2">
        <v>2</v>
      </c>
      <c r="O45" s="2">
        <f t="shared" si="5"/>
        <v>1.0471428571428567</v>
      </c>
      <c r="P45" s="2">
        <f t="shared" si="6"/>
        <v>1</v>
      </c>
      <c r="Q45" s="2">
        <f t="shared" si="2"/>
        <v>-1</v>
      </c>
      <c r="R45" s="2" t="str">
        <f t="shared" si="3"/>
        <v>Erro</v>
      </c>
      <c r="S45" s="5">
        <f t="shared" si="7"/>
        <v>-2</v>
      </c>
      <c r="T45" s="6">
        <f t="shared" si="8"/>
        <v>0</v>
      </c>
      <c r="U45" s="6">
        <f t="shared" si="8"/>
        <v>0</v>
      </c>
      <c r="V45" s="6">
        <f t="shared" si="8"/>
        <v>0</v>
      </c>
      <c r="W45" s="6">
        <f t="shared" si="8"/>
        <v>0</v>
      </c>
      <c r="X45" s="6">
        <f t="shared" si="8"/>
        <v>0</v>
      </c>
      <c r="Y45" s="6">
        <f t="shared" si="8"/>
        <v>0</v>
      </c>
      <c r="Z45" s="6">
        <f t="shared" si="8"/>
        <v>0</v>
      </c>
      <c r="AA45" s="6">
        <f t="shared" si="8"/>
        <v>0</v>
      </c>
    </row>
    <row r="46" spans="6:27" x14ac:dyDescent="0.25">
      <c r="F46" s="2">
        <f t="shared" si="4"/>
        <v>40</v>
      </c>
      <c r="G46" s="2">
        <v>0</v>
      </c>
      <c r="H46" s="2">
        <v>8</v>
      </c>
      <c r="I46" s="2">
        <v>7</v>
      </c>
      <c r="J46" s="2">
        <v>6</v>
      </c>
      <c r="K46" s="2">
        <v>4</v>
      </c>
      <c r="L46" s="2">
        <v>2</v>
      </c>
      <c r="M46" s="2">
        <v>2</v>
      </c>
      <c r="N46" s="2">
        <v>2</v>
      </c>
      <c r="O46" s="2">
        <f t="shared" si="5"/>
        <v>1.6385714285714283</v>
      </c>
      <c r="P46" s="2">
        <f t="shared" si="6"/>
        <v>1</v>
      </c>
      <c r="Q46" s="2">
        <f t="shared" si="2"/>
        <v>1</v>
      </c>
      <c r="R46" s="2" t="str">
        <f t="shared" si="3"/>
        <v>Passou</v>
      </c>
      <c r="S46" s="5">
        <f t="shared" si="7"/>
        <v>0</v>
      </c>
      <c r="T46" s="6">
        <f t="shared" si="8"/>
        <v>0</v>
      </c>
      <c r="U46" s="6">
        <f t="shared" si="8"/>
        <v>0</v>
      </c>
      <c r="V46" s="6">
        <f t="shared" si="8"/>
        <v>0</v>
      </c>
      <c r="W46" s="6">
        <f t="shared" si="8"/>
        <v>0</v>
      </c>
      <c r="X46" s="6">
        <f t="shared" si="8"/>
        <v>0</v>
      </c>
      <c r="Y46" s="6">
        <f t="shared" si="8"/>
        <v>0</v>
      </c>
      <c r="Z46" s="6">
        <f t="shared" si="8"/>
        <v>0</v>
      </c>
      <c r="AA46" s="6">
        <f t="shared" si="8"/>
        <v>0</v>
      </c>
    </row>
    <row r="47" spans="6:27" x14ac:dyDescent="0.25">
      <c r="F47" s="2">
        <f t="shared" si="4"/>
        <v>41</v>
      </c>
      <c r="G47" s="2">
        <v>8</v>
      </c>
      <c r="H47" s="2">
        <v>7</v>
      </c>
      <c r="I47" s="2">
        <v>6</v>
      </c>
      <c r="J47" s="2">
        <v>5</v>
      </c>
      <c r="K47" s="2">
        <v>2</v>
      </c>
      <c r="L47" s="2">
        <v>2</v>
      </c>
      <c r="M47" s="2">
        <v>2</v>
      </c>
      <c r="N47" s="2">
        <v>2</v>
      </c>
      <c r="O47" s="2">
        <f t="shared" si="5"/>
        <v>2.1239999999999997</v>
      </c>
      <c r="P47" s="2">
        <f t="shared" si="6"/>
        <v>1</v>
      </c>
      <c r="Q47" s="2">
        <f t="shared" si="2"/>
        <v>1</v>
      </c>
      <c r="R47" s="2" t="str">
        <f t="shared" si="3"/>
        <v>Passou</v>
      </c>
      <c r="S47" s="5">
        <f t="shared" si="7"/>
        <v>0</v>
      </c>
      <c r="T47" s="6">
        <f t="shared" si="8"/>
        <v>0</v>
      </c>
      <c r="U47" s="6">
        <f t="shared" si="8"/>
        <v>0</v>
      </c>
      <c r="V47" s="6">
        <f t="shared" si="8"/>
        <v>0</v>
      </c>
      <c r="W47" s="6">
        <f t="shared" si="8"/>
        <v>0</v>
      </c>
      <c r="X47" s="6">
        <f t="shared" si="8"/>
        <v>0</v>
      </c>
      <c r="Y47" s="6">
        <f t="shared" si="8"/>
        <v>0</v>
      </c>
      <c r="Z47" s="6">
        <f t="shared" si="8"/>
        <v>0</v>
      </c>
      <c r="AA47" s="6">
        <f t="shared" si="8"/>
        <v>0</v>
      </c>
    </row>
    <row r="48" spans="6:27" x14ac:dyDescent="0.25">
      <c r="F48" s="2">
        <f t="shared" si="4"/>
        <v>42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f t="shared" si="5"/>
        <v>-0.5665714285714285</v>
      </c>
      <c r="P48" s="2">
        <f t="shared" si="6"/>
        <v>-1</v>
      </c>
      <c r="Q48" s="2">
        <f t="shared" si="2"/>
        <v>-1</v>
      </c>
      <c r="R48" s="2" t="str">
        <f t="shared" si="3"/>
        <v>Passou</v>
      </c>
      <c r="S48" s="5">
        <f t="shared" si="7"/>
        <v>0</v>
      </c>
      <c r="T48" s="6">
        <f t="shared" si="8"/>
        <v>0</v>
      </c>
      <c r="U48" s="6">
        <f t="shared" si="8"/>
        <v>0</v>
      </c>
      <c r="V48" s="6">
        <f t="shared" si="8"/>
        <v>0</v>
      </c>
      <c r="W48" s="6">
        <f t="shared" si="8"/>
        <v>0</v>
      </c>
      <c r="X48" s="6">
        <f t="shared" si="8"/>
        <v>0</v>
      </c>
      <c r="Y48" s="6">
        <f t="shared" si="8"/>
        <v>0</v>
      </c>
      <c r="Z48" s="6">
        <f t="shared" si="8"/>
        <v>0</v>
      </c>
      <c r="AA48" s="6">
        <f t="shared" si="8"/>
        <v>0</v>
      </c>
    </row>
    <row r="49" spans="6:27" x14ac:dyDescent="0.25">
      <c r="F49" s="2">
        <f t="shared" si="4"/>
        <v>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9</v>
      </c>
      <c r="N49" s="2">
        <v>5</v>
      </c>
      <c r="O49" s="2">
        <f t="shared" si="5"/>
        <v>-0.10457142857142854</v>
      </c>
      <c r="P49" s="2">
        <f t="shared" si="6"/>
        <v>-1</v>
      </c>
      <c r="Q49" s="2">
        <f t="shared" si="2"/>
        <v>-1</v>
      </c>
      <c r="R49" s="2" t="str">
        <f t="shared" si="3"/>
        <v>Passou</v>
      </c>
      <c r="S49" s="5">
        <f t="shared" si="7"/>
        <v>0</v>
      </c>
      <c r="T49" s="6">
        <f t="shared" si="8"/>
        <v>0</v>
      </c>
      <c r="U49" s="6">
        <f t="shared" si="8"/>
        <v>0</v>
      </c>
      <c r="V49" s="6">
        <f t="shared" si="8"/>
        <v>0</v>
      </c>
      <c r="W49" s="6">
        <f t="shared" si="8"/>
        <v>0</v>
      </c>
      <c r="X49" s="6">
        <f t="shared" si="8"/>
        <v>0</v>
      </c>
      <c r="Y49" s="6">
        <f t="shared" si="8"/>
        <v>0</v>
      </c>
      <c r="Z49" s="6">
        <f t="shared" si="8"/>
        <v>0</v>
      </c>
      <c r="AA49" s="6">
        <f t="shared" si="8"/>
        <v>0</v>
      </c>
    </row>
    <row r="50" spans="6:27" x14ac:dyDescent="0.25">
      <c r="F50" s="2">
        <f t="shared" si="4"/>
        <v>44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9</v>
      </c>
      <c r="M50" s="2">
        <v>4</v>
      </c>
      <c r="N50" s="2">
        <v>2</v>
      </c>
      <c r="O50" s="2">
        <f t="shared" si="5"/>
        <v>-7.7428571428571402E-2</v>
      </c>
      <c r="P50" s="2">
        <f t="shared" si="6"/>
        <v>-1</v>
      </c>
      <c r="Q50" s="2">
        <f t="shared" si="2"/>
        <v>-1</v>
      </c>
      <c r="R50" s="2" t="str">
        <f t="shared" si="3"/>
        <v>Passou</v>
      </c>
      <c r="S50" s="5">
        <f t="shared" si="7"/>
        <v>0</v>
      </c>
      <c r="T50" s="6">
        <f t="shared" si="8"/>
        <v>0</v>
      </c>
      <c r="U50" s="6">
        <f t="shared" si="8"/>
        <v>0</v>
      </c>
      <c r="V50" s="6">
        <f t="shared" si="8"/>
        <v>0</v>
      </c>
      <c r="W50" s="6">
        <f t="shared" si="8"/>
        <v>0</v>
      </c>
      <c r="X50" s="6">
        <f t="shared" si="8"/>
        <v>0</v>
      </c>
      <c r="Y50" s="6">
        <f t="shared" si="8"/>
        <v>0</v>
      </c>
      <c r="Z50" s="6">
        <f t="shared" si="8"/>
        <v>0</v>
      </c>
      <c r="AA50" s="6">
        <f t="shared" si="8"/>
        <v>0</v>
      </c>
    </row>
    <row r="51" spans="6:27" x14ac:dyDescent="0.25">
      <c r="F51" s="2">
        <f t="shared" si="4"/>
        <v>45</v>
      </c>
      <c r="G51" s="2">
        <v>0</v>
      </c>
      <c r="H51" s="2">
        <v>0</v>
      </c>
      <c r="I51" s="2">
        <v>0</v>
      </c>
      <c r="J51" s="2">
        <v>0</v>
      </c>
      <c r="K51" s="2">
        <v>9</v>
      </c>
      <c r="L51" s="2">
        <v>6</v>
      </c>
      <c r="M51" s="2">
        <v>0</v>
      </c>
      <c r="N51" s="2">
        <v>2</v>
      </c>
      <c r="O51" s="2">
        <f t="shared" si="5"/>
        <v>4.7142857142857153E-2</v>
      </c>
      <c r="P51" s="2">
        <f t="shared" si="6"/>
        <v>1</v>
      </c>
      <c r="Q51" s="2">
        <f t="shared" si="2"/>
        <v>-1</v>
      </c>
      <c r="R51" s="2" t="str">
        <f t="shared" si="3"/>
        <v>Erro</v>
      </c>
      <c r="S51" s="5">
        <f t="shared" si="7"/>
        <v>-2</v>
      </c>
      <c r="T51" s="6">
        <f t="shared" si="8"/>
        <v>0</v>
      </c>
      <c r="U51" s="6">
        <f t="shared" si="8"/>
        <v>0</v>
      </c>
      <c r="V51" s="6">
        <f t="shared" si="8"/>
        <v>0</v>
      </c>
      <c r="W51" s="6">
        <f t="shared" si="8"/>
        <v>0</v>
      </c>
      <c r="X51" s="6">
        <f t="shared" si="8"/>
        <v>0</v>
      </c>
      <c r="Y51" s="6">
        <f t="shared" si="8"/>
        <v>0</v>
      </c>
      <c r="Z51" s="6">
        <f t="shared" si="8"/>
        <v>0</v>
      </c>
      <c r="AA51" s="6">
        <f t="shared" si="8"/>
        <v>0</v>
      </c>
    </row>
    <row r="52" spans="6:27" x14ac:dyDescent="0.25">
      <c r="F52" s="2">
        <f t="shared" si="4"/>
        <v>46</v>
      </c>
      <c r="G52" s="2">
        <v>0</v>
      </c>
      <c r="H52" s="2">
        <v>0</v>
      </c>
      <c r="I52" s="2">
        <v>0</v>
      </c>
      <c r="J52" s="2">
        <v>9</v>
      </c>
      <c r="K52" s="2">
        <v>7</v>
      </c>
      <c r="L52" s="2">
        <v>6</v>
      </c>
      <c r="M52" s="2">
        <v>2</v>
      </c>
      <c r="N52" s="2">
        <v>1</v>
      </c>
      <c r="O52" s="2">
        <f t="shared" si="5"/>
        <v>0.78828571428571426</v>
      </c>
      <c r="P52" s="2">
        <f t="shared" si="6"/>
        <v>1</v>
      </c>
      <c r="Q52" s="2">
        <f t="shared" si="2"/>
        <v>-1</v>
      </c>
      <c r="R52" s="2" t="str">
        <f t="shared" si="3"/>
        <v>Erro</v>
      </c>
      <c r="S52" s="5">
        <f t="shared" si="7"/>
        <v>-2</v>
      </c>
      <c r="T52" s="6">
        <f t="shared" si="8"/>
        <v>0</v>
      </c>
      <c r="U52" s="6">
        <f t="shared" si="8"/>
        <v>0</v>
      </c>
      <c r="V52" s="6">
        <f t="shared" si="8"/>
        <v>0</v>
      </c>
      <c r="W52" s="6">
        <f t="shared" si="8"/>
        <v>0</v>
      </c>
      <c r="X52" s="6">
        <f t="shared" si="8"/>
        <v>0</v>
      </c>
      <c r="Y52" s="6">
        <f t="shared" si="8"/>
        <v>0</v>
      </c>
      <c r="Z52" s="6">
        <f t="shared" si="8"/>
        <v>0</v>
      </c>
      <c r="AA52" s="6">
        <f t="shared" si="8"/>
        <v>0</v>
      </c>
    </row>
    <row r="53" spans="6:27" x14ac:dyDescent="0.25">
      <c r="F53" s="2">
        <f t="shared" si="4"/>
        <v>47</v>
      </c>
      <c r="G53" s="2">
        <v>0</v>
      </c>
      <c r="H53" s="2">
        <v>0</v>
      </c>
      <c r="I53" s="2">
        <v>9</v>
      </c>
      <c r="J53" s="2">
        <v>7</v>
      </c>
      <c r="K53" s="2">
        <v>2</v>
      </c>
      <c r="L53" s="2">
        <v>4</v>
      </c>
      <c r="M53" s="2">
        <v>1</v>
      </c>
      <c r="N53" s="2">
        <v>0</v>
      </c>
      <c r="O53" s="2">
        <f t="shared" si="5"/>
        <v>0.67399999999999993</v>
      </c>
      <c r="P53" s="2">
        <f t="shared" si="6"/>
        <v>1</v>
      </c>
      <c r="Q53" s="2">
        <f t="shared" si="2"/>
        <v>-1</v>
      </c>
      <c r="R53" s="2" t="str">
        <f t="shared" si="3"/>
        <v>Erro</v>
      </c>
      <c r="S53" s="5">
        <f t="shared" si="7"/>
        <v>-2</v>
      </c>
      <c r="T53" s="6">
        <f t="shared" si="8"/>
        <v>0</v>
      </c>
      <c r="U53" s="6">
        <f t="shared" si="8"/>
        <v>0</v>
      </c>
      <c r="V53" s="6">
        <f t="shared" si="8"/>
        <v>0</v>
      </c>
      <c r="W53" s="6">
        <f t="shared" si="8"/>
        <v>0</v>
      </c>
      <c r="X53" s="6">
        <f t="shared" si="8"/>
        <v>0</v>
      </c>
      <c r="Y53" s="6">
        <f t="shared" si="8"/>
        <v>0</v>
      </c>
      <c r="Z53" s="6">
        <f t="shared" si="8"/>
        <v>0</v>
      </c>
      <c r="AA53" s="6">
        <f t="shared" si="8"/>
        <v>0</v>
      </c>
    </row>
    <row r="54" spans="6:27" x14ac:dyDescent="0.25">
      <c r="F54" s="2">
        <f t="shared" si="4"/>
        <v>48</v>
      </c>
      <c r="G54" s="2">
        <v>0</v>
      </c>
      <c r="H54" s="2">
        <v>9</v>
      </c>
      <c r="I54" s="2">
        <v>7</v>
      </c>
      <c r="J54" s="2">
        <v>6</v>
      </c>
      <c r="K54" s="2">
        <v>8</v>
      </c>
      <c r="L54" s="2">
        <v>3</v>
      </c>
      <c r="M54" s="2">
        <v>2</v>
      </c>
      <c r="N54" s="2">
        <v>1</v>
      </c>
      <c r="O54" s="2">
        <f t="shared" si="5"/>
        <v>2.0971428571428565</v>
      </c>
      <c r="P54" s="2">
        <f t="shared" si="6"/>
        <v>1</v>
      </c>
      <c r="Q54" s="2">
        <f t="shared" si="2"/>
        <v>1</v>
      </c>
      <c r="R54" s="2" t="str">
        <f t="shared" si="3"/>
        <v>Passou</v>
      </c>
      <c r="S54" s="5">
        <f t="shared" si="7"/>
        <v>0</v>
      </c>
      <c r="T54" s="6">
        <f t="shared" si="8"/>
        <v>0</v>
      </c>
      <c r="U54" s="6">
        <f t="shared" si="8"/>
        <v>0</v>
      </c>
      <c r="V54" s="6">
        <f t="shared" si="8"/>
        <v>0</v>
      </c>
      <c r="W54" s="6">
        <f t="shared" si="8"/>
        <v>0</v>
      </c>
      <c r="X54" s="6">
        <f t="shared" si="8"/>
        <v>0</v>
      </c>
      <c r="Y54" s="6">
        <f t="shared" si="8"/>
        <v>0</v>
      </c>
      <c r="Z54" s="6">
        <f t="shared" si="8"/>
        <v>0</v>
      </c>
      <c r="AA54" s="6">
        <f t="shared" si="8"/>
        <v>0</v>
      </c>
    </row>
    <row r="55" spans="6:27" x14ac:dyDescent="0.25">
      <c r="F55" s="2">
        <f t="shared" si="4"/>
        <v>49</v>
      </c>
      <c r="G55" s="2">
        <v>9</v>
      </c>
      <c r="H55" s="2">
        <v>1</v>
      </c>
      <c r="I55" s="2">
        <v>2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2">
        <f t="shared" si="5"/>
        <v>1.4371428571428573</v>
      </c>
      <c r="P55" s="2">
        <f t="shared" si="6"/>
        <v>1</v>
      </c>
      <c r="Q55" s="2">
        <f t="shared" si="2"/>
        <v>1</v>
      </c>
      <c r="R55" s="2" t="str">
        <f t="shared" si="3"/>
        <v>Passou</v>
      </c>
      <c r="S55" s="5">
        <f t="shared" si="7"/>
        <v>0</v>
      </c>
      <c r="T55" s="6">
        <f t="shared" si="8"/>
        <v>0</v>
      </c>
      <c r="U55" s="6">
        <f t="shared" si="8"/>
        <v>0</v>
      </c>
      <c r="V55" s="6">
        <f t="shared" si="8"/>
        <v>0</v>
      </c>
      <c r="W55" s="6">
        <f t="shared" si="8"/>
        <v>0</v>
      </c>
      <c r="X55" s="6">
        <f t="shared" si="8"/>
        <v>0</v>
      </c>
      <c r="Y55" s="6">
        <f t="shared" si="8"/>
        <v>0</v>
      </c>
      <c r="Z55" s="6">
        <f t="shared" si="8"/>
        <v>0</v>
      </c>
      <c r="AA55" s="6">
        <f t="shared" si="8"/>
        <v>0</v>
      </c>
    </row>
    <row r="56" spans="6:27" x14ac:dyDescent="0.25">
      <c r="F56" s="2">
        <f t="shared" si="4"/>
        <v>50</v>
      </c>
      <c r="G56" s="2">
        <v>0</v>
      </c>
      <c r="H56" s="2">
        <v>0</v>
      </c>
      <c r="I56" s="2">
        <v>6</v>
      </c>
      <c r="J56" s="2">
        <v>6</v>
      </c>
      <c r="K56" s="2">
        <v>3</v>
      </c>
      <c r="L56" s="2">
        <v>1</v>
      </c>
      <c r="M56" s="2">
        <v>3</v>
      </c>
      <c r="N56" s="2">
        <v>0</v>
      </c>
      <c r="O56" s="2">
        <f t="shared" si="5"/>
        <v>0.29228571428571404</v>
      </c>
      <c r="P56" s="2">
        <f t="shared" si="6"/>
        <v>1</v>
      </c>
      <c r="Q56" s="2">
        <f t="shared" si="2"/>
        <v>-1</v>
      </c>
      <c r="R56" s="2" t="str">
        <f t="shared" si="3"/>
        <v>Erro</v>
      </c>
      <c r="S56" s="5">
        <f t="shared" si="7"/>
        <v>-2</v>
      </c>
      <c r="T56" s="6">
        <f t="shared" si="8"/>
        <v>0</v>
      </c>
      <c r="U56" s="6">
        <f t="shared" si="8"/>
        <v>0</v>
      </c>
      <c r="V56" s="6">
        <f t="shared" si="8"/>
        <v>0</v>
      </c>
      <c r="W56" s="6">
        <f t="shared" si="8"/>
        <v>0</v>
      </c>
      <c r="X56" s="6">
        <f t="shared" si="8"/>
        <v>0</v>
      </c>
      <c r="Y56" s="6">
        <f t="shared" si="8"/>
        <v>0</v>
      </c>
      <c r="Z56" s="6">
        <f t="shared" si="8"/>
        <v>0</v>
      </c>
      <c r="AA56" s="6">
        <f t="shared" si="8"/>
        <v>0</v>
      </c>
    </row>
    <row r="58" spans="6:27" x14ac:dyDescent="0.25">
      <c r="R58" s="2" t="s">
        <v>32</v>
      </c>
      <c r="S58" s="5">
        <f>SUM(S7:S41)</f>
        <v>2</v>
      </c>
      <c r="T58" s="6">
        <f>SUM(T7:T41)/35</f>
        <v>5.7142857142857147E-4</v>
      </c>
      <c r="U58" s="6">
        <f>SUM(U7:U41)/35</f>
        <v>1.7142857142857142E-3</v>
      </c>
      <c r="V58" s="6">
        <f>SUM(V7:V41)/35</f>
        <v>-1.1428571428571432E-3</v>
      </c>
      <c r="W58" s="6">
        <f>SUM(W7:W41)/35</f>
        <v>-5.7142857142857158E-4</v>
      </c>
      <c r="X58" s="6">
        <f>SUM(X7:X41)/35</f>
        <v>-5.7142857142857158E-4</v>
      </c>
      <c r="Y58" s="6">
        <f>SUM(Y7:Y41)/35</f>
        <v>5.7142857142857136E-4</v>
      </c>
      <c r="Z58" s="6">
        <f>SUM(Z7:Z41)/35</f>
        <v>5.7142857142857136E-4</v>
      </c>
      <c r="AA58" s="6">
        <f>SUM(AA7:AA41)/35</f>
        <v>5.7142857142857136E-4</v>
      </c>
    </row>
    <row r="59" spans="6:27" x14ac:dyDescent="0.25">
      <c r="R59" s="2" t="s">
        <v>33</v>
      </c>
      <c r="S59" s="5">
        <f>SUMSQ(S7:S41)</f>
        <v>12</v>
      </c>
    </row>
  </sheetData>
  <mergeCells count="9">
    <mergeCell ref="A15:B15"/>
    <mergeCell ref="A17:B17"/>
    <mergeCell ref="A18:B18"/>
    <mergeCell ref="A6:B6"/>
    <mergeCell ref="A7:B7"/>
    <mergeCell ref="R3:AA4"/>
    <mergeCell ref="A11:B11"/>
    <mergeCell ref="A12:B12"/>
    <mergeCell ref="A14:B14"/>
  </mergeCells>
  <conditionalFormatting sqref="R7:R56">
    <cfRule type="cellIs" dxfId="3" priority="1" operator="equal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11A9-056E-4CB5-A00B-8B3262E68BAF}">
  <dimension ref="A3:AA59"/>
  <sheetViews>
    <sheetView topLeftCell="A31" zoomScale="70" zoomScaleNormal="70" workbookViewId="0">
      <selection activeCell="P5" sqref="P5"/>
    </sheetView>
  </sheetViews>
  <sheetFormatPr defaultRowHeight="15" x14ac:dyDescent="0.25"/>
  <cols>
    <col min="2" max="2" width="18.28515625" customWidth="1"/>
    <col min="3" max="3" width="2.7109375" customWidth="1"/>
    <col min="4" max="4" width="2.5703125" customWidth="1"/>
    <col min="5" max="5" width="2.28515625" customWidth="1"/>
    <col min="6" max="6" width="11" bestFit="1" customWidth="1"/>
    <col min="16" max="16" width="12" bestFit="1" customWidth="1"/>
    <col min="18" max="18" width="13.85546875" bestFit="1" customWidth="1"/>
    <col min="19" max="19" width="8.140625" customWidth="1"/>
  </cols>
  <sheetData>
    <row r="3" spans="1:27" x14ac:dyDescent="0.2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P3" s="1" t="s">
        <v>8</v>
      </c>
      <c r="R3" s="12" t="s">
        <v>45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G4" s="2">
        <f>'Época 3'!G4+'Época 3'!T58</f>
        <v>0.122</v>
      </c>
      <c r="H4" s="2">
        <f>'Época 3'!H4+'Época 3'!U58</f>
        <v>0.12142857142857143</v>
      </c>
      <c r="I4" s="2">
        <f>'Época 3'!I4+'Época 3'!V58</f>
        <v>9.8000000000000004E-2</v>
      </c>
      <c r="J4" s="2">
        <f>'Época 3'!J4+'Época 3'!W58</f>
        <v>9.1142857142857137E-2</v>
      </c>
      <c r="K4" s="2">
        <f>'Época 3'!K4+'Época 3'!X58</f>
        <v>8.7142857142857133E-2</v>
      </c>
      <c r="L4" s="2">
        <f>'Época 3'!L4+'Época 3'!Y58</f>
        <v>9.2285714285714276E-2</v>
      </c>
      <c r="M4" s="2">
        <f>'Época 3'!M4+'Época 3'!Z58</f>
        <v>9.8000000000000004E-2</v>
      </c>
      <c r="N4" s="2">
        <f>'Época 3'!N4+'Época 3'!AA58</f>
        <v>0.10428571428571429</v>
      </c>
      <c r="P4" s="2">
        <f>'Época 1'!P4</f>
        <v>1.5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6" spans="1:27" x14ac:dyDescent="0.25">
      <c r="A6" s="3" t="s">
        <v>9</v>
      </c>
      <c r="B6" s="3"/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</row>
    <row r="7" spans="1:27" x14ac:dyDescent="0.25">
      <c r="A7" s="4">
        <v>0.01</v>
      </c>
      <c r="B7" s="4"/>
      <c r="F7" s="2">
        <v>1</v>
      </c>
      <c r="G7" s="2">
        <v>0</v>
      </c>
      <c r="H7" s="2">
        <v>1</v>
      </c>
      <c r="I7" s="2">
        <v>3</v>
      </c>
      <c r="J7" s="2">
        <v>7</v>
      </c>
      <c r="K7" s="2">
        <v>1</v>
      </c>
      <c r="L7" s="2">
        <v>1</v>
      </c>
      <c r="M7" s="2">
        <v>8</v>
      </c>
      <c r="N7" s="2">
        <v>5</v>
      </c>
      <c r="O7" s="2">
        <f>(G7*$G$4)+(H7*$H$4)+(I7*$I$4)+(J7*$J$4)+(K7*$K$4)+(L7*$L$4)+(M7*$M$4)+(N7*$N$4)-$P$4</f>
        <v>1.0382857142857143</v>
      </c>
      <c r="P7" s="2">
        <f>IF(O7&gt;=0,1,-1)</f>
        <v>1</v>
      </c>
      <c r="Q7" s="2">
        <f>IF((G7*10000000)+(H7*1000000)+(I7*100000)+(J7*10000)+(K7*1000)+(L7*100)+(M7*10)+(N7*1)&gt;=1371185,1,-1)</f>
        <v>1</v>
      </c>
      <c r="R7" s="2" t="str">
        <f>IF(P7=Q7,"Passou","Erro")</f>
        <v>Passou</v>
      </c>
      <c r="S7" s="5">
        <f>Q7-P7</f>
        <v>0</v>
      </c>
      <c r="T7" s="6">
        <f>$S$7*$A$7*G7</f>
        <v>0</v>
      </c>
      <c r="U7" s="6">
        <f>$S$7*$A$7*H7</f>
        <v>0</v>
      </c>
      <c r="V7" s="6">
        <f>$S$7*$A$7*I7</f>
        <v>0</v>
      </c>
      <c r="W7" s="6">
        <f>$S$7*$A$7*J7</f>
        <v>0</v>
      </c>
      <c r="X7" s="6">
        <f>$S$7*$A$7*K7</f>
        <v>0</v>
      </c>
      <c r="Y7" s="6">
        <f>$S$7*$A$7*L7</f>
        <v>0</v>
      </c>
      <c r="Z7" s="6">
        <f>$S$7*$A$7*M7</f>
        <v>0</v>
      </c>
      <c r="AA7" s="6">
        <f>$S$7*$A$7*N7</f>
        <v>0</v>
      </c>
    </row>
    <row r="8" spans="1:27" x14ac:dyDescent="0.25">
      <c r="F8" s="2">
        <f>F7+1</f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f t="shared" ref="O8:O42" si="0">(G8*$G$4)+(H8*$H$4)+(I8*$I$4)+(J8*$J$4)+(K8*$K$4)+(L8*$L$4)+(M8*$M$4)+(N8*$N$4)-$P$4</f>
        <v>-1.3957142857142857</v>
      </c>
      <c r="P8" s="2">
        <f t="shared" ref="P8:P40" si="1">IF(O8&gt;=0,1,-1)</f>
        <v>-1</v>
      </c>
      <c r="Q8" s="2">
        <f t="shared" ref="Q8:Q56" si="2">IF((G8*10000000)+(H8*1000000)+(I8*100000)+(J8*10000)+(K8*1000)+(L8*100)+(M8*10)+(N8*1)&gt;=1371185,1,-1)</f>
        <v>-1</v>
      </c>
      <c r="R8" s="2" t="str">
        <f t="shared" ref="R8:R56" si="3">IF(P8=Q8,"Passou","Erro")</f>
        <v>Passou</v>
      </c>
      <c r="S8" s="5">
        <f>Q8-P8</f>
        <v>0</v>
      </c>
      <c r="T8" s="6">
        <f>$S$8*$A$7*G8</f>
        <v>0</v>
      </c>
      <c r="U8" s="6">
        <f>$S$8*$A$7*H8</f>
        <v>0</v>
      </c>
      <c r="V8" s="6">
        <f>$S$8*$A$7*I8</f>
        <v>0</v>
      </c>
      <c r="W8" s="6">
        <f>$S$8*$A$7*J8</f>
        <v>0</v>
      </c>
      <c r="X8" s="6">
        <f>$S$8*$A$7*K8</f>
        <v>0</v>
      </c>
      <c r="Y8" s="6">
        <f>$S$8*$A$7*L8</f>
        <v>0</v>
      </c>
      <c r="Z8" s="6">
        <f>$S$8*$A$7*M8</f>
        <v>0</v>
      </c>
      <c r="AA8" s="6">
        <f>$S$8*$A$7*N8</f>
        <v>0</v>
      </c>
    </row>
    <row r="9" spans="1:27" x14ac:dyDescent="0.25">
      <c r="F9" s="2">
        <f t="shared" ref="F9:F56" si="4">F8+1</f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f t="shared" si="0"/>
        <v>-1.2977142857142856</v>
      </c>
      <c r="P9" s="2">
        <f t="shared" si="1"/>
        <v>-1</v>
      </c>
      <c r="Q9" s="2">
        <f t="shared" si="2"/>
        <v>-1</v>
      </c>
      <c r="R9" s="2" t="str">
        <f t="shared" si="3"/>
        <v>Passou</v>
      </c>
      <c r="S9" s="5">
        <f>Q9-P9</f>
        <v>0</v>
      </c>
      <c r="T9" s="6">
        <f>$S$9*$A$7*G9</f>
        <v>0</v>
      </c>
      <c r="U9" s="6">
        <f>$S$9*$A$7*H9</f>
        <v>0</v>
      </c>
      <c r="V9" s="6">
        <f>$S$9*$A$7*I9</f>
        <v>0</v>
      </c>
      <c r="W9" s="6">
        <f>$S$9*$A$7*J9</f>
        <v>0</v>
      </c>
      <c r="X9" s="6">
        <f>$S$9*$A$7*K9</f>
        <v>0</v>
      </c>
      <c r="Y9" s="6">
        <f>$S$9*$A$7*L9</f>
        <v>0</v>
      </c>
      <c r="Z9" s="6">
        <f>$S$9*$A$7*M9</f>
        <v>0</v>
      </c>
      <c r="AA9" s="6">
        <f>$S$9*$A$7*N9</f>
        <v>0</v>
      </c>
    </row>
    <row r="10" spans="1:27" x14ac:dyDescent="0.25">
      <c r="A10" s="7"/>
      <c r="B10" s="7"/>
      <c r="F10" s="2">
        <f t="shared" si="4"/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f t="shared" si="0"/>
        <v>-1.2054285714285715</v>
      </c>
      <c r="P10" s="2">
        <f t="shared" si="1"/>
        <v>-1</v>
      </c>
      <c r="Q10" s="2">
        <f t="shared" si="2"/>
        <v>-1</v>
      </c>
      <c r="R10" s="2" t="str">
        <f t="shared" si="3"/>
        <v>Passou</v>
      </c>
      <c r="S10" s="5">
        <f>Q10-P10</f>
        <v>0</v>
      </c>
      <c r="T10" s="6">
        <f>$S$10*$A$7*G10</f>
        <v>0</v>
      </c>
      <c r="U10" s="6">
        <f>$S$10*$A$7*H10</f>
        <v>0</v>
      </c>
      <c r="V10" s="6">
        <f>$S$10*$A$7*I10</f>
        <v>0</v>
      </c>
      <c r="W10" s="6">
        <f>$S$10*$A$7*J10</f>
        <v>0</v>
      </c>
      <c r="X10" s="6">
        <f>$S$10*$A$7*K10</f>
        <v>0</v>
      </c>
      <c r="Y10" s="6">
        <f>$S$10*$A$7*L10</f>
        <v>0</v>
      </c>
      <c r="Z10" s="6">
        <f>$S$10*$A$7*M10</f>
        <v>0</v>
      </c>
      <c r="AA10" s="6">
        <f>$S$10*$A$7*N10</f>
        <v>0</v>
      </c>
    </row>
    <row r="11" spans="1:27" x14ac:dyDescent="0.25">
      <c r="A11" s="19" t="s">
        <v>40</v>
      </c>
      <c r="B11" s="20"/>
      <c r="F11" s="2">
        <f t="shared" si="4"/>
        <v>5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f t="shared" si="0"/>
        <v>-1.1182857142857143</v>
      </c>
      <c r="P11" s="2">
        <f t="shared" si="1"/>
        <v>-1</v>
      </c>
      <c r="Q11" s="2">
        <f t="shared" si="2"/>
        <v>-1</v>
      </c>
      <c r="R11" s="2" t="str">
        <f t="shared" si="3"/>
        <v>Passou</v>
      </c>
      <c r="S11" s="5">
        <f>Q11-P11</f>
        <v>0</v>
      </c>
      <c r="T11" s="6">
        <f>$S$11*$A$7*G11</f>
        <v>0</v>
      </c>
      <c r="U11" s="6">
        <f>$S$11*$A$7*H11</f>
        <v>0</v>
      </c>
      <c r="V11" s="6">
        <f>$S$11*$A$7*I11</f>
        <v>0</v>
      </c>
      <c r="W11" s="6">
        <f>$S$11*$A$7*J11</f>
        <v>0</v>
      </c>
      <c r="X11" s="6">
        <f>$S$11*$A$7*K11</f>
        <v>0</v>
      </c>
      <c r="Y11" s="6">
        <f>$S$11*$A$7*L11</f>
        <v>0</v>
      </c>
      <c r="Z11" s="6">
        <f>$S$11*$A$7*M11</f>
        <v>0</v>
      </c>
      <c r="AA11" s="6">
        <f>$S$11*$A$7*N11</f>
        <v>0</v>
      </c>
    </row>
    <row r="12" spans="1:27" x14ac:dyDescent="0.25">
      <c r="A12" s="21" t="s">
        <v>39</v>
      </c>
      <c r="B12" s="22"/>
      <c r="F12" s="2">
        <f t="shared" si="4"/>
        <v>6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f t="shared" si="0"/>
        <v>-1.0271428571428571</v>
      </c>
      <c r="P12" s="2">
        <f t="shared" si="1"/>
        <v>-1</v>
      </c>
      <c r="Q12" s="2">
        <f t="shared" si="2"/>
        <v>-1</v>
      </c>
      <c r="R12" s="2" t="str">
        <f t="shared" si="3"/>
        <v>Passou</v>
      </c>
      <c r="S12" s="5">
        <f>Q12-P12</f>
        <v>0</v>
      </c>
      <c r="T12" s="6">
        <f>$S$12*$A$7*G12</f>
        <v>0</v>
      </c>
      <c r="U12" s="6">
        <f>$S$12*$A$7*H12</f>
        <v>0</v>
      </c>
      <c r="V12" s="6">
        <f>$S$12*$A$7*I12</f>
        <v>0</v>
      </c>
      <c r="W12" s="6">
        <f>$S$12*$A$7*J12</f>
        <v>0</v>
      </c>
      <c r="X12" s="6">
        <f>$S$12*$A$7*K12</f>
        <v>0</v>
      </c>
      <c r="Y12" s="6">
        <f>$S$12*$A$7*L12</f>
        <v>0</v>
      </c>
      <c r="Z12" s="6">
        <f>$S$12*$A$7*M12</f>
        <v>0</v>
      </c>
      <c r="AA12" s="6">
        <f>$S$12*$A$7*N12</f>
        <v>0</v>
      </c>
    </row>
    <row r="13" spans="1:27" x14ac:dyDescent="0.25">
      <c r="A13" s="23"/>
      <c r="B13" s="23"/>
      <c r="F13" s="2">
        <f t="shared" si="4"/>
        <v>7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0"/>
        <v>-0.92914285714285716</v>
      </c>
      <c r="P13" s="2">
        <f t="shared" si="1"/>
        <v>-1</v>
      </c>
      <c r="Q13" s="2">
        <f t="shared" si="2"/>
        <v>-1</v>
      </c>
      <c r="R13" s="2" t="str">
        <f t="shared" si="3"/>
        <v>Passou</v>
      </c>
      <c r="S13" s="5">
        <f>Q13-P13</f>
        <v>0</v>
      </c>
      <c r="T13" s="6">
        <f>$S$13*$A$7*G13</f>
        <v>0</v>
      </c>
      <c r="U13" s="6">
        <f>$S$13*$A$7*H13</f>
        <v>0</v>
      </c>
      <c r="V13" s="6">
        <f>$S$13*$A$7*I13</f>
        <v>0</v>
      </c>
      <c r="W13" s="6">
        <f>$S$13*$A$7*J13</f>
        <v>0</v>
      </c>
      <c r="X13" s="6">
        <f>$S$13*$A$7*K13</f>
        <v>0</v>
      </c>
      <c r="Y13" s="6">
        <f>$S$13*$A$7*L13</f>
        <v>0</v>
      </c>
      <c r="Z13" s="6">
        <f>$S$13*$A$7*M13</f>
        <v>0</v>
      </c>
      <c r="AA13" s="6">
        <f>$S$13*$A$7*N13</f>
        <v>0</v>
      </c>
    </row>
    <row r="14" spans="1:27" x14ac:dyDescent="0.25">
      <c r="A14" s="19" t="s">
        <v>41</v>
      </c>
      <c r="B14" s="20"/>
      <c r="F14" s="2">
        <f t="shared" si="4"/>
        <v>8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0"/>
        <v>-0.80771428571428572</v>
      </c>
      <c r="P14" s="2">
        <f t="shared" si="1"/>
        <v>-1</v>
      </c>
      <c r="Q14" s="2">
        <f t="shared" si="2"/>
        <v>-1</v>
      </c>
      <c r="R14" s="2" t="str">
        <f t="shared" si="3"/>
        <v>Passou</v>
      </c>
      <c r="S14" s="5">
        <f>Q14-P14</f>
        <v>0</v>
      </c>
      <c r="T14" s="6">
        <f>$S$14*$A$7*G14</f>
        <v>0</v>
      </c>
      <c r="U14" s="6">
        <f>$S$14*$A$7*H14</f>
        <v>0</v>
      </c>
      <c r="V14" s="6">
        <f>$S$14*$A$7*I14</f>
        <v>0</v>
      </c>
      <c r="W14" s="6">
        <f>$S$14*$A$7*J14</f>
        <v>0</v>
      </c>
      <c r="X14" s="6">
        <f>$S$14*$A$7*K14</f>
        <v>0</v>
      </c>
      <c r="Y14" s="6">
        <f>$S$14*$A$7*L14</f>
        <v>0</v>
      </c>
      <c r="Z14" s="6">
        <f>$S$14*$A$7*M14</f>
        <v>0</v>
      </c>
      <c r="AA14" s="6">
        <f>$S$14*$A$7*N14</f>
        <v>0</v>
      </c>
    </row>
    <row r="15" spans="1:27" x14ac:dyDescent="0.25">
      <c r="A15" s="21" t="s">
        <v>42</v>
      </c>
      <c r="B15" s="22"/>
      <c r="F15" s="2">
        <f t="shared" si="4"/>
        <v>9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f>(G15*$G$4)+(H15*$H$4)+(I15*$I$4)+(J15*$J$4)+(K15*$K$4)+(L15*$L$4)+(M15*$M$4)+(N15*$N$4)-$P$4</f>
        <v>-0.68571428571428572</v>
      </c>
      <c r="P15" s="2">
        <f t="shared" si="1"/>
        <v>-1</v>
      </c>
      <c r="Q15" s="2">
        <f t="shared" si="2"/>
        <v>1</v>
      </c>
      <c r="R15" s="2" t="str">
        <f t="shared" si="3"/>
        <v>Erro</v>
      </c>
      <c r="S15" s="5">
        <f>Q15-P15</f>
        <v>2</v>
      </c>
      <c r="T15" s="6">
        <f>$S$15*$A$7*G15</f>
        <v>0.02</v>
      </c>
      <c r="U15" s="6">
        <f>$S$15*$A$7*H15</f>
        <v>0.02</v>
      </c>
      <c r="V15" s="6">
        <f>$S$15*$A$7*I15</f>
        <v>0.02</v>
      </c>
      <c r="W15" s="6">
        <f>$S$15*$A$7*J15</f>
        <v>0.02</v>
      </c>
      <c r="X15" s="6">
        <f>$S$15*$A$7*K15</f>
        <v>0.02</v>
      </c>
      <c r="Y15" s="6">
        <f>$S$15*$A$7*L15</f>
        <v>0.02</v>
      </c>
      <c r="Z15" s="6">
        <f>$S$15*$A$7*M15</f>
        <v>0.02</v>
      </c>
      <c r="AA15" s="6">
        <f>$S$15*$A$7*N15</f>
        <v>0.02</v>
      </c>
    </row>
    <row r="16" spans="1:27" x14ac:dyDescent="0.25">
      <c r="A16" s="23"/>
      <c r="B16" s="23"/>
      <c r="F16" s="2">
        <f t="shared" si="4"/>
        <v>10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ref="O16:O56" si="5">(G16*$G$4)+(H16*$H$4)+(I16*$I$4)+(J16*$J$4)+(K16*$K$4)+(L16*$L$4)+(M16*$M$4)+(N16*$N$4)-$P$4</f>
        <v>-1.2914285714285714</v>
      </c>
      <c r="P16" s="2">
        <f t="shared" si="1"/>
        <v>-1</v>
      </c>
      <c r="Q16" s="2">
        <f t="shared" si="2"/>
        <v>-1</v>
      </c>
      <c r="R16" s="2" t="str">
        <f t="shared" si="3"/>
        <v>Passou</v>
      </c>
      <c r="S16" s="5">
        <f>Q16-P16</f>
        <v>0</v>
      </c>
      <c r="T16" s="6">
        <f>$S$16*$A$7*G16</f>
        <v>0</v>
      </c>
      <c r="U16" s="6">
        <f>$S$16*$A$7*H16</f>
        <v>0</v>
      </c>
      <c r="V16" s="6">
        <f>$S$16*$A$7*I16</f>
        <v>0</v>
      </c>
      <c r="W16" s="6">
        <f>$S$16*$A$7*J16</f>
        <v>0</v>
      </c>
      <c r="X16" s="6">
        <f>$S$16*$A$7*K16</f>
        <v>0</v>
      </c>
      <c r="Y16" s="6">
        <f>$S$16*$A$7*L16</f>
        <v>0</v>
      </c>
      <c r="Z16" s="6">
        <f>$S$16*$A$7*M16</f>
        <v>0</v>
      </c>
      <c r="AA16" s="6">
        <f>$S$16*$A$7*N16</f>
        <v>0</v>
      </c>
    </row>
    <row r="17" spans="1:27" x14ac:dyDescent="0.25">
      <c r="A17" s="19" t="s">
        <v>43</v>
      </c>
      <c r="B17" s="20"/>
      <c r="F17" s="2">
        <f t="shared" si="4"/>
        <v>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</v>
      </c>
      <c r="O17" s="2">
        <f t="shared" si="5"/>
        <v>-1.0954285714285714</v>
      </c>
      <c r="P17" s="2">
        <f t="shared" si="1"/>
        <v>-1</v>
      </c>
      <c r="Q17" s="2">
        <f t="shared" si="2"/>
        <v>-1</v>
      </c>
      <c r="R17" s="2" t="str">
        <f t="shared" si="3"/>
        <v>Passou</v>
      </c>
      <c r="S17" s="5">
        <f>Q17-P17</f>
        <v>0</v>
      </c>
      <c r="T17" s="6">
        <f>$S$17*$A$7*G17</f>
        <v>0</v>
      </c>
      <c r="U17" s="6">
        <f>$S$17*$A$7*H17</f>
        <v>0</v>
      </c>
      <c r="V17" s="6">
        <f>$S$17*$A$7*I17</f>
        <v>0</v>
      </c>
      <c r="W17" s="6">
        <f>$S$17*$A$7*J17</f>
        <v>0</v>
      </c>
      <c r="X17" s="6">
        <f>$S$17*$A$7*K17</f>
        <v>0</v>
      </c>
      <c r="Y17" s="6">
        <f>$S$17*$A$7*L17</f>
        <v>0</v>
      </c>
      <c r="Z17" s="6">
        <f>$S$17*$A$7*M17</f>
        <v>0</v>
      </c>
      <c r="AA17" s="6">
        <f>$S$17*$A$7*N17</f>
        <v>0</v>
      </c>
    </row>
    <row r="18" spans="1:27" x14ac:dyDescent="0.25">
      <c r="A18" s="21" t="s">
        <v>44</v>
      </c>
      <c r="B18" s="22"/>
      <c r="F18" s="2">
        <f t="shared" si="4"/>
        <v>12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2</v>
      </c>
      <c r="N18" s="2">
        <v>2</v>
      </c>
      <c r="O18" s="2">
        <f t="shared" si="5"/>
        <v>-0.91085714285714281</v>
      </c>
      <c r="P18" s="2">
        <f t="shared" si="1"/>
        <v>-1</v>
      </c>
      <c r="Q18" s="2">
        <f t="shared" si="2"/>
        <v>-1</v>
      </c>
      <c r="R18" s="2" t="str">
        <f t="shared" si="3"/>
        <v>Passou</v>
      </c>
      <c r="S18" s="5">
        <f>Q18-P18</f>
        <v>0</v>
      </c>
      <c r="T18" s="6">
        <f>$S$18*$A$7*G18</f>
        <v>0</v>
      </c>
      <c r="U18" s="6">
        <f>$S$18*$A$7*H18</f>
        <v>0</v>
      </c>
      <c r="V18" s="6">
        <f>$S$18*$A$7*I18</f>
        <v>0</v>
      </c>
      <c r="W18" s="6">
        <f>$S$18*$A$7*J18</f>
        <v>0</v>
      </c>
      <c r="X18" s="6">
        <f>$S$18*$A$7*K18</f>
        <v>0</v>
      </c>
      <c r="Y18" s="6">
        <f>$S$18*$A$7*L18</f>
        <v>0</v>
      </c>
      <c r="Z18" s="6">
        <f>$S$18*$A$7*M18</f>
        <v>0</v>
      </c>
      <c r="AA18" s="6">
        <f>$S$18*$A$7*N18</f>
        <v>0</v>
      </c>
    </row>
    <row r="19" spans="1:27" x14ac:dyDescent="0.25">
      <c r="A19" s="7"/>
      <c r="B19" s="7"/>
      <c r="F19" s="2">
        <f t="shared" si="4"/>
        <v>13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2</v>
      </c>
      <c r="N19" s="2">
        <v>2</v>
      </c>
      <c r="O19" s="2">
        <f t="shared" si="5"/>
        <v>-0.73657142857142865</v>
      </c>
      <c r="P19" s="2">
        <f t="shared" si="1"/>
        <v>-1</v>
      </c>
      <c r="Q19" s="2">
        <f t="shared" si="2"/>
        <v>-1</v>
      </c>
      <c r="R19" s="2" t="str">
        <f t="shared" si="3"/>
        <v>Passou</v>
      </c>
      <c r="S19" s="5">
        <f>Q19-P19</f>
        <v>0</v>
      </c>
      <c r="T19" s="6">
        <f>$S$19*$A$7*G19</f>
        <v>0</v>
      </c>
      <c r="U19" s="6">
        <f>$S$19*$A$7*H19</f>
        <v>0</v>
      </c>
      <c r="V19" s="6">
        <f>$S$19*$A$7*I19</f>
        <v>0</v>
      </c>
      <c r="W19" s="6">
        <f>$S$19*$A$7*J19</f>
        <v>0</v>
      </c>
      <c r="X19" s="6">
        <f>$S$19*$A$7*K19</f>
        <v>0</v>
      </c>
      <c r="Y19" s="6">
        <f>$S$19*$A$7*L19</f>
        <v>0</v>
      </c>
      <c r="Z19" s="6">
        <f>$S$19*$A$7*M19</f>
        <v>0</v>
      </c>
      <c r="AA19" s="6">
        <f>$S$19*$A$7*N19</f>
        <v>0</v>
      </c>
    </row>
    <row r="20" spans="1:27" x14ac:dyDescent="0.25">
      <c r="A20" s="7"/>
      <c r="B20" s="7"/>
      <c r="F20" s="2">
        <f t="shared" si="4"/>
        <v>14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f t="shared" si="5"/>
        <v>-0.55428571428571427</v>
      </c>
      <c r="P20" s="2">
        <f t="shared" si="1"/>
        <v>-1</v>
      </c>
      <c r="Q20" s="2">
        <f t="shared" si="2"/>
        <v>-1</v>
      </c>
      <c r="R20" s="2" t="str">
        <f t="shared" si="3"/>
        <v>Passou</v>
      </c>
      <c r="S20" s="5">
        <f>Q20-P20</f>
        <v>0</v>
      </c>
      <c r="T20" s="6">
        <f>$S20*$A$7*G20</f>
        <v>0</v>
      </c>
      <c r="U20" s="6">
        <f>$S20*$A$7*H20</f>
        <v>0</v>
      </c>
      <c r="V20" s="6">
        <f>$S20*$A$7*I20</f>
        <v>0</v>
      </c>
      <c r="W20" s="6">
        <f>$S20*$A$7*J20</f>
        <v>0</v>
      </c>
      <c r="X20" s="6">
        <f>$S20*$A$7*K20</f>
        <v>0</v>
      </c>
      <c r="Y20" s="6">
        <f>$S20*$A$7*L20</f>
        <v>0</v>
      </c>
      <c r="Z20" s="6">
        <f>$S20*$A$7*M20</f>
        <v>0</v>
      </c>
      <c r="AA20" s="6">
        <f>$S20*$A$7*N20</f>
        <v>0</v>
      </c>
    </row>
    <row r="21" spans="1:27" x14ac:dyDescent="0.25">
      <c r="F21" s="2">
        <f t="shared" si="4"/>
        <v>15</v>
      </c>
      <c r="G21" s="2">
        <v>0</v>
      </c>
      <c r="H21" s="2">
        <v>0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f t="shared" si="5"/>
        <v>-0.35828571428571432</v>
      </c>
      <c r="P21" s="2">
        <f t="shared" si="1"/>
        <v>-1</v>
      </c>
      <c r="Q21" s="2">
        <f t="shared" si="2"/>
        <v>-1</v>
      </c>
      <c r="R21" s="2" t="str">
        <f t="shared" si="3"/>
        <v>Passou</v>
      </c>
      <c r="S21" s="5">
        <f>Q21-P21</f>
        <v>0</v>
      </c>
      <c r="T21" s="6">
        <f>$S$21*$A$7*G21</f>
        <v>0</v>
      </c>
      <c r="U21" s="6">
        <f>$S$21*$A$7*H21</f>
        <v>0</v>
      </c>
      <c r="V21" s="6">
        <f>$S$21*$A$7*I21</f>
        <v>0</v>
      </c>
      <c r="W21" s="6">
        <f>$S$21*$A$7*J21</f>
        <v>0</v>
      </c>
      <c r="X21" s="6">
        <f>$S$21*$A$7*K21</f>
        <v>0</v>
      </c>
      <c r="Y21" s="6">
        <f>$S$21*$A$7*L21</f>
        <v>0</v>
      </c>
      <c r="Z21" s="6">
        <f>$S$21*$A$7*M21</f>
        <v>0</v>
      </c>
      <c r="AA21" s="6">
        <f>$S$21*$A$7*N21</f>
        <v>0</v>
      </c>
    </row>
    <row r="22" spans="1:27" x14ac:dyDescent="0.25">
      <c r="F22" s="2">
        <f t="shared" si="4"/>
        <v>16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f t="shared" si="5"/>
        <v>-0.11542857142857144</v>
      </c>
      <c r="P22" s="2">
        <f t="shared" si="1"/>
        <v>-1</v>
      </c>
      <c r="Q22" s="2">
        <f t="shared" si="2"/>
        <v>1</v>
      </c>
      <c r="R22" s="2" t="str">
        <f t="shared" si="3"/>
        <v>Erro</v>
      </c>
      <c r="S22" s="5">
        <f>Q22-P22</f>
        <v>2</v>
      </c>
      <c r="T22" s="6">
        <f>$S$22*$A$7*G22</f>
        <v>0</v>
      </c>
      <c r="U22" s="6">
        <f>$S$22*$A$7*H22</f>
        <v>0.04</v>
      </c>
      <c r="V22" s="6">
        <f>$S$22*$A$7*I22</f>
        <v>0.04</v>
      </c>
      <c r="W22" s="6">
        <f>$S$22*$A$7*J22</f>
        <v>0.04</v>
      </c>
      <c r="X22" s="6">
        <f>$S$22*$A$7*K22</f>
        <v>0.04</v>
      </c>
      <c r="Y22" s="6">
        <f>$S$22*$A$7*L22</f>
        <v>0.04</v>
      </c>
      <c r="Z22" s="6">
        <f>$S$22*$A$7*M22</f>
        <v>0.04</v>
      </c>
      <c r="AA22" s="6">
        <f>$S$22*$A$7*N22</f>
        <v>0.04</v>
      </c>
    </row>
    <row r="23" spans="1:27" x14ac:dyDescent="0.25">
      <c r="F23" s="2">
        <f t="shared" si="4"/>
        <v>17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f t="shared" si="5"/>
        <v>0.12857142857142856</v>
      </c>
      <c r="P23" s="2">
        <f t="shared" si="1"/>
        <v>1</v>
      </c>
      <c r="Q23" s="2">
        <f t="shared" si="2"/>
        <v>1</v>
      </c>
      <c r="R23" s="2" t="str">
        <f t="shared" si="3"/>
        <v>Passou</v>
      </c>
      <c r="S23" s="5">
        <f>Q23-P23</f>
        <v>0</v>
      </c>
      <c r="T23" s="6">
        <f>$S$23*$A$7*G23</f>
        <v>0</v>
      </c>
      <c r="U23" s="6">
        <f>$S$23*$A$7*H23</f>
        <v>0</v>
      </c>
      <c r="V23" s="6">
        <f>$S$23*$A$7*I23</f>
        <v>0</v>
      </c>
      <c r="W23" s="6">
        <f>$S$23*$A$7*J23</f>
        <v>0</v>
      </c>
      <c r="X23" s="6">
        <f>$S$23*$A$7*K23</f>
        <v>0</v>
      </c>
      <c r="Y23" s="6">
        <f>$S$23*$A$7*L23</f>
        <v>0</v>
      </c>
      <c r="Z23" s="6">
        <f>$S$23*$A$7*M23</f>
        <v>0</v>
      </c>
      <c r="AA23" s="6">
        <f>$S$23*$A$7*N23</f>
        <v>0</v>
      </c>
    </row>
    <row r="24" spans="1:27" x14ac:dyDescent="0.25">
      <c r="F24" s="2">
        <f t="shared" si="4"/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f t="shared" si="5"/>
        <v>-1.1871428571428573</v>
      </c>
      <c r="P24" s="2">
        <f t="shared" si="1"/>
        <v>-1</v>
      </c>
      <c r="Q24" s="2">
        <f t="shared" si="2"/>
        <v>-1</v>
      </c>
      <c r="R24" s="2" t="str">
        <f t="shared" si="3"/>
        <v>Passou</v>
      </c>
      <c r="S24" s="5">
        <f>Q24-P24</f>
        <v>0</v>
      </c>
      <c r="T24" s="6">
        <f>$S$24*$A$7*G24</f>
        <v>0</v>
      </c>
      <c r="U24" s="6">
        <f>$S$24*$A$7*H24</f>
        <v>0</v>
      </c>
      <c r="V24" s="6">
        <f>$S$24*$A$7*I24</f>
        <v>0</v>
      </c>
      <c r="W24" s="6">
        <f>$S$24*$A$7*J24</f>
        <v>0</v>
      </c>
      <c r="X24" s="6">
        <f>$S$24*$A$7*K24</f>
        <v>0</v>
      </c>
      <c r="Y24" s="6">
        <f>$S$24*$A$7*L24</f>
        <v>0</v>
      </c>
      <c r="Z24" s="6">
        <f>$S$24*$A$7*M24</f>
        <v>0</v>
      </c>
      <c r="AA24" s="6">
        <f>$S$24*$A$7*N24</f>
        <v>0</v>
      </c>
    </row>
    <row r="25" spans="1:27" x14ac:dyDescent="0.25">
      <c r="F25" s="2">
        <f t="shared" si="4"/>
        <v>19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2</v>
      </c>
      <c r="O25" s="2">
        <f t="shared" si="5"/>
        <v>-0.99742857142857133</v>
      </c>
      <c r="P25" s="2">
        <f t="shared" si="1"/>
        <v>-1</v>
      </c>
      <c r="Q25" s="2">
        <f t="shared" si="2"/>
        <v>-1</v>
      </c>
      <c r="R25" s="2" t="str">
        <f t="shared" si="3"/>
        <v>Passou</v>
      </c>
      <c r="S25" s="5">
        <f>Q25-P25</f>
        <v>0</v>
      </c>
      <c r="T25" s="6">
        <f>$S$25*$A$7*G25</f>
        <v>0</v>
      </c>
      <c r="U25" s="6">
        <f>$S$25*$A$7*H25</f>
        <v>0</v>
      </c>
      <c r="V25" s="6">
        <f>$S$25*$A$7*I25</f>
        <v>0</v>
      </c>
      <c r="W25" s="6">
        <f>$S$25*$A$7*J25</f>
        <v>0</v>
      </c>
      <c r="X25" s="6">
        <f>$S$25*$A$7*K25</f>
        <v>0</v>
      </c>
      <c r="Y25" s="6">
        <f>$S$25*$A$7*L25</f>
        <v>0</v>
      </c>
      <c r="Z25" s="6">
        <f>$S$25*$A$7*M25</f>
        <v>0</v>
      </c>
      <c r="AA25" s="6">
        <f>$S$25*$A$7*N25</f>
        <v>0</v>
      </c>
    </row>
    <row r="26" spans="1:27" x14ac:dyDescent="0.25">
      <c r="F26" s="2">
        <f t="shared" si="4"/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</v>
      </c>
      <c r="M26" s="2">
        <v>2</v>
      </c>
      <c r="N26" s="2">
        <v>2</v>
      </c>
      <c r="O26" s="2">
        <f t="shared" si="5"/>
        <v>-0.81857142857142862</v>
      </c>
      <c r="P26" s="2">
        <f t="shared" si="1"/>
        <v>-1</v>
      </c>
      <c r="Q26" s="2">
        <f t="shared" si="2"/>
        <v>-1</v>
      </c>
      <c r="R26" s="2" t="str">
        <f t="shared" si="3"/>
        <v>Passou</v>
      </c>
      <c r="S26" s="5">
        <f>Q26-P26</f>
        <v>0</v>
      </c>
      <c r="T26" s="6">
        <f>$S$26*$A$7*G26</f>
        <v>0</v>
      </c>
      <c r="U26" s="6">
        <f>$S$26*$A$7*H26</f>
        <v>0</v>
      </c>
      <c r="V26" s="6">
        <f>$S$26*$A$7*I26</f>
        <v>0</v>
      </c>
      <c r="W26" s="6">
        <f>$S$26*$A$7*J26</f>
        <v>0</v>
      </c>
      <c r="X26" s="6">
        <f>$S$26*$A$7*K26</f>
        <v>0</v>
      </c>
      <c r="Y26" s="6">
        <f>$S$26*$A$7*L26</f>
        <v>0</v>
      </c>
      <c r="Z26" s="6">
        <f>$S$26*$A$7*M26</f>
        <v>0</v>
      </c>
      <c r="AA26" s="6">
        <f>$S$26*$A$7*N26</f>
        <v>0</v>
      </c>
    </row>
    <row r="27" spans="1:27" x14ac:dyDescent="0.25">
      <c r="F27" s="2">
        <f t="shared" si="4"/>
        <v>21</v>
      </c>
      <c r="G27" s="2">
        <v>0</v>
      </c>
      <c r="H27" s="2">
        <v>0</v>
      </c>
      <c r="I27" s="2">
        <v>0</v>
      </c>
      <c r="J27" s="2">
        <v>0</v>
      </c>
      <c r="K27" s="2">
        <v>3</v>
      </c>
      <c r="L27" s="2">
        <v>2</v>
      </c>
      <c r="M27" s="2">
        <v>2</v>
      </c>
      <c r="N27" s="2">
        <v>2</v>
      </c>
      <c r="O27" s="2">
        <f t="shared" si="5"/>
        <v>-0.64942857142857147</v>
      </c>
      <c r="P27" s="2">
        <f t="shared" si="1"/>
        <v>-1</v>
      </c>
      <c r="Q27" s="2">
        <f t="shared" si="2"/>
        <v>-1</v>
      </c>
      <c r="R27" s="2" t="str">
        <f t="shared" si="3"/>
        <v>Passou</v>
      </c>
      <c r="S27" s="5">
        <f>Q27-P27</f>
        <v>0</v>
      </c>
      <c r="T27" s="6">
        <f>$S$27*$A$7*G27</f>
        <v>0</v>
      </c>
      <c r="U27" s="6">
        <f>$S$27*$A$7*H27</f>
        <v>0</v>
      </c>
      <c r="V27" s="6">
        <f>$S$27*$A$7*I27</f>
        <v>0</v>
      </c>
      <c r="W27" s="6">
        <f>$S$27*$A$7*J27</f>
        <v>0</v>
      </c>
      <c r="X27" s="6">
        <f>$S$27*$A$7*K27</f>
        <v>0</v>
      </c>
      <c r="Y27" s="6">
        <f>$S$27*$A$7*L27</f>
        <v>0</v>
      </c>
      <c r="Z27" s="6">
        <f>$S$27*$A$7*M27</f>
        <v>0</v>
      </c>
      <c r="AA27" s="6">
        <f>$S$27*$A$7*N27</f>
        <v>0</v>
      </c>
    </row>
    <row r="28" spans="1:27" x14ac:dyDescent="0.25">
      <c r="F28" s="2">
        <f t="shared" si="4"/>
        <v>22</v>
      </c>
      <c r="G28" s="2">
        <v>0</v>
      </c>
      <c r="H28" s="2">
        <v>0</v>
      </c>
      <c r="I28" s="2">
        <v>0</v>
      </c>
      <c r="J28" s="2">
        <v>3</v>
      </c>
      <c r="K28" s="2">
        <v>2</v>
      </c>
      <c r="L28" s="2">
        <v>2</v>
      </c>
      <c r="M28" s="2">
        <v>2</v>
      </c>
      <c r="N28" s="2">
        <v>2</v>
      </c>
      <c r="O28" s="2">
        <f t="shared" si="5"/>
        <v>-0.46314285714285708</v>
      </c>
      <c r="P28" s="2">
        <f t="shared" si="1"/>
        <v>-1</v>
      </c>
      <c r="Q28" s="2">
        <f t="shared" si="2"/>
        <v>-1</v>
      </c>
      <c r="R28" s="2" t="str">
        <f t="shared" si="3"/>
        <v>Passou</v>
      </c>
      <c r="S28" s="5">
        <f>Q28-P28</f>
        <v>0</v>
      </c>
      <c r="T28" s="6">
        <f>$S$28*$A$7*G28</f>
        <v>0</v>
      </c>
      <c r="U28" s="6">
        <f>$S$28*$A$7*H28</f>
        <v>0</v>
      </c>
      <c r="V28" s="6">
        <f>$S$28*$A$7*I28</f>
        <v>0</v>
      </c>
      <c r="W28" s="6">
        <f>$S$28*$A$7*J28</f>
        <v>0</v>
      </c>
      <c r="X28" s="6">
        <f>$S$28*$A$7*K28</f>
        <v>0</v>
      </c>
      <c r="Y28" s="6">
        <f>$S$28*$A$7*L28</f>
        <v>0</v>
      </c>
      <c r="Z28" s="6">
        <f>$S$28*$A$7*M28</f>
        <v>0</v>
      </c>
      <c r="AA28" s="6">
        <f>$S$28*$A$7*N28</f>
        <v>0</v>
      </c>
    </row>
    <row r="29" spans="1:27" x14ac:dyDescent="0.25">
      <c r="F29" s="2">
        <f t="shared" si="4"/>
        <v>23</v>
      </c>
      <c r="G29" s="2">
        <v>0</v>
      </c>
      <c r="H29" s="2">
        <v>0</v>
      </c>
      <c r="I29" s="2">
        <v>3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f t="shared" si="5"/>
        <v>-0.26028571428571423</v>
      </c>
      <c r="P29" s="2">
        <f t="shared" si="1"/>
        <v>-1</v>
      </c>
      <c r="Q29" s="2">
        <f t="shared" si="2"/>
        <v>-1</v>
      </c>
      <c r="R29" s="2" t="str">
        <f t="shared" si="3"/>
        <v>Passou</v>
      </c>
      <c r="S29" s="5">
        <f>Q29-P29</f>
        <v>0</v>
      </c>
      <c r="T29" s="6">
        <f>$S$29*$A$7*G29</f>
        <v>0</v>
      </c>
      <c r="U29" s="6">
        <f>$S$29*$A$7*H29</f>
        <v>0</v>
      </c>
      <c r="V29" s="6">
        <f>$S$29*$A$7*I29</f>
        <v>0</v>
      </c>
      <c r="W29" s="6">
        <f>$S$29*$A$7*J29</f>
        <v>0</v>
      </c>
      <c r="X29" s="6">
        <f>$S$29*$A$7*K29</f>
        <v>0</v>
      </c>
      <c r="Y29" s="6">
        <f>$S$29*$A$7*L29</f>
        <v>0</v>
      </c>
      <c r="Z29" s="6">
        <f>$S$29*$A$7*M29</f>
        <v>0</v>
      </c>
      <c r="AA29" s="6">
        <f>$S$29*$A$7*N29</f>
        <v>0</v>
      </c>
    </row>
    <row r="30" spans="1:27" x14ac:dyDescent="0.25">
      <c r="F30" s="2">
        <f t="shared" si="4"/>
        <v>24</v>
      </c>
      <c r="G30" s="2">
        <v>0</v>
      </c>
      <c r="H30" s="2">
        <v>3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f t="shared" si="5"/>
        <v>6.0000000000000053E-3</v>
      </c>
      <c r="P30" s="2">
        <f t="shared" si="1"/>
        <v>1</v>
      </c>
      <c r="Q30" s="2">
        <f t="shared" si="2"/>
        <v>1</v>
      </c>
      <c r="R30" s="2" t="str">
        <f t="shared" si="3"/>
        <v>Passou</v>
      </c>
      <c r="S30" s="5">
        <f>Q30-P30</f>
        <v>0</v>
      </c>
      <c r="T30" s="6">
        <f>$S$30*$A$7*G30</f>
        <v>0</v>
      </c>
      <c r="U30" s="6">
        <f>$S$30*$A$7*H30</f>
        <v>0</v>
      </c>
      <c r="V30" s="6">
        <f>$S$30*$A$7*I30</f>
        <v>0</v>
      </c>
      <c r="W30" s="6">
        <f>$S$30*$A$7*J30</f>
        <v>0</v>
      </c>
      <c r="X30" s="6">
        <f>$S$30*$A$7*K30</f>
        <v>0</v>
      </c>
      <c r="Y30" s="6">
        <f>$S$30*$A$7*L30</f>
        <v>0</v>
      </c>
      <c r="Z30" s="6">
        <f>$S$30*$A$7*M30</f>
        <v>0</v>
      </c>
      <c r="AA30" s="6">
        <f>$S$30*$A$7*N30</f>
        <v>0</v>
      </c>
    </row>
    <row r="31" spans="1:27" x14ac:dyDescent="0.25">
      <c r="F31" s="2">
        <f t="shared" si="4"/>
        <v>25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5"/>
        <v>0.25057142857142867</v>
      </c>
      <c r="P31" s="2">
        <f t="shared" si="1"/>
        <v>1</v>
      </c>
      <c r="Q31" s="2">
        <f t="shared" si="2"/>
        <v>1</v>
      </c>
      <c r="R31" s="2" t="str">
        <f t="shared" si="3"/>
        <v>Passou</v>
      </c>
      <c r="S31" s="5">
        <f>Q31-P31</f>
        <v>0</v>
      </c>
      <c r="T31" s="6">
        <f>$S$31*$A$7*G31</f>
        <v>0</v>
      </c>
      <c r="U31" s="6">
        <f>$S$31*$A$7*H31</f>
        <v>0</v>
      </c>
      <c r="V31" s="6">
        <f>$S$31*$A$7*I31</f>
        <v>0</v>
      </c>
      <c r="W31" s="6">
        <f>$S$31*$A$7*J31</f>
        <v>0</v>
      </c>
      <c r="X31" s="6">
        <f>$S$31*$A$7*K31</f>
        <v>0</v>
      </c>
      <c r="Y31" s="6">
        <f>$S$31*$A$7*L31</f>
        <v>0</v>
      </c>
      <c r="Z31" s="6">
        <f>$S$31*$A$7*M31</f>
        <v>0</v>
      </c>
      <c r="AA31" s="6">
        <f>$S$31*$A$7*N31</f>
        <v>0</v>
      </c>
    </row>
    <row r="32" spans="1:27" x14ac:dyDescent="0.25">
      <c r="F32" s="2">
        <f t="shared" si="4"/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O32" s="2">
        <f t="shared" si="5"/>
        <v>-0.97857142857142854</v>
      </c>
      <c r="P32" s="2">
        <f t="shared" si="1"/>
        <v>-1</v>
      </c>
      <c r="Q32" s="2">
        <f t="shared" si="2"/>
        <v>-1</v>
      </c>
      <c r="R32" s="2" t="str">
        <f t="shared" si="3"/>
        <v>Passou</v>
      </c>
      <c r="S32" s="5">
        <f>Q32-P32</f>
        <v>0</v>
      </c>
      <c r="T32" s="6">
        <f>$S$32*$A$7*G32</f>
        <v>0</v>
      </c>
      <c r="U32" s="6">
        <f>$S$32*$A$7*H32</f>
        <v>0</v>
      </c>
      <c r="V32" s="6">
        <f>$S$32*$A$7*I32</f>
        <v>0</v>
      </c>
      <c r="W32" s="6">
        <f>$S$32*$A$7*J32</f>
        <v>0</v>
      </c>
      <c r="X32" s="6">
        <f>$S$32*$A$7*K32</f>
        <v>0</v>
      </c>
      <c r="Y32" s="6">
        <f>$S$32*$A$7*L32</f>
        <v>0</v>
      </c>
      <c r="Z32" s="6">
        <f>$S$32*$A$7*M32</f>
        <v>0</v>
      </c>
      <c r="AA32" s="6">
        <f>$S$32*$A$7*N32</f>
        <v>0</v>
      </c>
    </row>
    <row r="33" spans="6:27" x14ac:dyDescent="0.25">
      <c r="F33" s="2">
        <f t="shared" si="4"/>
        <v>27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4</v>
      </c>
      <c r="O33" s="2">
        <f t="shared" si="5"/>
        <v>-0.59285714285714286</v>
      </c>
      <c r="P33" s="2">
        <f t="shared" si="1"/>
        <v>-1</v>
      </c>
      <c r="Q33" s="2">
        <f t="shared" si="2"/>
        <v>-1</v>
      </c>
      <c r="R33" s="2" t="str">
        <f t="shared" si="3"/>
        <v>Passou</v>
      </c>
      <c r="S33" s="5">
        <f>Q33-P33</f>
        <v>0</v>
      </c>
      <c r="T33" s="6">
        <f>$S$33*$A$7*G33</f>
        <v>0</v>
      </c>
      <c r="U33" s="6">
        <f>$S$33*$A$7*H33</f>
        <v>0</v>
      </c>
      <c r="V33" s="6">
        <f>$S$33*$A$7*I33</f>
        <v>0</v>
      </c>
      <c r="W33" s="6">
        <f>$S$33*$A$7*J33</f>
        <v>0</v>
      </c>
      <c r="X33" s="6">
        <f>$S$33*$A$7*K33</f>
        <v>0</v>
      </c>
      <c r="Y33" s="6">
        <f>$S$33*$A$7*L33</f>
        <v>0</v>
      </c>
      <c r="Z33" s="6">
        <f>$S$33*$A$7*M33</f>
        <v>0</v>
      </c>
      <c r="AA33" s="6">
        <f>$S$33*$A$7*N33</f>
        <v>0</v>
      </c>
    </row>
    <row r="34" spans="6:27" x14ac:dyDescent="0.25">
      <c r="F34" s="2">
        <f t="shared" si="4"/>
        <v>28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4</v>
      </c>
      <c r="N34" s="2">
        <v>2</v>
      </c>
      <c r="O34" s="2">
        <f t="shared" si="5"/>
        <v>-0.43799999999999994</v>
      </c>
      <c r="P34" s="2">
        <f t="shared" si="1"/>
        <v>-1</v>
      </c>
      <c r="Q34" s="2">
        <f t="shared" si="2"/>
        <v>-1</v>
      </c>
      <c r="R34" s="2" t="str">
        <f t="shared" si="3"/>
        <v>Passou</v>
      </c>
      <c r="S34" s="5">
        <f>Q34-P34</f>
        <v>0</v>
      </c>
      <c r="T34" s="6">
        <f>$S$34*$A$7*G34</f>
        <v>0</v>
      </c>
      <c r="U34" s="6">
        <f>$S$34*$A$7*H34</f>
        <v>0</v>
      </c>
      <c r="V34" s="6">
        <f>$S$34*$A$7*I34</f>
        <v>0</v>
      </c>
      <c r="W34" s="6">
        <f>$S$34*$A$7*J34</f>
        <v>0</v>
      </c>
      <c r="X34" s="6">
        <f>$S$34*$A$7*K34</f>
        <v>0</v>
      </c>
      <c r="Y34" s="6">
        <f>$S$34*$A$7*L34</f>
        <v>0</v>
      </c>
      <c r="Z34" s="6">
        <f>$S$34*$A$7*M34</f>
        <v>0</v>
      </c>
      <c r="AA34" s="6">
        <f>$S$34*$A$7*N34</f>
        <v>0</v>
      </c>
    </row>
    <row r="35" spans="6:27" x14ac:dyDescent="0.25">
      <c r="F35" s="2">
        <f t="shared" si="4"/>
        <v>29</v>
      </c>
      <c r="G35" s="2">
        <v>0</v>
      </c>
      <c r="H35" s="2">
        <v>0</v>
      </c>
      <c r="I35" s="2">
        <v>0</v>
      </c>
      <c r="J35" s="2">
        <v>0</v>
      </c>
      <c r="K35" s="2">
        <v>5</v>
      </c>
      <c r="L35" s="2">
        <v>4</v>
      </c>
      <c r="M35" s="2">
        <v>2</v>
      </c>
      <c r="N35" s="2">
        <v>2</v>
      </c>
      <c r="O35" s="2">
        <f t="shared" si="5"/>
        <v>-0.2905714285714287</v>
      </c>
      <c r="P35" s="2">
        <f t="shared" si="1"/>
        <v>-1</v>
      </c>
      <c r="Q35" s="2">
        <f t="shared" si="2"/>
        <v>-1</v>
      </c>
      <c r="R35" s="2" t="str">
        <f t="shared" si="3"/>
        <v>Passou</v>
      </c>
      <c r="S35" s="5">
        <f>Q35-P35</f>
        <v>0</v>
      </c>
      <c r="T35" s="6">
        <f>$S$35*$A$7*G35</f>
        <v>0</v>
      </c>
      <c r="U35" s="6">
        <f>$S$35*$A$7*H35</f>
        <v>0</v>
      </c>
      <c r="V35" s="6">
        <f>$S$35*$A$7*I35</f>
        <v>0</v>
      </c>
      <c r="W35" s="6">
        <f>$S$35*$A$7*J35</f>
        <v>0</v>
      </c>
      <c r="X35" s="6">
        <f>$S$35*$A$7*K35</f>
        <v>0</v>
      </c>
      <c r="Y35" s="6">
        <f>$S$35*$A$7*L35</f>
        <v>0</v>
      </c>
      <c r="Z35" s="6">
        <f>$S$35*$A$7*M35</f>
        <v>0</v>
      </c>
      <c r="AA35" s="6">
        <f>$S$35*$A$7*N35</f>
        <v>0</v>
      </c>
    </row>
    <row r="36" spans="6:27" x14ac:dyDescent="0.25">
      <c r="F36" s="2">
        <f t="shared" si="4"/>
        <v>30</v>
      </c>
      <c r="G36" s="2">
        <v>0</v>
      </c>
      <c r="H36" s="2">
        <v>0</v>
      </c>
      <c r="I36" s="2">
        <v>0</v>
      </c>
      <c r="J36" s="2">
        <v>5</v>
      </c>
      <c r="K36" s="2">
        <v>4</v>
      </c>
      <c r="L36" s="2">
        <v>2</v>
      </c>
      <c r="M36" s="2">
        <v>2</v>
      </c>
      <c r="N36" s="2">
        <v>2</v>
      </c>
      <c r="O36" s="2">
        <f t="shared" si="5"/>
        <v>-0.10657142857142854</v>
      </c>
      <c r="P36" s="2">
        <f t="shared" si="1"/>
        <v>-1</v>
      </c>
      <c r="Q36" s="2">
        <f t="shared" si="2"/>
        <v>-1</v>
      </c>
      <c r="R36" s="2" t="str">
        <f t="shared" si="3"/>
        <v>Passou</v>
      </c>
      <c r="S36" s="5">
        <f>Q36-P36</f>
        <v>0</v>
      </c>
      <c r="T36" s="6">
        <f>$S$36*$A$7*G36</f>
        <v>0</v>
      </c>
      <c r="U36" s="6">
        <f>$S$36*$A$7*H36</f>
        <v>0</v>
      </c>
      <c r="V36" s="6">
        <f>$S$36*$A$7*I36</f>
        <v>0</v>
      </c>
      <c r="W36" s="6">
        <f>$S$36*$A$7*J36</f>
        <v>0</v>
      </c>
      <c r="X36" s="6">
        <f>$S$36*$A$7*K36</f>
        <v>0</v>
      </c>
      <c r="Y36" s="6">
        <f>$S$36*$A$7*L36</f>
        <v>0</v>
      </c>
      <c r="Z36" s="6">
        <f>$S$36*$A$7*M36</f>
        <v>0</v>
      </c>
      <c r="AA36" s="6">
        <f>$S$36*$A$7*N36</f>
        <v>0</v>
      </c>
    </row>
    <row r="37" spans="6:27" x14ac:dyDescent="0.25">
      <c r="F37" s="2">
        <f t="shared" si="4"/>
        <v>31</v>
      </c>
      <c r="G37" s="2">
        <v>0</v>
      </c>
      <c r="H37" s="2">
        <v>0</v>
      </c>
      <c r="I37" s="2">
        <v>5</v>
      </c>
      <c r="J37" s="2">
        <v>4</v>
      </c>
      <c r="K37" s="2">
        <v>4</v>
      </c>
      <c r="L37" s="2">
        <v>2</v>
      </c>
      <c r="M37" s="2">
        <v>2</v>
      </c>
      <c r="N37" s="2">
        <v>2</v>
      </c>
      <c r="O37" s="2">
        <f t="shared" si="5"/>
        <v>0.29228571428571426</v>
      </c>
      <c r="P37" s="2">
        <f t="shared" si="1"/>
        <v>1</v>
      </c>
      <c r="Q37" s="2">
        <f t="shared" si="2"/>
        <v>-1</v>
      </c>
      <c r="R37" s="2" t="str">
        <f t="shared" si="3"/>
        <v>Erro</v>
      </c>
      <c r="S37" s="5">
        <f>Q37-P37</f>
        <v>-2</v>
      </c>
      <c r="T37" s="6">
        <f>$S$37*$A$7*G37</f>
        <v>0</v>
      </c>
      <c r="U37" s="6">
        <f>$S$37*$A$7*H37</f>
        <v>0</v>
      </c>
      <c r="V37" s="6">
        <f>$S$37*$A$7*I37</f>
        <v>-0.1</v>
      </c>
      <c r="W37" s="6">
        <f>$S$37*$A$7*J37</f>
        <v>-0.08</v>
      </c>
      <c r="X37" s="6">
        <f>$S$37*$A$7*K37</f>
        <v>-0.08</v>
      </c>
      <c r="Y37" s="6">
        <f>$S$37*$A$7*L37</f>
        <v>-0.04</v>
      </c>
      <c r="Z37" s="6">
        <f>$S$37*$A$7*M37</f>
        <v>-0.04</v>
      </c>
      <c r="AA37" s="6">
        <f>$S$37*$A$7*N37</f>
        <v>-0.04</v>
      </c>
    </row>
    <row r="38" spans="6:27" x14ac:dyDescent="0.25">
      <c r="F38" s="2">
        <f t="shared" si="4"/>
        <v>32</v>
      </c>
      <c r="G38" s="2">
        <v>0</v>
      </c>
      <c r="H38" s="2">
        <v>5</v>
      </c>
      <c r="I38" s="2">
        <v>4</v>
      </c>
      <c r="J38" s="2">
        <v>2</v>
      </c>
      <c r="K38" s="2">
        <v>4</v>
      </c>
      <c r="L38" s="2">
        <v>2</v>
      </c>
      <c r="M38" s="2">
        <v>2</v>
      </c>
      <c r="N38" s="2">
        <v>2</v>
      </c>
      <c r="O38" s="2">
        <f t="shared" si="5"/>
        <v>0.61914285714285722</v>
      </c>
      <c r="P38" s="2">
        <f t="shared" si="1"/>
        <v>1</v>
      </c>
      <c r="Q38" s="2">
        <f t="shared" si="2"/>
        <v>1</v>
      </c>
      <c r="R38" s="2" t="str">
        <f t="shared" si="3"/>
        <v>Passou</v>
      </c>
      <c r="S38" s="5">
        <f>Q38-P38</f>
        <v>0</v>
      </c>
      <c r="T38" s="6">
        <f>$S$38*$A$7*G38</f>
        <v>0</v>
      </c>
      <c r="U38" s="6">
        <f>$S$38*$A$7*H38</f>
        <v>0</v>
      </c>
      <c r="V38" s="6">
        <f>$S$38*$A$7*I38</f>
        <v>0</v>
      </c>
      <c r="W38" s="6">
        <f>$S$38*$A$7*J38</f>
        <v>0</v>
      </c>
      <c r="X38" s="6">
        <f>$S$38*$A$7*K38</f>
        <v>0</v>
      </c>
      <c r="Y38" s="6">
        <f>$S$38*$A$7*L38</f>
        <v>0</v>
      </c>
      <c r="Z38" s="6">
        <f>$S$38*$A$7*M38</f>
        <v>0</v>
      </c>
      <c r="AA38" s="6">
        <f>$S$38*$A$7*N38</f>
        <v>0</v>
      </c>
    </row>
    <row r="39" spans="6:27" x14ac:dyDescent="0.25">
      <c r="F39" s="2">
        <f t="shared" si="4"/>
        <v>33</v>
      </c>
      <c r="G39" s="2">
        <v>5</v>
      </c>
      <c r="H39" s="2">
        <v>4</v>
      </c>
      <c r="I39" s="2">
        <v>4</v>
      </c>
      <c r="J39" s="2">
        <v>4</v>
      </c>
      <c r="K39" s="2">
        <v>2</v>
      </c>
      <c r="L39" s="2">
        <v>2</v>
      </c>
      <c r="M39" s="2">
        <v>2</v>
      </c>
      <c r="N39" s="2">
        <v>2</v>
      </c>
      <c r="O39" s="2">
        <f t="shared" si="5"/>
        <v>1.1157142857142857</v>
      </c>
      <c r="P39" s="2">
        <f t="shared" si="1"/>
        <v>1</v>
      </c>
      <c r="Q39" s="2">
        <f t="shared" si="2"/>
        <v>1</v>
      </c>
      <c r="R39" s="2" t="str">
        <f t="shared" si="3"/>
        <v>Passou</v>
      </c>
      <c r="S39" s="5">
        <f>Q39-P39</f>
        <v>0</v>
      </c>
      <c r="T39" s="6">
        <f>$S$39*$A$7*G39</f>
        <v>0</v>
      </c>
      <c r="U39" s="6">
        <f>$S$39*$A$7*H39</f>
        <v>0</v>
      </c>
      <c r="V39" s="6">
        <f>$S$39*$A$7*I39</f>
        <v>0</v>
      </c>
      <c r="W39" s="6">
        <f>$S$39*$A$7*J39</f>
        <v>0</v>
      </c>
      <c r="X39" s="6">
        <f>$S$39*$A$7*K39</f>
        <v>0</v>
      </c>
      <c r="Y39" s="6">
        <f>$S$39*$A$7*L39</f>
        <v>0</v>
      </c>
      <c r="Z39" s="6">
        <f>$S$39*$A$7*M39</f>
        <v>0</v>
      </c>
      <c r="AA39" s="6">
        <f>$S$39*$A$7*N39</f>
        <v>0</v>
      </c>
    </row>
    <row r="40" spans="6:27" x14ac:dyDescent="0.25">
      <c r="F40" s="2">
        <f t="shared" si="4"/>
        <v>34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f t="shared" si="5"/>
        <v>-0.6657142857142857</v>
      </c>
      <c r="P40" s="2">
        <f t="shared" si="1"/>
        <v>-1</v>
      </c>
      <c r="Q40" s="2">
        <f t="shared" si="2"/>
        <v>-1</v>
      </c>
      <c r="R40" s="2" t="str">
        <f t="shared" si="3"/>
        <v>Passou</v>
      </c>
      <c r="S40" s="5">
        <f>Q40-P40</f>
        <v>0</v>
      </c>
      <c r="T40" s="6">
        <f>$S$40*$A$7*G40</f>
        <v>0</v>
      </c>
      <c r="U40" s="6">
        <f>$S$40*$A$7*H40</f>
        <v>0</v>
      </c>
      <c r="V40" s="6">
        <f>$S$40*$A$7*I40</f>
        <v>0</v>
      </c>
      <c r="W40" s="6">
        <f>$S$40*$A$7*J40</f>
        <v>0</v>
      </c>
      <c r="X40" s="6">
        <f>$S$40*$A$7*K40</f>
        <v>0</v>
      </c>
      <c r="Y40" s="6">
        <f>$S$40*$A$7*L40</f>
        <v>0</v>
      </c>
      <c r="Z40" s="6">
        <f>$S$40*$A$7*M40</f>
        <v>0</v>
      </c>
      <c r="AA40" s="6">
        <f>$S$40*$A$7*N40</f>
        <v>0</v>
      </c>
    </row>
    <row r="41" spans="6:27" x14ac:dyDescent="0.25">
      <c r="F41" s="2">
        <f t="shared" si="4"/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  <c r="N41" s="2">
        <v>4</v>
      </c>
      <c r="O41" s="2">
        <f t="shared" si="5"/>
        <v>-0.29885714285714293</v>
      </c>
      <c r="P41" s="2">
        <f>IF(O41&gt;=0,1,-1)</f>
        <v>-1</v>
      </c>
      <c r="Q41" s="2">
        <f t="shared" si="2"/>
        <v>-1</v>
      </c>
      <c r="R41" s="2" t="str">
        <f t="shared" si="3"/>
        <v>Passou</v>
      </c>
      <c r="S41" s="5">
        <f>Q41-P41</f>
        <v>0</v>
      </c>
      <c r="T41" s="6">
        <f>$S$41*$A$7*G41</f>
        <v>0</v>
      </c>
      <c r="U41" s="6">
        <f>$S$41*$A$7*H41</f>
        <v>0</v>
      </c>
      <c r="V41" s="6">
        <f>$S$41*$A$7*I41</f>
        <v>0</v>
      </c>
      <c r="W41" s="6">
        <f>$S$41*$A$7*J41</f>
        <v>0</v>
      </c>
      <c r="X41" s="6">
        <f>$S$41*$A$7*K41</f>
        <v>0</v>
      </c>
      <c r="Y41" s="6">
        <f>$S$41*$A$7*L41</f>
        <v>0</v>
      </c>
      <c r="Z41" s="6">
        <f>$S$41*$A$7*M41</f>
        <v>0</v>
      </c>
      <c r="AA41" s="6">
        <f>$S$41*$A$7*N41</f>
        <v>0</v>
      </c>
    </row>
    <row r="42" spans="6:27" x14ac:dyDescent="0.25">
      <c r="F42" s="2">
        <f t="shared" si="4"/>
        <v>36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4</v>
      </c>
      <c r="N42" s="2">
        <v>2</v>
      </c>
      <c r="O42" s="2">
        <f t="shared" si="5"/>
        <v>-0.16114285714285703</v>
      </c>
      <c r="P42" s="2">
        <f t="shared" ref="P42:P56" si="6">IF(O42&gt;=0,1,-1)</f>
        <v>-1</v>
      </c>
      <c r="Q42" s="2">
        <f t="shared" si="2"/>
        <v>-1</v>
      </c>
      <c r="R42" s="2" t="str">
        <f t="shared" si="3"/>
        <v>Passou</v>
      </c>
      <c r="S42" s="5">
        <f t="shared" ref="S42:S56" si="7">Q42-P42</f>
        <v>0</v>
      </c>
      <c r="T42" s="6">
        <f t="shared" ref="T42:AA56" si="8">$S$41*$A$7*G42</f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</row>
    <row r="43" spans="6:27" x14ac:dyDescent="0.25">
      <c r="F43" s="2">
        <f t="shared" si="4"/>
        <v>37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7</v>
      </c>
      <c r="M43" s="2">
        <v>6</v>
      </c>
      <c r="N43" s="2">
        <v>2</v>
      </c>
      <c r="O43" s="2">
        <f t="shared" si="5"/>
        <v>0.63971428571428568</v>
      </c>
      <c r="P43" s="2">
        <f t="shared" si="6"/>
        <v>1</v>
      </c>
      <c r="Q43" s="2">
        <f t="shared" si="2"/>
        <v>-1</v>
      </c>
      <c r="R43" s="2" t="str">
        <f t="shared" si="3"/>
        <v>Erro</v>
      </c>
      <c r="S43" s="5">
        <f t="shared" si="7"/>
        <v>-2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</row>
    <row r="44" spans="6:27" x14ac:dyDescent="0.25">
      <c r="F44" s="2">
        <f t="shared" si="4"/>
        <v>38</v>
      </c>
      <c r="G44" s="2">
        <v>0</v>
      </c>
      <c r="H44" s="2">
        <v>0</v>
      </c>
      <c r="I44" s="2">
        <v>0</v>
      </c>
      <c r="J44" s="2">
        <v>8</v>
      </c>
      <c r="K44" s="2">
        <v>7</v>
      </c>
      <c r="L44" s="2">
        <v>6</v>
      </c>
      <c r="M44" s="2">
        <v>2</v>
      </c>
      <c r="N44" s="2">
        <v>2</v>
      </c>
      <c r="O44" s="2">
        <f t="shared" si="5"/>
        <v>0.79742857142857115</v>
      </c>
      <c r="P44" s="2">
        <f t="shared" si="6"/>
        <v>1</v>
      </c>
      <c r="Q44" s="2">
        <f t="shared" si="2"/>
        <v>-1</v>
      </c>
      <c r="R44" s="2" t="str">
        <f t="shared" si="3"/>
        <v>Erro</v>
      </c>
      <c r="S44" s="5">
        <f t="shared" si="7"/>
        <v>-2</v>
      </c>
      <c r="T44" s="6">
        <f t="shared" si="8"/>
        <v>0</v>
      </c>
      <c r="U44" s="6">
        <f t="shared" si="8"/>
        <v>0</v>
      </c>
      <c r="V44" s="6">
        <f t="shared" si="8"/>
        <v>0</v>
      </c>
      <c r="W44" s="6">
        <f t="shared" si="8"/>
        <v>0</v>
      </c>
      <c r="X44" s="6">
        <f t="shared" si="8"/>
        <v>0</v>
      </c>
      <c r="Y44" s="6">
        <f t="shared" si="8"/>
        <v>0</v>
      </c>
      <c r="Z44" s="6">
        <f t="shared" si="8"/>
        <v>0</v>
      </c>
      <c r="AA44" s="6">
        <f t="shared" si="8"/>
        <v>0</v>
      </c>
    </row>
    <row r="45" spans="6:27" x14ac:dyDescent="0.25">
      <c r="F45" s="2">
        <f t="shared" si="4"/>
        <v>39</v>
      </c>
      <c r="G45" s="2">
        <v>0</v>
      </c>
      <c r="H45" s="2">
        <v>0</v>
      </c>
      <c r="I45" s="2">
        <v>8</v>
      </c>
      <c r="J45" s="2">
        <v>7</v>
      </c>
      <c r="K45" s="2">
        <v>6</v>
      </c>
      <c r="L45" s="2">
        <v>2</v>
      </c>
      <c r="M45" s="2">
        <v>2</v>
      </c>
      <c r="N45" s="2">
        <v>2</v>
      </c>
      <c r="O45" s="2">
        <f t="shared" si="5"/>
        <v>1.0340000000000003</v>
      </c>
      <c r="P45" s="2">
        <f t="shared" si="6"/>
        <v>1</v>
      </c>
      <c r="Q45" s="2">
        <f t="shared" si="2"/>
        <v>-1</v>
      </c>
      <c r="R45" s="2" t="str">
        <f t="shared" si="3"/>
        <v>Erro</v>
      </c>
      <c r="S45" s="5">
        <f t="shared" si="7"/>
        <v>-2</v>
      </c>
      <c r="T45" s="6">
        <f t="shared" si="8"/>
        <v>0</v>
      </c>
      <c r="U45" s="6">
        <f t="shared" si="8"/>
        <v>0</v>
      </c>
      <c r="V45" s="6">
        <f t="shared" si="8"/>
        <v>0</v>
      </c>
      <c r="W45" s="6">
        <f t="shared" si="8"/>
        <v>0</v>
      </c>
      <c r="X45" s="6">
        <f t="shared" si="8"/>
        <v>0</v>
      </c>
      <c r="Y45" s="6">
        <f t="shared" si="8"/>
        <v>0</v>
      </c>
      <c r="Z45" s="6">
        <f t="shared" si="8"/>
        <v>0</v>
      </c>
      <c r="AA45" s="6">
        <f t="shared" si="8"/>
        <v>0</v>
      </c>
    </row>
    <row r="46" spans="6:27" x14ac:dyDescent="0.25">
      <c r="F46" s="2">
        <f t="shared" si="4"/>
        <v>40</v>
      </c>
      <c r="G46" s="2">
        <v>0</v>
      </c>
      <c r="H46" s="2">
        <v>8</v>
      </c>
      <c r="I46" s="2">
        <v>7</v>
      </c>
      <c r="J46" s="2">
        <v>6</v>
      </c>
      <c r="K46" s="2">
        <v>4</v>
      </c>
      <c r="L46" s="2">
        <v>2</v>
      </c>
      <c r="M46" s="2">
        <v>2</v>
      </c>
      <c r="N46" s="2">
        <v>2</v>
      </c>
      <c r="O46" s="2">
        <f t="shared" si="5"/>
        <v>1.6419999999999999</v>
      </c>
      <c r="P46" s="2">
        <f t="shared" si="6"/>
        <v>1</v>
      </c>
      <c r="Q46" s="2">
        <f t="shared" si="2"/>
        <v>1</v>
      </c>
      <c r="R46" s="2" t="str">
        <f t="shared" si="3"/>
        <v>Passou</v>
      </c>
      <c r="S46" s="5">
        <f t="shared" si="7"/>
        <v>0</v>
      </c>
      <c r="T46" s="6">
        <f t="shared" si="8"/>
        <v>0</v>
      </c>
      <c r="U46" s="6">
        <f t="shared" si="8"/>
        <v>0</v>
      </c>
      <c r="V46" s="6">
        <f t="shared" si="8"/>
        <v>0</v>
      </c>
      <c r="W46" s="6">
        <f t="shared" si="8"/>
        <v>0</v>
      </c>
      <c r="X46" s="6">
        <f t="shared" si="8"/>
        <v>0</v>
      </c>
      <c r="Y46" s="6">
        <f t="shared" si="8"/>
        <v>0</v>
      </c>
      <c r="Z46" s="6">
        <f t="shared" si="8"/>
        <v>0</v>
      </c>
      <c r="AA46" s="6">
        <f t="shared" si="8"/>
        <v>0</v>
      </c>
    </row>
    <row r="47" spans="6:27" x14ac:dyDescent="0.25">
      <c r="F47" s="2">
        <f t="shared" si="4"/>
        <v>41</v>
      </c>
      <c r="G47" s="2">
        <v>8</v>
      </c>
      <c r="H47" s="2">
        <v>7</v>
      </c>
      <c r="I47" s="2">
        <v>6</v>
      </c>
      <c r="J47" s="2">
        <v>5</v>
      </c>
      <c r="K47" s="2">
        <v>2</v>
      </c>
      <c r="L47" s="2">
        <v>2</v>
      </c>
      <c r="M47" s="2">
        <v>2</v>
      </c>
      <c r="N47" s="2">
        <v>2</v>
      </c>
      <c r="O47" s="2">
        <f t="shared" si="5"/>
        <v>2.1331428571428575</v>
      </c>
      <c r="P47" s="2">
        <f t="shared" si="6"/>
        <v>1</v>
      </c>
      <c r="Q47" s="2">
        <f t="shared" si="2"/>
        <v>1</v>
      </c>
      <c r="R47" s="2" t="str">
        <f t="shared" si="3"/>
        <v>Passou</v>
      </c>
      <c r="S47" s="5">
        <f t="shared" si="7"/>
        <v>0</v>
      </c>
      <c r="T47" s="6">
        <f t="shared" si="8"/>
        <v>0</v>
      </c>
      <c r="U47" s="6">
        <f t="shared" si="8"/>
        <v>0</v>
      </c>
      <c r="V47" s="6">
        <f t="shared" si="8"/>
        <v>0</v>
      </c>
      <c r="W47" s="6">
        <f t="shared" si="8"/>
        <v>0</v>
      </c>
      <c r="X47" s="6">
        <f t="shared" si="8"/>
        <v>0</v>
      </c>
      <c r="Y47" s="6">
        <f t="shared" si="8"/>
        <v>0</v>
      </c>
      <c r="Z47" s="6">
        <f t="shared" si="8"/>
        <v>0</v>
      </c>
      <c r="AA47" s="6">
        <f t="shared" si="8"/>
        <v>0</v>
      </c>
    </row>
    <row r="48" spans="6:27" x14ac:dyDescent="0.25">
      <c r="F48" s="2">
        <f t="shared" si="4"/>
        <v>42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f t="shared" si="5"/>
        <v>-0.56142857142857139</v>
      </c>
      <c r="P48" s="2">
        <f t="shared" si="6"/>
        <v>-1</v>
      </c>
      <c r="Q48" s="2">
        <f t="shared" si="2"/>
        <v>-1</v>
      </c>
      <c r="R48" s="2" t="str">
        <f t="shared" si="3"/>
        <v>Passou</v>
      </c>
      <c r="S48" s="5">
        <f t="shared" si="7"/>
        <v>0</v>
      </c>
      <c r="T48" s="6">
        <f t="shared" si="8"/>
        <v>0</v>
      </c>
      <c r="U48" s="6">
        <f t="shared" si="8"/>
        <v>0</v>
      </c>
      <c r="V48" s="6">
        <f t="shared" si="8"/>
        <v>0</v>
      </c>
      <c r="W48" s="6">
        <f t="shared" si="8"/>
        <v>0</v>
      </c>
      <c r="X48" s="6">
        <f t="shared" si="8"/>
        <v>0</v>
      </c>
      <c r="Y48" s="6">
        <f t="shared" si="8"/>
        <v>0</v>
      </c>
      <c r="Z48" s="6">
        <f t="shared" si="8"/>
        <v>0</v>
      </c>
      <c r="AA48" s="6">
        <f t="shared" si="8"/>
        <v>0</v>
      </c>
    </row>
    <row r="49" spans="6:27" x14ac:dyDescent="0.25">
      <c r="F49" s="2">
        <f t="shared" si="4"/>
        <v>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9</v>
      </c>
      <c r="N49" s="2">
        <v>5</v>
      </c>
      <c r="O49" s="2">
        <f t="shared" si="5"/>
        <v>-9.657142857142853E-2</v>
      </c>
      <c r="P49" s="2">
        <f t="shared" si="6"/>
        <v>-1</v>
      </c>
      <c r="Q49" s="2">
        <f t="shared" si="2"/>
        <v>-1</v>
      </c>
      <c r="R49" s="2" t="str">
        <f t="shared" si="3"/>
        <v>Passou</v>
      </c>
      <c r="S49" s="5">
        <f t="shared" si="7"/>
        <v>0</v>
      </c>
      <c r="T49" s="6">
        <f t="shared" si="8"/>
        <v>0</v>
      </c>
      <c r="U49" s="6">
        <f t="shared" si="8"/>
        <v>0</v>
      </c>
      <c r="V49" s="6">
        <f t="shared" si="8"/>
        <v>0</v>
      </c>
      <c r="W49" s="6">
        <f t="shared" si="8"/>
        <v>0</v>
      </c>
      <c r="X49" s="6">
        <f t="shared" si="8"/>
        <v>0</v>
      </c>
      <c r="Y49" s="6">
        <f t="shared" si="8"/>
        <v>0</v>
      </c>
      <c r="Z49" s="6">
        <f t="shared" si="8"/>
        <v>0</v>
      </c>
      <c r="AA49" s="6">
        <f t="shared" si="8"/>
        <v>0</v>
      </c>
    </row>
    <row r="50" spans="6:27" x14ac:dyDescent="0.25">
      <c r="F50" s="2">
        <f t="shared" si="4"/>
        <v>44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9</v>
      </c>
      <c r="M50" s="2">
        <v>4</v>
      </c>
      <c r="N50" s="2">
        <v>2</v>
      </c>
      <c r="O50" s="2">
        <f t="shared" si="5"/>
        <v>-6.885714285714295E-2</v>
      </c>
      <c r="P50" s="2">
        <f t="shared" si="6"/>
        <v>-1</v>
      </c>
      <c r="Q50" s="2">
        <f t="shared" si="2"/>
        <v>-1</v>
      </c>
      <c r="R50" s="2" t="str">
        <f t="shared" si="3"/>
        <v>Passou</v>
      </c>
      <c r="S50" s="5">
        <f t="shared" si="7"/>
        <v>0</v>
      </c>
      <c r="T50" s="6">
        <f t="shared" si="8"/>
        <v>0</v>
      </c>
      <c r="U50" s="6">
        <f t="shared" si="8"/>
        <v>0</v>
      </c>
      <c r="V50" s="6">
        <f t="shared" si="8"/>
        <v>0</v>
      </c>
      <c r="W50" s="6">
        <f t="shared" si="8"/>
        <v>0</v>
      </c>
      <c r="X50" s="6">
        <f t="shared" si="8"/>
        <v>0</v>
      </c>
      <c r="Y50" s="6">
        <f t="shared" si="8"/>
        <v>0</v>
      </c>
      <c r="Z50" s="6">
        <f t="shared" si="8"/>
        <v>0</v>
      </c>
      <c r="AA50" s="6">
        <f t="shared" si="8"/>
        <v>0</v>
      </c>
    </row>
    <row r="51" spans="6:27" x14ac:dyDescent="0.25">
      <c r="F51" s="2">
        <f t="shared" si="4"/>
        <v>45</v>
      </c>
      <c r="G51" s="2">
        <v>0</v>
      </c>
      <c r="H51" s="2">
        <v>0</v>
      </c>
      <c r="I51" s="2">
        <v>0</v>
      </c>
      <c r="J51" s="2">
        <v>0</v>
      </c>
      <c r="K51" s="2">
        <v>9</v>
      </c>
      <c r="L51" s="2">
        <v>6</v>
      </c>
      <c r="M51" s="2">
        <v>0</v>
      </c>
      <c r="N51" s="2">
        <v>2</v>
      </c>
      <c r="O51" s="2">
        <f t="shared" si="5"/>
        <v>4.6571428571428486E-2</v>
      </c>
      <c r="P51" s="2">
        <f t="shared" si="6"/>
        <v>1</v>
      </c>
      <c r="Q51" s="2">
        <f t="shared" si="2"/>
        <v>-1</v>
      </c>
      <c r="R51" s="2" t="str">
        <f t="shared" si="3"/>
        <v>Erro</v>
      </c>
      <c r="S51" s="5">
        <f t="shared" si="7"/>
        <v>-2</v>
      </c>
      <c r="T51" s="6">
        <f t="shared" si="8"/>
        <v>0</v>
      </c>
      <c r="U51" s="6">
        <f t="shared" si="8"/>
        <v>0</v>
      </c>
      <c r="V51" s="6">
        <f t="shared" si="8"/>
        <v>0</v>
      </c>
      <c r="W51" s="6">
        <f t="shared" si="8"/>
        <v>0</v>
      </c>
      <c r="X51" s="6">
        <f t="shared" si="8"/>
        <v>0</v>
      </c>
      <c r="Y51" s="6">
        <f t="shared" si="8"/>
        <v>0</v>
      </c>
      <c r="Z51" s="6">
        <f t="shared" si="8"/>
        <v>0</v>
      </c>
      <c r="AA51" s="6">
        <f t="shared" si="8"/>
        <v>0</v>
      </c>
    </row>
    <row r="52" spans="6:27" x14ac:dyDescent="0.25">
      <c r="F52" s="2">
        <f t="shared" si="4"/>
        <v>46</v>
      </c>
      <c r="G52" s="2">
        <v>0</v>
      </c>
      <c r="H52" s="2">
        <v>0</v>
      </c>
      <c r="I52" s="2">
        <v>0</v>
      </c>
      <c r="J52" s="2">
        <v>9</v>
      </c>
      <c r="K52" s="2">
        <v>7</v>
      </c>
      <c r="L52" s="2">
        <v>6</v>
      </c>
      <c r="M52" s="2">
        <v>2</v>
      </c>
      <c r="N52" s="2">
        <v>1</v>
      </c>
      <c r="O52" s="2">
        <f t="shared" si="5"/>
        <v>0.78428571428571381</v>
      </c>
      <c r="P52" s="2">
        <f t="shared" si="6"/>
        <v>1</v>
      </c>
      <c r="Q52" s="2">
        <f t="shared" si="2"/>
        <v>-1</v>
      </c>
      <c r="R52" s="2" t="str">
        <f t="shared" si="3"/>
        <v>Erro</v>
      </c>
      <c r="S52" s="5">
        <f t="shared" si="7"/>
        <v>-2</v>
      </c>
      <c r="T52" s="6">
        <f t="shared" si="8"/>
        <v>0</v>
      </c>
      <c r="U52" s="6">
        <f t="shared" si="8"/>
        <v>0</v>
      </c>
      <c r="V52" s="6">
        <f t="shared" si="8"/>
        <v>0</v>
      </c>
      <c r="W52" s="6">
        <f t="shared" si="8"/>
        <v>0</v>
      </c>
      <c r="X52" s="6">
        <f t="shared" si="8"/>
        <v>0</v>
      </c>
      <c r="Y52" s="6">
        <f t="shared" si="8"/>
        <v>0</v>
      </c>
      <c r="Z52" s="6">
        <f t="shared" si="8"/>
        <v>0</v>
      </c>
      <c r="AA52" s="6">
        <f t="shared" si="8"/>
        <v>0</v>
      </c>
    </row>
    <row r="53" spans="6:27" x14ac:dyDescent="0.25">
      <c r="F53" s="2">
        <f t="shared" si="4"/>
        <v>47</v>
      </c>
      <c r="G53" s="2">
        <v>0</v>
      </c>
      <c r="H53" s="2">
        <v>0</v>
      </c>
      <c r="I53" s="2">
        <v>9</v>
      </c>
      <c r="J53" s="2">
        <v>7</v>
      </c>
      <c r="K53" s="2">
        <v>2</v>
      </c>
      <c r="L53" s="2">
        <v>4</v>
      </c>
      <c r="M53" s="2">
        <v>1</v>
      </c>
      <c r="N53" s="2">
        <v>0</v>
      </c>
      <c r="O53" s="2">
        <f t="shared" si="5"/>
        <v>0.66142857142857148</v>
      </c>
      <c r="P53" s="2">
        <f t="shared" si="6"/>
        <v>1</v>
      </c>
      <c r="Q53" s="2">
        <f t="shared" si="2"/>
        <v>-1</v>
      </c>
      <c r="R53" s="2" t="str">
        <f t="shared" si="3"/>
        <v>Erro</v>
      </c>
      <c r="S53" s="5">
        <f t="shared" si="7"/>
        <v>-2</v>
      </c>
      <c r="T53" s="6">
        <f t="shared" si="8"/>
        <v>0</v>
      </c>
      <c r="U53" s="6">
        <f t="shared" si="8"/>
        <v>0</v>
      </c>
      <c r="V53" s="6">
        <f t="shared" si="8"/>
        <v>0</v>
      </c>
      <c r="W53" s="6">
        <f t="shared" si="8"/>
        <v>0</v>
      </c>
      <c r="X53" s="6">
        <f t="shared" si="8"/>
        <v>0</v>
      </c>
      <c r="Y53" s="6">
        <f t="shared" si="8"/>
        <v>0</v>
      </c>
      <c r="Z53" s="6">
        <f t="shared" si="8"/>
        <v>0</v>
      </c>
      <c r="AA53" s="6">
        <f t="shared" si="8"/>
        <v>0</v>
      </c>
    </row>
    <row r="54" spans="6:27" x14ac:dyDescent="0.25">
      <c r="F54" s="2">
        <f t="shared" si="4"/>
        <v>48</v>
      </c>
      <c r="G54" s="2">
        <v>0</v>
      </c>
      <c r="H54" s="2">
        <v>9</v>
      </c>
      <c r="I54" s="2">
        <v>7</v>
      </c>
      <c r="J54" s="2">
        <v>6</v>
      </c>
      <c r="K54" s="2">
        <v>8</v>
      </c>
      <c r="L54" s="2">
        <v>3</v>
      </c>
      <c r="M54" s="2">
        <v>2</v>
      </c>
      <c r="N54" s="2">
        <v>1</v>
      </c>
      <c r="O54" s="2">
        <f t="shared" si="5"/>
        <v>2.0999999999999996</v>
      </c>
      <c r="P54" s="2">
        <f t="shared" si="6"/>
        <v>1</v>
      </c>
      <c r="Q54" s="2">
        <f t="shared" si="2"/>
        <v>1</v>
      </c>
      <c r="R54" s="2" t="str">
        <f t="shared" si="3"/>
        <v>Passou</v>
      </c>
      <c r="S54" s="5">
        <f t="shared" si="7"/>
        <v>0</v>
      </c>
      <c r="T54" s="6">
        <f t="shared" si="8"/>
        <v>0</v>
      </c>
      <c r="U54" s="6">
        <f t="shared" si="8"/>
        <v>0</v>
      </c>
      <c r="V54" s="6">
        <f t="shared" si="8"/>
        <v>0</v>
      </c>
      <c r="W54" s="6">
        <f t="shared" si="8"/>
        <v>0</v>
      </c>
      <c r="X54" s="6">
        <f t="shared" si="8"/>
        <v>0</v>
      </c>
      <c r="Y54" s="6">
        <f t="shared" si="8"/>
        <v>0</v>
      </c>
      <c r="Z54" s="6">
        <f t="shared" si="8"/>
        <v>0</v>
      </c>
      <c r="AA54" s="6">
        <f t="shared" si="8"/>
        <v>0</v>
      </c>
    </row>
    <row r="55" spans="6:27" x14ac:dyDescent="0.25">
      <c r="F55" s="2">
        <f t="shared" si="4"/>
        <v>49</v>
      </c>
      <c r="G55" s="2">
        <v>9</v>
      </c>
      <c r="H55" s="2">
        <v>1</v>
      </c>
      <c r="I55" s="2">
        <v>2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2">
        <f t="shared" si="5"/>
        <v>1.4451428571428568</v>
      </c>
      <c r="P55" s="2">
        <f t="shared" si="6"/>
        <v>1</v>
      </c>
      <c r="Q55" s="2">
        <f t="shared" si="2"/>
        <v>1</v>
      </c>
      <c r="R55" s="2" t="str">
        <f t="shared" si="3"/>
        <v>Passou</v>
      </c>
      <c r="S55" s="5">
        <f t="shared" si="7"/>
        <v>0</v>
      </c>
      <c r="T55" s="6">
        <f t="shared" si="8"/>
        <v>0</v>
      </c>
      <c r="U55" s="6">
        <f t="shared" si="8"/>
        <v>0</v>
      </c>
      <c r="V55" s="6">
        <f t="shared" si="8"/>
        <v>0</v>
      </c>
      <c r="W55" s="6">
        <f t="shared" si="8"/>
        <v>0</v>
      </c>
      <c r="X55" s="6">
        <f t="shared" si="8"/>
        <v>0</v>
      </c>
      <c r="Y55" s="6">
        <f t="shared" si="8"/>
        <v>0</v>
      </c>
      <c r="Z55" s="6">
        <f t="shared" si="8"/>
        <v>0</v>
      </c>
      <c r="AA55" s="6">
        <f t="shared" si="8"/>
        <v>0</v>
      </c>
    </row>
    <row r="56" spans="6:27" x14ac:dyDescent="0.25">
      <c r="F56" s="2">
        <f t="shared" si="4"/>
        <v>50</v>
      </c>
      <c r="G56" s="2">
        <v>0</v>
      </c>
      <c r="H56" s="2">
        <v>0</v>
      </c>
      <c r="I56" s="2">
        <v>6</v>
      </c>
      <c r="J56" s="2">
        <v>6</v>
      </c>
      <c r="K56" s="2">
        <v>3</v>
      </c>
      <c r="L56" s="2">
        <v>1</v>
      </c>
      <c r="M56" s="2">
        <v>3</v>
      </c>
      <c r="N56" s="2">
        <v>0</v>
      </c>
      <c r="O56" s="2">
        <f t="shared" si="5"/>
        <v>0.28257142857142847</v>
      </c>
      <c r="P56" s="2">
        <f t="shared" si="6"/>
        <v>1</v>
      </c>
      <c r="Q56" s="2">
        <f t="shared" si="2"/>
        <v>-1</v>
      </c>
      <c r="R56" s="2" t="str">
        <f t="shared" si="3"/>
        <v>Erro</v>
      </c>
      <c r="S56" s="5">
        <f t="shared" si="7"/>
        <v>-2</v>
      </c>
      <c r="T56" s="6">
        <f t="shared" si="8"/>
        <v>0</v>
      </c>
      <c r="U56" s="6">
        <f t="shared" si="8"/>
        <v>0</v>
      </c>
      <c r="V56" s="6">
        <f t="shared" si="8"/>
        <v>0</v>
      </c>
      <c r="W56" s="6">
        <f t="shared" si="8"/>
        <v>0</v>
      </c>
      <c r="X56" s="6">
        <f t="shared" si="8"/>
        <v>0</v>
      </c>
      <c r="Y56" s="6">
        <f t="shared" si="8"/>
        <v>0</v>
      </c>
      <c r="Z56" s="6">
        <f t="shared" si="8"/>
        <v>0</v>
      </c>
      <c r="AA56" s="6">
        <f t="shared" si="8"/>
        <v>0</v>
      </c>
    </row>
    <row r="58" spans="6:27" x14ac:dyDescent="0.25">
      <c r="R58" s="2" t="s">
        <v>32</v>
      </c>
      <c r="S58" s="5">
        <f>SUM(S7:S41)</f>
        <v>2</v>
      </c>
      <c r="T58" s="6">
        <f>SUM(T7:T41)/35</f>
        <v>5.7142857142857147E-4</v>
      </c>
      <c r="U58" s="6">
        <f>SUM(U7:U41)/35</f>
        <v>1.7142857142857142E-3</v>
      </c>
      <c r="V58" s="6">
        <f>SUM(V7:V41)/35</f>
        <v>-1.1428571428571432E-3</v>
      </c>
      <c r="W58" s="6">
        <f>SUM(W7:W41)/35</f>
        <v>-5.7142857142857158E-4</v>
      </c>
      <c r="X58" s="6">
        <f>SUM(X7:X41)/35</f>
        <v>-5.7142857142857158E-4</v>
      </c>
      <c r="Y58" s="6">
        <f>SUM(Y7:Y41)/35</f>
        <v>5.7142857142857136E-4</v>
      </c>
      <c r="Z58" s="6">
        <f>SUM(Z7:Z41)/35</f>
        <v>5.7142857142857136E-4</v>
      </c>
      <c r="AA58" s="6">
        <f>SUM(AA7:AA41)/35</f>
        <v>5.7142857142857136E-4</v>
      </c>
    </row>
    <row r="59" spans="6:27" x14ac:dyDescent="0.25">
      <c r="R59" s="2" t="s">
        <v>33</v>
      </c>
      <c r="S59" s="5">
        <f>SUMSQ(S7:S41)</f>
        <v>12</v>
      </c>
    </row>
  </sheetData>
  <mergeCells count="9">
    <mergeCell ref="A15:B15"/>
    <mergeCell ref="A17:B17"/>
    <mergeCell ref="A18:B18"/>
    <mergeCell ref="A6:B6"/>
    <mergeCell ref="A7:B7"/>
    <mergeCell ref="R3:AA4"/>
    <mergeCell ref="A11:B11"/>
    <mergeCell ref="A12:B12"/>
    <mergeCell ref="A14:B14"/>
  </mergeCells>
  <conditionalFormatting sqref="R7:R56">
    <cfRule type="cellIs" dxfId="2" priority="1" operator="equal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4BF7-9334-49B0-B36D-F19575C34E2F}">
  <dimension ref="A3:AA59"/>
  <sheetViews>
    <sheetView zoomScale="70" zoomScaleNormal="70" workbookViewId="0">
      <selection activeCell="P5" sqref="P5"/>
    </sheetView>
  </sheetViews>
  <sheetFormatPr defaultRowHeight="15" x14ac:dyDescent="0.25"/>
  <cols>
    <col min="2" max="2" width="18.28515625" customWidth="1"/>
    <col min="3" max="3" width="2.7109375" customWidth="1"/>
    <col min="4" max="4" width="2.5703125" customWidth="1"/>
    <col min="5" max="5" width="2.28515625" customWidth="1"/>
    <col min="6" max="6" width="11" bestFit="1" customWidth="1"/>
    <col min="16" max="16" width="12" bestFit="1" customWidth="1"/>
    <col min="18" max="18" width="13.85546875" bestFit="1" customWidth="1"/>
    <col min="19" max="19" width="8.140625" customWidth="1"/>
  </cols>
  <sheetData>
    <row r="3" spans="1:27" x14ac:dyDescent="0.2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P3" s="1" t="s">
        <v>8</v>
      </c>
      <c r="R3" s="12" t="s">
        <v>45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G4" s="2">
        <f>'Época 4'!G4+'Época 4'!T58</f>
        <v>0.12257142857142857</v>
      </c>
      <c r="H4" s="2">
        <f>'Época 4'!H4+'Época 4'!U58</f>
        <v>0.12314285714285714</v>
      </c>
      <c r="I4" s="2">
        <f>'Época 4'!I4+'Época 4'!V58</f>
        <v>9.6857142857142864E-2</v>
      </c>
      <c r="J4" s="2">
        <f>'Época 4'!J4+'Época 4'!W58</f>
        <v>9.0571428571428567E-2</v>
      </c>
      <c r="K4" s="2">
        <f>'Época 4'!K4+'Época 4'!X58</f>
        <v>8.6571428571428563E-2</v>
      </c>
      <c r="L4" s="2">
        <f>'Época 4'!L4+'Época 4'!Y58</f>
        <v>9.2857142857142846E-2</v>
      </c>
      <c r="M4" s="2">
        <f>'Época 4'!M4+'Época 4'!Z58</f>
        <v>9.8571428571428574E-2</v>
      </c>
      <c r="N4" s="2">
        <f>'Época 4'!N4+'Época 4'!AA58</f>
        <v>0.10485714285714286</v>
      </c>
      <c r="P4" s="2">
        <f>'Época 1'!P4</f>
        <v>1.5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6" spans="1:27" x14ac:dyDescent="0.25">
      <c r="A6" s="3" t="s">
        <v>9</v>
      </c>
      <c r="B6" s="3"/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</row>
    <row r="7" spans="1:27" x14ac:dyDescent="0.25">
      <c r="A7" s="4">
        <v>0.01</v>
      </c>
      <c r="B7" s="4"/>
      <c r="F7" s="2">
        <v>1</v>
      </c>
      <c r="G7" s="2">
        <v>0</v>
      </c>
      <c r="H7" s="2">
        <v>1</v>
      </c>
      <c r="I7" s="2">
        <v>3</v>
      </c>
      <c r="J7" s="2">
        <v>7</v>
      </c>
      <c r="K7" s="2">
        <v>1</v>
      </c>
      <c r="L7" s="2">
        <v>1</v>
      </c>
      <c r="M7" s="2">
        <v>8</v>
      </c>
      <c r="N7" s="2">
        <v>5</v>
      </c>
      <c r="O7" s="2">
        <f>(G7*$G$4)+(H7*$H$4)+(I7*$I$4)+(J7*$J$4)+(K7*$K$4)+(L7*$L$4)+(M7*$M$4)+(N7*$N$4)-$P$4</f>
        <v>1.04</v>
      </c>
      <c r="P7" s="2">
        <f>IF(O7&gt;=0,1,-1)</f>
        <v>1</v>
      </c>
      <c r="Q7" s="2">
        <f>IF((G7*10000000)+(H7*1000000)+(I7*100000)+(J7*10000)+(K7*1000)+(L7*100)+(M7*10)+(N7*1)&gt;=1371185,1,-1)</f>
        <v>1</v>
      </c>
      <c r="R7" s="2" t="str">
        <f>IF(P7=Q7,"Passou","Erro")</f>
        <v>Passou</v>
      </c>
      <c r="S7" s="5">
        <f>Q7-P7</f>
        <v>0</v>
      </c>
      <c r="T7" s="6">
        <f>$S$7*$A$7*G7</f>
        <v>0</v>
      </c>
      <c r="U7" s="6">
        <f>$S$7*$A$7*H7</f>
        <v>0</v>
      </c>
      <c r="V7" s="6">
        <f>$S$7*$A$7*I7</f>
        <v>0</v>
      </c>
      <c r="W7" s="6">
        <f>$S$7*$A$7*J7</f>
        <v>0</v>
      </c>
      <c r="X7" s="6">
        <f>$S$7*$A$7*K7</f>
        <v>0</v>
      </c>
      <c r="Y7" s="6">
        <f>$S$7*$A$7*L7</f>
        <v>0</v>
      </c>
      <c r="Z7" s="6">
        <f>$S$7*$A$7*M7</f>
        <v>0</v>
      </c>
      <c r="AA7" s="6">
        <f>$S$7*$A$7*N7</f>
        <v>0</v>
      </c>
    </row>
    <row r="8" spans="1:27" x14ac:dyDescent="0.25">
      <c r="F8" s="2">
        <f>F7+1</f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f t="shared" ref="O8:O42" si="0">(G8*$G$4)+(H8*$H$4)+(I8*$I$4)+(J8*$J$4)+(K8*$K$4)+(L8*$L$4)+(M8*$M$4)+(N8*$N$4)-$P$4</f>
        <v>-1.3951428571428572</v>
      </c>
      <c r="P8" s="2">
        <f t="shared" ref="P8:P40" si="1">IF(O8&gt;=0,1,-1)</f>
        <v>-1</v>
      </c>
      <c r="Q8" s="2">
        <f t="shared" ref="Q8:Q56" si="2">IF((G8*10000000)+(H8*1000000)+(I8*100000)+(J8*10000)+(K8*1000)+(L8*100)+(M8*10)+(N8*1)&gt;=1371185,1,-1)</f>
        <v>-1</v>
      </c>
      <c r="R8" s="2" t="str">
        <f t="shared" ref="R8:R56" si="3">IF(P8=Q8,"Passou","Erro")</f>
        <v>Passou</v>
      </c>
      <c r="S8" s="5">
        <f>Q8-P8</f>
        <v>0</v>
      </c>
      <c r="T8" s="6">
        <f>$S$8*$A$7*G8</f>
        <v>0</v>
      </c>
      <c r="U8" s="6">
        <f>$S$8*$A$7*H8</f>
        <v>0</v>
      </c>
      <c r="V8" s="6">
        <f>$S$8*$A$7*I8</f>
        <v>0</v>
      </c>
      <c r="W8" s="6">
        <f>$S$8*$A$7*J8</f>
        <v>0</v>
      </c>
      <c r="X8" s="6">
        <f>$S$8*$A$7*K8</f>
        <v>0</v>
      </c>
      <c r="Y8" s="6">
        <f>$S$8*$A$7*L8</f>
        <v>0</v>
      </c>
      <c r="Z8" s="6">
        <f>$S$8*$A$7*M8</f>
        <v>0</v>
      </c>
      <c r="AA8" s="6">
        <f>$S$8*$A$7*N8</f>
        <v>0</v>
      </c>
    </row>
    <row r="9" spans="1:27" x14ac:dyDescent="0.25">
      <c r="F9" s="2">
        <f t="shared" ref="F9:F56" si="4">F8+1</f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f t="shared" si="0"/>
        <v>-1.2965714285714285</v>
      </c>
      <c r="P9" s="2">
        <f t="shared" si="1"/>
        <v>-1</v>
      </c>
      <c r="Q9" s="2">
        <f t="shared" si="2"/>
        <v>-1</v>
      </c>
      <c r="R9" s="2" t="str">
        <f t="shared" si="3"/>
        <v>Passou</v>
      </c>
      <c r="S9" s="5">
        <f>Q9-P9</f>
        <v>0</v>
      </c>
      <c r="T9" s="6">
        <f>$S$9*$A$7*G9</f>
        <v>0</v>
      </c>
      <c r="U9" s="6">
        <f>$S$9*$A$7*H9</f>
        <v>0</v>
      </c>
      <c r="V9" s="6">
        <f>$S$9*$A$7*I9</f>
        <v>0</v>
      </c>
      <c r="W9" s="6">
        <f>$S$9*$A$7*J9</f>
        <v>0</v>
      </c>
      <c r="X9" s="6">
        <f>$S$9*$A$7*K9</f>
        <v>0</v>
      </c>
      <c r="Y9" s="6">
        <f>$S$9*$A$7*L9</f>
        <v>0</v>
      </c>
      <c r="Z9" s="6">
        <f>$S$9*$A$7*M9</f>
        <v>0</v>
      </c>
      <c r="AA9" s="6">
        <f>$S$9*$A$7*N9</f>
        <v>0</v>
      </c>
    </row>
    <row r="10" spans="1:27" x14ac:dyDescent="0.25">
      <c r="A10" s="7"/>
      <c r="B10" s="7"/>
      <c r="F10" s="2">
        <f t="shared" si="4"/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f t="shared" si="0"/>
        <v>-1.2037142857142857</v>
      </c>
      <c r="P10" s="2">
        <f t="shared" si="1"/>
        <v>-1</v>
      </c>
      <c r="Q10" s="2">
        <f t="shared" si="2"/>
        <v>-1</v>
      </c>
      <c r="R10" s="2" t="str">
        <f t="shared" si="3"/>
        <v>Passou</v>
      </c>
      <c r="S10" s="5">
        <f>Q10-P10</f>
        <v>0</v>
      </c>
      <c r="T10" s="6">
        <f>$S$10*$A$7*G10</f>
        <v>0</v>
      </c>
      <c r="U10" s="6">
        <f>$S$10*$A$7*H10</f>
        <v>0</v>
      </c>
      <c r="V10" s="6">
        <f>$S$10*$A$7*I10</f>
        <v>0</v>
      </c>
      <c r="W10" s="6">
        <f>$S$10*$A$7*J10</f>
        <v>0</v>
      </c>
      <c r="X10" s="6">
        <f>$S$10*$A$7*K10</f>
        <v>0</v>
      </c>
      <c r="Y10" s="6">
        <f>$S$10*$A$7*L10</f>
        <v>0</v>
      </c>
      <c r="Z10" s="6">
        <f>$S$10*$A$7*M10</f>
        <v>0</v>
      </c>
      <c r="AA10" s="6">
        <f>$S$10*$A$7*N10</f>
        <v>0</v>
      </c>
    </row>
    <row r="11" spans="1:27" x14ac:dyDescent="0.25">
      <c r="A11" s="19" t="s">
        <v>40</v>
      </c>
      <c r="B11" s="20"/>
      <c r="F11" s="2">
        <f t="shared" si="4"/>
        <v>5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f t="shared" si="0"/>
        <v>-1.1171428571428572</v>
      </c>
      <c r="P11" s="2">
        <f t="shared" si="1"/>
        <v>-1</v>
      </c>
      <c r="Q11" s="2">
        <f t="shared" si="2"/>
        <v>-1</v>
      </c>
      <c r="R11" s="2" t="str">
        <f t="shared" si="3"/>
        <v>Passou</v>
      </c>
      <c r="S11" s="5">
        <f>Q11-P11</f>
        <v>0</v>
      </c>
      <c r="T11" s="6">
        <f>$S$11*$A$7*G11</f>
        <v>0</v>
      </c>
      <c r="U11" s="6">
        <f>$S$11*$A$7*H11</f>
        <v>0</v>
      </c>
      <c r="V11" s="6">
        <f>$S$11*$A$7*I11</f>
        <v>0</v>
      </c>
      <c r="W11" s="6">
        <f>$S$11*$A$7*J11</f>
        <v>0</v>
      </c>
      <c r="X11" s="6">
        <f>$S$11*$A$7*K11</f>
        <v>0</v>
      </c>
      <c r="Y11" s="6">
        <f>$S$11*$A$7*L11</f>
        <v>0</v>
      </c>
      <c r="Z11" s="6">
        <f>$S$11*$A$7*M11</f>
        <v>0</v>
      </c>
      <c r="AA11" s="6">
        <f>$S$11*$A$7*N11</f>
        <v>0</v>
      </c>
    </row>
    <row r="12" spans="1:27" x14ac:dyDescent="0.25">
      <c r="A12" s="21" t="s">
        <v>39</v>
      </c>
      <c r="B12" s="22"/>
      <c r="F12" s="2">
        <f t="shared" si="4"/>
        <v>6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f t="shared" si="0"/>
        <v>-1.0265714285714287</v>
      </c>
      <c r="P12" s="2">
        <f t="shared" si="1"/>
        <v>-1</v>
      </c>
      <c r="Q12" s="2">
        <f t="shared" si="2"/>
        <v>-1</v>
      </c>
      <c r="R12" s="2" t="str">
        <f t="shared" si="3"/>
        <v>Passou</v>
      </c>
      <c r="S12" s="5">
        <f>Q12-P12</f>
        <v>0</v>
      </c>
      <c r="T12" s="6">
        <f>$S$12*$A$7*G12</f>
        <v>0</v>
      </c>
      <c r="U12" s="6">
        <f>$S$12*$A$7*H12</f>
        <v>0</v>
      </c>
      <c r="V12" s="6">
        <f>$S$12*$A$7*I12</f>
        <v>0</v>
      </c>
      <c r="W12" s="6">
        <f>$S$12*$A$7*J12</f>
        <v>0</v>
      </c>
      <c r="X12" s="6">
        <f>$S$12*$A$7*K12</f>
        <v>0</v>
      </c>
      <c r="Y12" s="6">
        <f>$S$12*$A$7*L12</f>
        <v>0</v>
      </c>
      <c r="Z12" s="6">
        <f>$S$12*$A$7*M12</f>
        <v>0</v>
      </c>
      <c r="AA12" s="6">
        <f>$S$12*$A$7*N12</f>
        <v>0</v>
      </c>
    </row>
    <row r="13" spans="1:27" x14ac:dyDescent="0.25">
      <c r="A13" s="23"/>
      <c r="B13" s="23"/>
      <c r="F13" s="2">
        <f t="shared" si="4"/>
        <v>7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0"/>
        <v>-0.92971428571428572</v>
      </c>
      <c r="P13" s="2">
        <f t="shared" si="1"/>
        <v>-1</v>
      </c>
      <c r="Q13" s="2">
        <f t="shared" si="2"/>
        <v>-1</v>
      </c>
      <c r="R13" s="2" t="str">
        <f t="shared" si="3"/>
        <v>Passou</v>
      </c>
      <c r="S13" s="5">
        <f>Q13-P13</f>
        <v>0</v>
      </c>
      <c r="T13" s="6">
        <f>$S$13*$A$7*G13</f>
        <v>0</v>
      </c>
      <c r="U13" s="6">
        <f>$S$13*$A$7*H13</f>
        <v>0</v>
      </c>
      <c r="V13" s="6">
        <f>$S$13*$A$7*I13</f>
        <v>0</v>
      </c>
      <c r="W13" s="6">
        <f>$S$13*$A$7*J13</f>
        <v>0</v>
      </c>
      <c r="X13" s="6">
        <f>$S$13*$A$7*K13</f>
        <v>0</v>
      </c>
      <c r="Y13" s="6">
        <f>$S$13*$A$7*L13</f>
        <v>0</v>
      </c>
      <c r="Z13" s="6">
        <f>$S$13*$A$7*M13</f>
        <v>0</v>
      </c>
      <c r="AA13" s="6">
        <f>$S$13*$A$7*N13</f>
        <v>0</v>
      </c>
    </row>
    <row r="14" spans="1:27" x14ac:dyDescent="0.25">
      <c r="A14" s="19" t="s">
        <v>41</v>
      </c>
      <c r="B14" s="20"/>
      <c r="F14" s="2">
        <f t="shared" si="4"/>
        <v>8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0"/>
        <v>-0.80657142857142861</v>
      </c>
      <c r="P14" s="2">
        <f t="shared" si="1"/>
        <v>-1</v>
      </c>
      <c r="Q14" s="2">
        <f t="shared" si="2"/>
        <v>-1</v>
      </c>
      <c r="R14" s="2" t="str">
        <f t="shared" si="3"/>
        <v>Passou</v>
      </c>
      <c r="S14" s="5">
        <f>Q14-P14</f>
        <v>0</v>
      </c>
      <c r="T14" s="6">
        <f>$S$14*$A$7*G14</f>
        <v>0</v>
      </c>
      <c r="U14" s="6">
        <f>$S$14*$A$7*H14</f>
        <v>0</v>
      </c>
      <c r="V14" s="6">
        <f>$S$14*$A$7*I14</f>
        <v>0</v>
      </c>
      <c r="W14" s="6">
        <f>$S$14*$A$7*J14</f>
        <v>0</v>
      </c>
      <c r="X14" s="6">
        <f>$S$14*$A$7*K14</f>
        <v>0</v>
      </c>
      <c r="Y14" s="6">
        <f>$S$14*$A$7*L14</f>
        <v>0</v>
      </c>
      <c r="Z14" s="6">
        <f>$S$14*$A$7*M14</f>
        <v>0</v>
      </c>
      <c r="AA14" s="6">
        <f>$S$14*$A$7*N14</f>
        <v>0</v>
      </c>
    </row>
    <row r="15" spans="1:27" x14ac:dyDescent="0.25">
      <c r="A15" s="21" t="s">
        <v>42</v>
      </c>
      <c r="B15" s="22"/>
      <c r="F15" s="2">
        <f t="shared" si="4"/>
        <v>9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f>(G15*$G$4)+(H15*$H$4)+(I15*$I$4)+(J15*$J$4)+(K15*$K$4)+(L15*$L$4)+(M15*$M$4)+(N15*$N$4)-$P$4</f>
        <v>-0.68400000000000005</v>
      </c>
      <c r="P15" s="2">
        <f t="shared" si="1"/>
        <v>-1</v>
      </c>
      <c r="Q15" s="2">
        <f t="shared" si="2"/>
        <v>1</v>
      </c>
      <c r="R15" s="2" t="str">
        <f t="shared" si="3"/>
        <v>Erro</v>
      </c>
      <c r="S15" s="5">
        <f>Q15-P15</f>
        <v>2</v>
      </c>
      <c r="T15" s="6">
        <f>$S$15*$A$7*G15</f>
        <v>0.02</v>
      </c>
      <c r="U15" s="6">
        <f>$S$15*$A$7*H15</f>
        <v>0.02</v>
      </c>
      <c r="V15" s="6">
        <f>$S$15*$A$7*I15</f>
        <v>0.02</v>
      </c>
      <c r="W15" s="6">
        <f>$S$15*$A$7*J15</f>
        <v>0.02</v>
      </c>
      <c r="X15" s="6">
        <f>$S$15*$A$7*K15</f>
        <v>0.02</v>
      </c>
      <c r="Y15" s="6">
        <f>$S$15*$A$7*L15</f>
        <v>0.02</v>
      </c>
      <c r="Z15" s="6">
        <f>$S$15*$A$7*M15</f>
        <v>0.02</v>
      </c>
      <c r="AA15" s="6">
        <f>$S$15*$A$7*N15</f>
        <v>0.02</v>
      </c>
    </row>
    <row r="16" spans="1:27" x14ac:dyDescent="0.25">
      <c r="A16" s="23"/>
      <c r="B16" s="23"/>
      <c r="F16" s="2">
        <f t="shared" si="4"/>
        <v>10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f t="shared" ref="O16:O56" si="5">(G16*$G$4)+(H16*$H$4)+(I16*$I$4)+(J16*$J$4)+(K16*$K$4)+(L16*$L$4)+(M16*$M$4)+(N16*$N$4)-$P$4</f>
        <v>-1.2902857142857143</v>
      </c>
      <c r="P16" s="2">
        <f t="shared" si="1"/>
        <v>-1</v>
      </c>
      <c r="Q16" s="2">
        <f t="shared" si="2"/>
        <v>-1</v>
      </c>
      <c r="R16" s="2" t="str">
        <f t="shared" si="3"/>
        <v>Passou</v>
      </c>
      <c r="S16" s="5">
        <f>Q16-P16</f>
        <v>0</v>
      </c>
      <c r="T16" s="6">
        <f>$S$16*$A$7*G16</f>
        <v>0</v>
      </c>
      <c r="U16" s="6">
        <f>$S$16*$A$7*H16</f>
        <v>0</v>
      </c>
      <c r="V16" s="6">
        <f>$S$16*$A$7*I16</f>
        <v>0</v>
      </c>
      <c r="W16" s="6">
        <f>$S$16*$A$7*J16</f>
        <v>0</v>
      </c>
      <c r="X16" s="6">
        <f>$S$16*$A$7*K16</f>
        <v>0</v>
      </c>
      <c r="Y16" s="6">
        <f>$S$16*$A$7*L16</f>
        <v>0</v>
      </c>
      <c r="Z16" s="6">
        <f>$S$16*$A$7*M16</f>
        <v>0</v>
      </c>
      <c r="AA16" s="6">
        <f>$S$16*$A$7*N16</f>
        <v>0</v>
      </c>
    </row>
    <row r="17" spans="1:27" x14ac:dyDescent="0.25">
      <c r="A17" s="19" t="s">
        <v>43</v>
      </c>
      <c r="B17" s="20"/>
      <c r="F17" s="2">
        <f t="shared" si="4"/>
        <v>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</v>
      </c>
      <c r="O17" s="2">
        <f t="shared" si="5"/>
        <v>-1.0931428571428572</v>
      </c>
      <c r="P17" s="2">
        <f t="shared" si="1"/>
        <v>-1</v>
      </c>
      <c r="Q17" s="2">
        <f t="shared" si="2"/>
        <v>-1</v>
      </c>
      <c r="R17" s="2" t="str">
        <f t="shared" si="3"/>
        <v>Passou</v>
      </c>
      <c r="S17" s="5">
        <f>Q17-P17</f>
        <v>0</v>
      </c>
      <c r="T17" s="6">
        <f>$S$17*$A$7*G17</f>
        <v>0</v>
      </c>
      <c r="U17" s="6">
        <f>$S$17*$A$7*H17</f>
        <v>0</v>
      </c>
      <c r="V17" s="6">
        <f>$S$17*$A$7*I17</f>
        <v>0</v>
      </c>
      <c r="W17" s="6">
        <f>$S$17*$A$7*J17</f>
        <v>0</v>
      </c>
      <c r="X17" s="6">
        <f>$S$17*$A$7*K17</f>
        <v>0</v>
      </c>
      <c r="Y17" s="6">
        <f>$S$17*$A$7*L17</f>
        <v>0</v>
      </c>
      <c r="Z17" s="6">
        <f>$S$17*$A$7*M17</f>
        <v>0</v>
      </c>
      <c r="AA17" s="6">
        <f>$S$17*$A$7*N17</f>
        <v>0</v>
      </c>
    </row>
    <row r="18" spans="1:27" x14ac:dyDescent="0.25">
      <c r="A18" s="21" t="s">
        <v>44</v>
      </c>
      <c r="B18" s="22"/>
      <c r="F18" s="2">
        <f t="shared" si="4"/>
        <v>12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2</v>
      </c>
      <c r="N18" s="2">
        <v>2</v>
      </c>
      <c r="O18" s="2">
        <f t="shared" si="5"/>
        <v>-0.90742857142857147</v>
      </c>
      <c r="P18" s="2">
        <f t="shared" si="1"/>
        <v>-1</v>
      </c>
      <c r="Q18" s="2">
        <f t="shared" si="2"/>
        <v>-1</v>
      </c>
      <c r="R18" s="2" t="str">
        <f t="shared" si="3"/>
        <v>Passou</v>
      </c>
      <c r="S18" s="5">
        <f>Q18-P18</f>
        <v>0</v>
      </c>
      <c r="T18" s="6">
        <f>$S$18*$A$7*G18</f>
        <v>0</v>
      </c>
      <c r="U18" s="6">
        <f>$S$18*$A$7*H18</f>
        <v>0</v>
      </c>
      <c r="V18" s="6">
        <f>$S$18*$A$7*I18</f>
        <v>0</v>
      </c>
      <c r="W18" s="6">
        <f>$S$18*$A$7*J18</f>
        <v>0</v>
      </c>
      <c r="X18" s="6">
        <f>$S$18*$A$7*K18</f>
        <v>0</v>
      </c>
      <c r="Y18" s="6">
        <f>$S$18*$A$7*L18</f>
        <v>0</v>
      </c>
      <c r="Z18" s="6">
        <f>$S$18*$A$7*M18</f>
        <v>0</v>
      </c>
      <c r="AA18" s="6">
        <f>$S$18*$A$7*N18</f>
        <v>0</v>
      </c>
    </row>
    <row r="19" spans="1:27" x14ac:dyDescent="0.25">
      <c r="A19" s="7"/>
      <c r="B19" s="7"/>
      <c r="F19" s="2">
        <f t="shared" si="4"/>
        <v>13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2</v>
      </c>
      <c r="N19" s="2">
        <v>2</v>
      </c>
      <c r="O19" s="2">
        <f t="shared" si="5"/>
        <v>-0.73428571428571432</v>
      </c>
      <c r="P19" s="2">
        <f t="shared" si="1"/>
        <v>-1</v>
      </c>
      <c r="Q19" s="2">
        <f t="shared" si="2"/>
        <v>-1</v>
      </c>
      <c r="R19" s="2" t="str">
        <f t="shared" si="3"/>
        <v>Passou</v>
      </c>
      <c r="S19" s="5">
        <f>Q19-P19</f>
        <v>0</v>
      </c>
      <c r="T19" s="6">
        <f>$S$19*$A$7*G19</f>
        <v>0</v>
      </c>
      <c r="U19" s="6">
        <f>$S$19*$A$7*H19</f>
        <v>0</v>
      </c>
      <c r="V19" s="6">
        <f>$S$19*$A$7*I19</f>
        <v>0</v>
      </c>
      <c r="W19" s="6">
        <f>$S$19*$A$7*J19</f>
        <v>0</v>
      </c>
      <c r="X19" s="6">
        <f>$S$19*$A$7*K19</f>
        <v>0</v>
      </c>
      <c r="Y19" s="6">
        <f>$S$19*$A$7*L19</f>
        <v>0</v>
      </c>
      <c r="Z19" s="6">
        <f>$S$19*$A$7*M19</f>
        <v>0</v>
      </c>
      <c r="AA19" s="6">
        <f>$S$19*$A$7*N19</f>
        <v>0</v>
      </c>
    </row>
    <row r="20" spans="1:27" x14ac:dyDescent="0.25">
      <c r="A20" s="7"/>
      <c r="B20" s="7"/>
      <c r="F20" s="2">
        <f t="shared" si="4"/>
        <v>14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f t="shared" si="5"/>
        <v>-0.55314285714285716</v>
      </c>
      <c r="P20" s="2">
        <f t="shared" si="1"/>
        <v>-1</v>
      </c>
      <c r="Q20" s="2">
        <f t="shared" si="2"/>
        <v>-1</v>
      </c>
      <c r="R20" s="2" t="str">
        <f t="shared" si="3"/>
        <v>Passou</v>
      </c>
      <c r="S20" s="5">
        <f>Q20-P20</f>
        <v>0</v>
      </c>
      <c r="T20" s="6">
        <f>$S20*$A$7*G20</f>
        <v>0</v>
      </c>
      <c r="U20" s="6">
        <f>$S20*$A$7*H20</f>
        <v>0</v>
      </c>
      <c r="V20" s="6">
        <f>$S20*$A$7*I20</f>
        <v>0</v>
      </c>
      <c r="W20" s="6">
        <f>$S20*$A$7*J20</f>
        <v>0</v>
      </c>
      <c r="X20" s="6">
        <f>$S20*$A$7*K20</f>
        <v>0</v>
      </c>
      <c r="Y20" s="6">
        <f>$S20*$A$7*L20</f>
        <v>0</v>
      </c>
      <c r="Z20" s="6">
        <f>$S20*$A$7*M20</f>
        <v>0</v>
      </c>
      <c r="AA20" s="6">
        <f>$S20*$A$7*N20</f>
        <v>0</v>
      </c>
    </row>
    <row r="21" spans="1:27" x14ac:dyDescent="0.25">
      <c r="F21" s="2">
        <f t="shared" si="4"/>
        <v>15</v>
      </c>
      <c r="G21" s="2">
        <v>0</v>
      </c>
      <c r="H21" s="2">
        <v>0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f t="shared" si="5"/>
        <v>-0.35942857142857143</v>
      </c>
      <c r="P21" s="2">
        <f t="shared" si="1"/>
        <v>-1</v>
      </c>
      <c r="Q21" s="2">
        <f t="shared" si="2"/>
        <v>-1</v>
      </c>
      <c r="R21" s="2" t="str">
        <f t="shared" si="3"/>
        <v>Passou</v>
      </c>
      <c r="S21" s="5">
        <f>Q21-P21</f>
        <v>0</v>
      </c>
      <c r="T21" s="6">
        <f>$S$21*$A$7*G21</f>
        <v>0</v>
      </c>
      <c r="U21" s="6">
        <f>$S$21*$A$7*H21</f>
        <v>0</v>
      </c>
      <c r="V21" s="6">
        <f>$S$21*$A$7*I21</f>
        <v>0</v>
      </c>
      <c r="W21" s="6">
        <f>$S$21*$A$7*J21</f>
        <v>0</v>
      </c>
      <c r="X21" s="6">
        <f>$S$21*$A$7*K21</f>
        <v>0</v>
      </c>
      <c r="Y21" s="6">
        <f>$S$21*$A$7*L21</f>
        <v>0</v>
      </c>
      <c r="Z21" s="6">
        <f>$S$21*$A$7*M21</f>
        <v>0</v>
      </c>
      <c r="AA21" s="6">
        <f>$S$21*$A$7*N21</f>
        <v>0</v>
      </c>
    </row>
    <row r="22" spans="1:27" x14ac:dyDescent="0.25">
      <c r="F22" s="2">
        <f t="shared" si="4"/>
        <v>16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f t="shared" si="5"/>
        <v>-0.11314285714285721</v>
      </c>
      <c r="P22" s="2">
        <f t="shared" si="1"/>
        <v>-1</v>
      </c>
      <c r="Q22" s="2">
        <f t="shared" si="2"/>
        <v>1</v>
      </c>
      <c r="R22" s="2" t="str">
        <f t="shared" si="3"/>
        <v>Erro</v>
      </c>
      <c r="S22" s="5">
        <f>Q22-P22</f>
        <v>2</v>
      </c>
      <c r="T22" s="6">
        <f>$S$22*$A$7*G22</f>
        <v>0</v>
      </c>
      <c r="U22" s="6">
        <f>$S$22*$A$7*H22</f>
        <v>0.04</v>
      </c>
      <c r="V22" s="6">
        <f>$S$22*$A$7*I22</f>
        <v>0.04</v>
      </c>
      <c r="W22" s="6">
        <f>$S$22*$A$7*J22</f>
        <v>0.04</v>
      </c>
      <c r="X22" s="6">
        <f>$S$22*$A$7*K22</f>
        <v>0.04</v>
      </c>
      <c r="Y22" s="6">
        <f>$S$22*$A$7*L22</f>
        <v>0.04</v>
      </c>
      <c r="Z22" s="6">
        <f>$S$22*$A$7*M22</f>
        <v>0.04</v>
      </c>
      <c r="AA22" s="6">
        <f>$S$22*$A$7*N22</f>
        <v>0.04</v>
      </c>
    </row>
    <row r="23" spans="1:27" x14ac:dyDescent="0.25">
      <c r="F23" s="2">
        <f t="shared" si="4"/>
        <v>17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f t="shared" si="5"/>
        <v>0.1319999999999999</v>
      </c>
      <c r="P23" s="2">
        <f t="shared" si="1"/>
        <v>1</v>
      </c>
      <c r="Q23" s="2">
        <f t="shared" si="2"/>
        <v>1</v>
      </c>
      <c r="R23" s="2" t="str">
        <f t="shared" si="3"/>
        <v>Passou</v>
      </c>
      <c r="S23" s="5">
        <f>Q23-P23</f>
        <v>0</v>
      </c>
      <c r="T23" s="6">
        <f>$S$23*$A$7*G23</f>
        <v>0</v>
      </c>
      <c r="U23" s="6">
        <f>$S$23*$A$7*H23</f>
        <v>0</v>
      </c>
      <c r="V23" s="6">
        <f>$S$23*$A$7*I23</f>
        <v>0</v>
      </c>
      <c r="W23" s="6">
        <f>$S$23*$A$7*J23</f>
        <v>0</v>
      </c>
      <c r="X23" s="6">
        <f>$S$23*$A$7*K23</f>
        <v>0</v>
      </c>
      <c r="Y23" s="6">
        <f>$S$23*$A$7*L23</f>
        <v>0</v>
      </c>
      <c r="Z23" s="6">
        <f>$S$23*$A$7*M23</f>
        <v>0</v>
      </c>
      <c r="AA23" s="6">
        <f>$S$23*$A$7*N23</f>
        <v>0</v>
      </c>
    </row>
    <row r="24" spans="1:27" x14ac:dyDescent="0.25">
      <c r="F24" s="2">
        <f t="shared" si="4"/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f t="shared" si="5"/>
        <v>-1.1854285714285715</v>
      </c>
      <c r="P24" s="2">
        <f t="shared" si="1"/>
        <v>-1</v>
      </c>
      <c r="Q24" s="2">
        <f t="shared" si="2"/>
        <v>-1</v>
      </c>
      <c r="R24" s="2" t="str">
        <f t="shared" si="3"/>
        <v>Passou</v>
      </c>
      <c r="S24" s="5">
        <f>Q24-P24</f>
        <v>0</v>
      </c>
      <c r="T24" s="6">
        <f>$S$24*$A$7*G24</f>
        <v>0</v>
      </c>
      <c r="U24" s="6">
        <f>$S$24*$A$7*H24</f>
        <v>0</v>
      </c>
      <c r="V24" s="6">
        <f>$S$24*$A$7*I24</f>
        <v>0</v>
      </c>
      <c r="W24" s="6">
        <f>$S$24*$A$7*J24</f>
        <v>0</v>
      </c>
      <c r="X24" s="6">
        <f>$S$24*$A$7*K24</f>
        <v>0</v>
      </c>
      <c r="Y24" s="6">
        <f>$S$24*$A$7*L24</f>
        <v>0</v>
      </c>
      <c r="Z24" s="6">
        <f>$S$24*$A$7*M24</f>
        <v>0</v>
      </c>
      <c r="AA24" s="6">
        <f>$S$24*$A$7*N24</f>
        <v>0</v>
      </c>
    </row>
    <row r="25" spans="1:27" x14ac:dyDescent="0.25">
      <c r="F25" s="2">
        <f t="shared" si="4"/>
        <v>19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2</v>
      </c>
      <c r="O25" s="2">
        <f t="shared" si="5"/>
        <v>-0.99457142857142855</v>
      </c>
      <c r="P25" s="2">
        <f t="shared" si="1"/>
        <v>-1</v>
      </c>
      <c r="Q25" s="2">
        <f t="shared" si="2"/>
        <v>-1</v>
      </c>
      <c r="R25" s="2" t="str">
        <f t="shared" si="3"/>
        <v>Passou</v>
      </c>
      <c r="S25" s="5">
        <f>Q25-P25</f>
        <v>0</v>
      </c>
      <c r="T25" s="6">
        <f>$S$25*$A$7*G25</f>
        <v>0</v>
      </c>
      <c r="U25" s="6">
        <f>$S$25*$A$7*H25</f>
        <v>0</v>
      </c>
      <c r="V25" s="6">
        <f>$S$25*$A$7*I25</f>
        <v>0</v>
      </c>
      <c r="W25" s="6">
        <f>$S$25*$A$7*J25</f>
        <v>0</v>
      </c>
      <c r="X25" s="6">
        <f>$S$25*$A$7*K25</f>
        <v>0</v>
      </c>
      <c r="Y25" s="6">
        <f>$S$25*$A$7*L25</f>
        <v>0</v>
      </c>
      <c r="Z25" s="6">
        <f>$S$25*$A$7*M25</f>
        <v>0</v>
      </c>
      <c r="AA25" s="6">
        <f>$S$25*$A$7*N25</f>
        <v>0</v>
      </c>
    </row>
    <row r="26" spans="1:27" x14ac:dyDescent="0.25">
      <c r="F26" s="2">
        <f t="shared" si="4"/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</v>
      </c>
      <c r="M26" s="2">
        <v>2</v>
      </c>
      <c r="N26" s="2">
        <v>2</v>
      </c>
      <c r="O26" s="2">
        <f t="shared" si="5"/>
        <v>-0.81457142857142861</v>
      </c>
      <c r="P26" s="2">
        <f t="shared" si="1"/>
        <v>-1</v>
      </c>
      <c r="Q26" s="2">
        <f t="shared" si="2"/>
        <v>-1</v>
      </c>
      <c r="R26" s="2" t="str">
        <f t="shared" si="3"/>
        <v>Passou</v>
      </c>
      <c r="S26" s="5">
        <f>Q26-P26</f>
        <v>0</v>
      </c>
      <c r="T26" s="6">
        <f>$S$26*$A$7*G26</f>
        <v>0</v>
      </c>
      <c r="U26" s="6">
        <f>$S$26*$A$7*H26</f>
        <v>0</v>
      </c>
      <c r="V26" s="6">
        <f>$S$26*$A$7*I26</f>
        <v>0</v>
      </c>
      <c r="W26" s="6">
        <f>$S$26*$A$7*J26</f>
        <v>0</v>
      </c>
      <c r="X26" s="6">
        <f>$S$26*$A$7*K26</f>
        <v>0</v>
      </c>
      <c r="Y26" s="6">
        <f>$S$26*$A$7*L26</f>
        <v>0</v>
      </c>
      <c r="Z26" s="6">
        <f>$S$26*$A$7*M26</f>
        <v>0</v>
      </c>
      <c r="AA26" s="6">
        <f>$S$26*$A$7*N26</f>
        <v>0</v>
      </c>
    </row>
    <row r="27" spans="1:27" x14ac:dyDescent="0.25">
      <c r="F27" s="2">
        <f t="shared" si="4"/>
        <v>21</v>
      </c>
      <c r="G27" s="2">
        <v>0</v>
      </c>
      <c r="H27" s="2">
        <v>0</v>
      </c>
      <c r="I27" s="2">
        <v>0</v>
      </c>
      <c r="J27" s="2">
        <v>0</v>
      </c>
      <c r="K27" s="2">
        <v>3</v>
      </c>
      <c r="L27" s="2">
        <v>2</v>
      </c>
      <c r="M27" s="2">
        <v>2</v>
      </c>
      <c r="N27" s="2">
        <v>2</v>
      </c>
      <c r="O27" s="2">
        <f t="shared" si="5"/>
        <v>-0.64771428571428569</v>
      </c>
      <c r="P27" s="2">
        <f t="shared" si="1"/>
        <v>-1</v>
      </c>
      <c r="Q27" s="2">
        <f t="shared" si="2"/>
        <v>-1</v>
      </c>
      <c r="R27" s="2" t="str">
        <f t="shared" si="3"/>
        <v>Passou</v>
      </c>
      <c r="S27" s="5">
        <f>Q27-P27</f>
        <v>0</v>
      </c>
      <c r="T27" s="6">
        <f>$S$27*$A$7*G27</f>
        <v>0</v>
      </c>
      <c r="U27" s="6">
        <f>$S$27*$A$7*H27</f>
        <v>0</v>
      </c>
      <c r="V27" s="6">
        <f>$S$27*$A$7*I27</f>
        <v>0</v>
      </c>
      <c r="W27" s="6">
        <f>$S$27*$A$7*J27</f>
        <v>0</v>
      </c>
      <c r="X27" s="6">
        <f>$S$27*$A$7*K27</f>
        <v>0</v>
      </c>
      <c r="Y27" s="6">
        <f>$S$27*$A$7*L27</f>
        <v>0</v>
      </c>
      <c r="Z27" s="6">
        <f>$S$27*$A$7*M27</f>
        <v>0</v>
      </c>
      <c r="AA27" s="6">
        <f>$S$27*$A$7*N27</f>
        <v>0</v>
      </c>
    </row>
    <row r="28" spans="1:27" x14ac:dyDescent="0.25">
      <c r="F28" s="2">
        <f t="shared" si="4"/>
        <v>22</v>
      </c>
      <c r="G28" s="2">
        <v>0</v>
      </c>
      <c r="H28" s="2">
        <v>0</v>
      </c>
      <c r="I28" s="2">
        <v>0</v>
      </c>
      <c r="J28" s="2">
        <v>3</v>
      </c>
      <c r="K28" s="2">
        <v>2</v>
      </c>
      <c r="L28" s="2">
        <v>2</v>
      </c>
      <c r="M28" s="2">
        <v>2</v>
      </c>
      <c r="N28" s="2">
        <v>2</v>
      </c>
      <c r="O28" s="2">
        <f t="shared" si="5"/>
        <v>-0.46257142857142863</v>
      </c>
      <c r="P28" s="2">
        <f t="shared" si="1"/>
        <v>-1</v>
      </c>
      <c r="Q28" s="2">
        <f t="shared" si="2"/>
        <v>-1</v>
      </c>
      <c r="R28" s="2" t="str">
        <f t="shared" si="3"/>
        <v>Passou</v>
      </c>
      <c r="S28" s="5">
        <f>Q28-P28</f>
        <v>0</v>
      </c>
      <c r="T28" s="6">
        <f>$S$28*$A$7*G28</f>
        <v>0</v>
      </c>
      <c r="U28" s="6">
        <f>$S$28*$A$7*H28</f>
        <v>0</v>
      </c>
      <c r="V28" s="6">
        <f>$S$28*$A$7*I28</f>
        <v>0</v>
      </c>
      <c r="W28" s="6">
        <f>$S$28*$A$7*J28</f>
        <v>0</v>
      </c>
      <c r="X28" s="6">
        <f>$S$28*$A$7*K28</f>
        <v>0</v>
      </c>
      <c r="Y28" s="6">
        <f>$S$28*$A$7*L28</f>
        <v>0</v>
      </c>
      <c r="Z28" s="6">
        <f>$S$28*$A$7*M28</f>
        <v>0</v>
      </c>
      <c r="AA28" s="6">
        <f>$S$28*$A$7*N28</f>
        <v>0</v>
      </c>
    </row>
    <row r="29" spans="1:27" x14ac:dyDescent="0.25">
      <c r="F29" s="2">
        <f t="shared" si="4"/>
        <v>23</v>
      </c>
      <c r="G29" s="2">
        <v>0</v>
      </c>
      <c r="H29" s="2">
        <v>0</v>
      </c>
      <c r="I29" s="2">
        <v>3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f t="shared" si="5"/>
        <v>-0.26257142857142846</v>
      </c>
      <c r="P29" s="2">
        <f t="shared" si="1"/>
        <v>-1</v>
      </c>
      <c r="Q29" s="2">
        <f t="shared" si="2"/>
        <v>-1</v>
      </c>
      <c r="R29" s="2" t="str">
        <f t="shared" si="3"/>
        <v>Passou</v>
      </c>
      <c r="S29" s="5">
        <f>Q29-P29</f>
        <v>0</v>
      </c>
      <c r="T29" s="6">
        <f>$S$29*$A$7*G29</f>
        <v>0</v>
      </c>
      <c r="U29" s="6">
        <f>$S$29*$A$7*H29</f>
        <v>0</v>
      </c>
      <c r="V29" s="6">
        <f>$S$29*$A$7*I29</f>
        <v>0</v>
      </c>
      <c r="W29" s="6">
        <f>$S$29*$A$7*J29</f>
        <v>0</v>
      </c>
      <c r="X29" s="6">
        <f>$S$29*$A$7*K29</f>
        <v>0</v>
      </c>
      <c r="Y29" s="6">
        <f>$S$29*$A$7*L29</f>
        <v>0</v>
      </c>
      <c r="Z29" s="6">
        <f>$S$29*$A$7*M29</f>
        <v>0</v>
      </c>
      <c r="AA29" s="6">
        <f>$S$29*$A$7*N29</f>
        <v>0</v>
      </c>
    </row>
    <row r="30" spans="1:27" x14ac:dyDescent="0.25">
      <c r="F30" s="2">
        <f t="shared" si="4"/>
        <v>24</v>
      </c>
      <c r="G30" s="2">
        <v>0</v>
      </c>
      <c r="H30" s="2">
        <v>3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f t="shared" si="5"/>
        <v>1.0000000000000009E-2</v>
      </c>
      <c r="P30" s="2">
        <f t="shared" si="1"/>
        <v>1</v>
      </c>
      <c r="Q30" s="2">
        <f t="shared" si="2"/>
        <v>1</v>
      </c>
      <c r="R30" s="2" t="str">
        <f t="shared" si="3"/>
        <v>Passou</v>
      </c>
      <c r="S30" s="5">
        <f>Q30-P30</f>
        <v>0</v>
      </c>
      <c r="T30" s="6">
        <f>$S$30*$A$7*G30</f>
        <v>0</v>
      </c>
      <c r="U30" s="6">
        <f>$S$30*$A$7*H30</f>
        <v>0</v>
      </c>
      <c r="V30" s="6">
        <f>$S$30*$A$7*I30</f>
        <v>0</v>
      </c>
      <c r="W30" s="6">
        <f>$S$30*$A$7*J30</f>
        <v>0</v>
      </c>
      <c r="X30" s="6">
        <f>$S$30*$A$7*K30</f>
        <v>0</v>
      </c>
      <c r="Y30" s="6">
        <f>$S$30*$A$7*L30</f>
        <v>0</v>
      </c>
      <c r="Z30" s="6">
        <f>$S$30*$A$7*M30</f>
        <v>0</v>
      </c>
      <c r="AA30" s="6">
        <f>$S$30*$A$7*N30</f>
        <v>0</v>
      </c>
    </row>
    <row r="31" spans="1:27" x14ac:dyDescent="0.25">
      <c r="F31" s="2">
        <f t="shared" si="4"/>
        <v>25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5"/>
        <v>0.25457142857142845</v>
      </c>
      <c r="P31" s="2">
        <f t="shared" si="1"/>
        <v>1</v>
      </c>
      <c r="Q31" s="2">
        <f t="shared" si="2"/>
        <v>1</v>
      </c>
      <c r="R31" s="2" t="str">
        <f t="shared" si="3"/>
        <v>Passou</v>
      </c>
      <c r="S31" s="5">
        <f>Q31-P31</f>
        <v>0</v>
      </c>
      <c r="T31" s="6">
        <f>$S$31*$A$7*G31</f>
        <v>0</v>
      </c>
      <c r="U31" s="6">
        <f>$S$31*$A$7*H31</f>
        <v>0</v>
      </c>
      <c r="V31" s="6">
        <f>$S$31*$A$7*I31</f>
        <v>0</v>
      </c>
      <c r="W31" s="6">
        <f>$S$31*$A$7*J31</f>
        <v>0</v>
      </c>
      <c r="X31" s="6">
        <f>$S$31*$A$7*K31</f>
        <v>0</v>
      </c>
      <c r="Y31" s="6">
        <f>$S$31*$A$7*L31</f>
        <v>0</v>
      </c>
      <c r="Z31" s="6">
        <f>$S$31*$A$7*M31</f>
        <v>0</v>
      </c>
      <c r="AA31" s="6">
        <f>$S$31*$A$7*N31</f>
        <v>0</v>
      </c>
    </row>
    <row r="32" spans="1:27" x14ac:dyDescent="0.25">
      <c r="F32" s="2">
        <f t="shared" si="4"/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O32" s="2">
        <f t="shared" si="5"/>
        <v>-0.97571428571428576</v>
      </c>
      <c r="P32" s="2">
        <f t="shared" si="1"/>
        <v>-1</v>
      </c>
      <c r="Q32" s="2">
        <f t="shared" si="2"/>
        <v>-1</v>
      </c>
      <c r="R32" s="2" t="str">
        <f t="shared" si="3"/>
        <v>Passou</v>
      </c>
      <c r="S32" s="5">
        <f>Q32-P32</f>
        <v>0</v>
      </c>
      <c r="T32" s="6">
        <f>$S$32*$A$7*G32</f>
        <v>0</v>
      </c>
      <c r="U32" s="6">
        <f>$S$32*$A$7*H32</f>
        <v>0</v>
      </c>
      <c r="V32" s="6">
        <f>$S$32*$A$7*I32</f>
        <v>0</v>
      </c>
      <c r="W32" s="6">
        <f>$S$32*$A$7*J32</f>
        <v>0</v>
      </c>
      <c r="X32" s="6">
        <f>$S$32*$A$7*K32</f>
        <v>0</v>
      </c>
      <c r="Y32" s="6">
        <f>$S$32*$A$7*L32</f>
        <v>0</v>
      </c>
      <c r="Z32" s="6">
        <f>$S$32*$A$7*M32</f>
        <v>0</v>
      </c>
      <c r="AA32" s="6">
        <f>$S$32*$A$7*N32</f>
        <v>0</v>
      </c>
    </row>
    <row r="33" spans="6:27" x14ac:dyDescent="0.25">
      <c r="F33" s="2">
        <f t="shared" si="4"/>
        <v>27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N33" s="2">
        <v>4</v>
      </c>
      <c r="O33" s="2">
        <f t="shared" si="5"/>
        <v>-0.58771428571428563</v>
      </c>
      <c r="P33" s="2">
        <f t="shared" si="1"/>
        <v>-1</v>
      </c>
      <c r="Q33" s="2">
        <f t="shared" si="2"/>
        <v>-1</v>
      </c>
      <c r="R33" s="2" t="str">
        <f t="shared" si="3"/>
        <v>Passou</v>
      </c>
      <c r="S33" s="5">
        <f>Q33-P33</f>
        <v>0</v>
      </c>
      <c r="T33" s="6">
        <f>$S$33*$A$7*G33</f>
        <v>0</v>
      </c>
      <c r="U33" s="6">
        <f>$S$33*$A$7*H33</f>
        <v>0</v>
      </c>
      <c r="V33" s="6">
        <f>$S$33*$A$7*I33</f>
        <v>0</v>
      </c>
      <c r="W33" s="6">
        <f>$S$33*$A$7*J33</f>
        <v>0</v>
      </c>
      <c r="X33" s="6">
        <f>$S$33*$A$7*K33</f>
        <v>0</v>
      </c>
      <c r="Y33" s="6">
        <f>$S$33*$A$7*L33</f>
        <v>0</v>
      </c>
      <c r="Z33" s="6">
        <f>$S$33*$A$7*M33</f>
        <v>0</v>
      </c>
      <c r="AA33" s="6">
        <f>$S$33*$A$7*N33</f>
        <v>0</v>
      </c>
    </row>
    <row r="34" spans="6:27" x14ac:dyDescent="0.25">
      <c r="F34" s="2">
        <f t="shared" si="4"/>
        <v>28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4</v>
      </c>
      <c r="N34" s="2">
        <v>2</v>
      </c>
      <c r="O34" s="2">
        <f t="shared" si="5"/>
        <v>-0.43171428571428572</v>
      </c>
      <c r="P34" s="2">
        <f t="shared" si="1"/>
        <v>-1</v>
      </c>
      <c r="Q34" s="2">
        <f t="shared" si="2"/>
        <v>-1</v>
      </c>
      <c r="R34" s="2" t="str">
        <f t="shared" si="3"/>
        <v>Passou</v>
      </c>
      <c r="S34" s="5">
        <f>Q34-P34</f>
        <v>0</v>
      </c>
      <c r="T34" s="6">
        <f>$S$34*$A$7*G34</f>
        <v>0</v>
      </c>
      <c r="U34" s="6">
        <f>$S$34*$A$7*H34</f>
        <v>0</v>
      </c>
      <c r="V34" s="6">
        <f>$S$34*$A$7*I34</f>
        <v>0</v>
      </c>
      <c r="W34" s="6">
        <f>$S$34*$A$7*J34</f>
        <v>0</v>
      </c>
      <c r="X34" s="6">
        <f>$S$34*$A$7*K34</f>
        <v>0</v>
      </c>
      <c r="Y34" s="6">
        <f>$S$34*$A$7*L34</f>
        <v>0</v>
      </c>
      <c r="Z34" s="6">
        <f>$S$34*$A$7*M34</f>
        <v>0</v>
      </c>
      <c r="AA34" s="6">
        <f>$S$34*$A$7*N34</f>
        <v>0</v>
      </c>
    </row>
    <row r="35" spans="6:27" x14ac:dyDescent="0.25">
      <c r="F35" s="2">
        <f t="shared" si="4"/>
        <v>29</v>
      </c>
      <c r="G35" s="2">
        <v>0</v>
      </c>
      <c r="H35" s="2">
        <v>0</v>
      </c>
      <c r="I35" s="2">
        <v>0</v>
      </c>
      <c r="J35" s="2">
        <v>0</v>
      </c>
      <c r="K35" s="2">
        <v>5</v>
      </c>
      <c r="L35" s="2">
        <v>4</v>
      </c>
      <c r="M35" s="2">
        <v>2</v>
      </c>
      <c r="N35" s="2">
        <v>2</v>
      </c>
      <c r="O35" s="2">
        <f t="shared" si="5"/>
        <v>-0.28885714285714292</v>
      </c>
      <c r="P35" s="2">
        <f t="shared" si="1"/>
        <v>-1</v>
      </c>
      <c r="Q35" s="2">
        <f t="shared" si="2"/>
        <v>-1</v>
      </c>
      <c r="R35" s="2" t="str">
        <f t="shared" si="3"/>
        <v>Passou</v>
      </c>
      <c r="S35" s="5">
        <f>Q35-P35</f>
        <v>0</v>
      </c>
      <c r="T35" s="6">
        <f>$S$35*$A$7*G35</f>
        <v>0</v>
      </c>
      <c r="U35" s="6">
        <f>$S$35*$A$7*H35</f>
        <v>0</v>
      </c>
      <c r="V35" s="6">
        <f>$S$35*$A$7*I35</f>
        <v>0</v>
      </c>
      <c r="W35" s="6">
        <f>$S$35*$A$7*J35</f>
        <v>0</v>
      </c>
      <c r="X35" s="6">
        <f>$S$35*$A$7*K35</f>
        <v>0</v>
      </c>
      <c r="Y35" s="6">
        <f>$S$35*$A$7*L35</f>
        <v>0</v>
      </c>
      <c r="Z35" s="6">
        <f>$S$35*$A$7*M35</f>
        <v>0</v>
      </c>
      <c r="AA35" s="6">
        <f>$S$35*$A$7*N35</f>
        <v>0</v>
      </c>
    </row>
    <row r="36" spans="6:27" x14ac:dyDescent="0.25">
      <c r="F36" s="2">
        <f t="shared" si="4"/>
        <v>30</v>
      </c>
      <c r="G36" s="2">
        <v>0</v>
      </c>
      <c r="H36" s="2">
        <v>0</v>
      </c>
      <c r="I36" s="2">
        <v>0</v>
      </c>
      <c r="J36" s="2">
        <v>5</v>
      </c>
      <c r="K36" s="2">
        <v>4</v>
      </c>
      <c r="L36" s="2">
        <v>2</v>
      </c>
      <c r="M36" s="2">
        <v>2</v>
      </c>
      <c r="N36" s="2">
        <v>2</v>
      </c>
      <c r="O36" s="2">
        <f t="shared" si="5"/>
        <v>-0.10828571428571432</v>
      </c>
      <c r="P36" s="2">
        <f t="shared" si="1"/>
        <v>-1</v>
      </c>
      <c r="Q36" s="2">
        <f t="shared" si="2"/>
        <v>-1</v>
      </c>
      <c r="R36" s="2" t="str">
        <f t="shared" si="3"/>
        <v>Passou</v>
      </c>
      <c r="S36" s="5">
        <f>Q36-P36</f>
        <v>0</v>
      </c>
      <c r="T36" s="6">
        <f>$S$36*$A$7*G36</f>
        <v>0</v>
      </c>
      <c r="U36" s="6">
        <f>$S$36*$A$7*H36</f>
        <v>0</v>
      </c>
      <c r="V36" s="6">
        <f>$S$36*$A$7*I36</f>
        <v>0</v>
      </c>
      <c r="W36" s="6">
        <f>$S$36*$A$7*J36</f>
        <v>0</v>
      </c>
      <c r="X36" s="6">
        <f>$S$36*$A$7*K36</f>
        <v>0</v>
      </c>
      <c r="Y36" s="6">
        <f>$S$36*$A$7*L36</f>
        <v>0</v>
      </c>
      <c r="Z36" s="6">
        <f>$S$36*$A$7*M36</f>
        <v>0</v>
      </c>
      <c r="AA36" s="6">
        <f>$S$36*$A$7*N36</f>
        <v>0</v>
      </c>
    </row>
    <row r="37" spans="6:27" x14ac:dyDescent="0.25">
      <c r="F37" s="2">
        <f t="shared" si="4"/>
        <v>31</v>
      </c>
      <c r="G37" s="2">
        <v>0</v>
      </c>
      <c r="H37" s="2">
        <v>0</v>
      </c>
      <c r="I37" s="2">
        <v>5</v>
      </c>
      <c r="J37" s="2">
        <v>4</v>
      </c>
      <c r="K37" s="2">
        <v>4</v>
      </c>
      <c r="L37" s="2">
        <v>2</v>
      </c>
      <c r="M37" s="2">
        <v>2</v>
      </c>
      <c r="N37" s="2">
        <v>2</v>
      </c>
      <c r="O37" s="2">
        <f t="shared" si="5"/>
        <v>0.28542857142857136</v>
      </c>
      <c r="P37" s="2">
        <f t="shared" si="1"/>
        <v>1</v>
      </c>
      <c r="Q37" s="2">
        <f t="shared" si="2"/>
        <v>-1</v>
      </c>
      <c r="R37" s="2" t="str">
        <f t="shared" si="3"/>
        <v>Erro</v>
      </c>
      <c r="S37" s="5">
        <f>Q37-P37</f>
        <v>-2</v>
      </c>
      <c r="T37" s="6">
        <f>$S$37*$A$7*G37</f>
        <v>0</v>
      </c>
      <c r="U37" s="6">
        <f>$S$37*$A$7*H37</f>
        <v>0</v>
      </c>
      <c r="V37" s="6">
        <f>$S$37*$A$7*I37</f>
        <v>-0.1</v>
      </c>
      <c r="W37" s="6">
        <f>$S$37*$A$7*J37</f>
        <v>-0.08</v>
      </c>
      <c r="X37" s="6">
        <f>$S$37*$A$7*K37</f>
        <v>-0.08</v>
      </c>
      <c r="Y37" s="6">
        <f>$S$37*$A$7*L37</f>
        <v>-0.04</v>
      </c>
      <c r="Z37" s="6">
        <f>$S$37*$A$7*M37</f>
        <v>-0.04</v>
      </c>
      <c r="AA37" s="6">
        <f>$S$37*$A$7*N37</f>
        <v>-0.04</v>
      </c>
    </row>
    <row r="38" spans="6:27" x14ac:dyDescent="0.25">
      <c r="F38" s="2">
        <f t="shared" si="4"/>
        <v>32</v>
      </c>
      <c r="G38" s="2">
        <v>0</v>
      </c>
      <c r="H38" s="2">
        <v>5</v>
      </c>
      <c r="I38" s="2">
        <v>4</v>
      </c>
      <c r="J38" s="2">
        <v>2</v>
      </c>
      <c r="K38" s="2">
        <v>4</v>
      </c>
      <c r="L38" s="2">
        <v>2</v>
      </c>
      <c r="M38" s="2">
        <v>2</v>
      </c>
      <c r="N38" s="2">
        <v>2</v>
      </c>
      <c r="O38" s="2">
        <f t="shared" si="5"/>
        <v>0.62314285714285678</v>
      </c>
      <c r="P38" s="2">
        <f t="shared" si="1"/>
        <v>1</v>
      </c>
      <c r="Q38" s="2">
        <f t="shared" si="2"/>
        <v>1</v>
      </c>
      <c r="R38" s="2" t="str">
        <f t="shared" si="3"/>
        <v>Passou</v>
      </c>
      <c r="S38" s="5">
        <f>Q38-P38</f>
        <v>0</v>
      </c>
      <c r="T38" s="6">
        <f>$S$38*$A$7*G38</f>
        <v>0</v>
      </c>
      <c r="U38" s="6">
        <f>$S$38*$A$7*H38</f>
        <v>0</v>
      </c>
      <c r="V38" s="6">
        <f>$S$38*$A$7*I38</f>
        <v>0</v>
      </c>
      <c r="W38" s="6">
        <f>$S$38*$A$7*J38</f>
        <v>0</v>
      </c>
      <c r="X38" s="6">
        <f>$S$38*$A$7*K38</f>
        <v>0</v>
      </c>
      <c r="Y38" s="6">
        <f>$S$38*$A$7*L38</f>
        <v>0</v>
      </c>
      <c r="Z38" s="6">
        <f>$S$38*$A$7*M38</f>
        <v>0</v>
      </c>
      <c r="AA38" s="6">
        <f>$S$38*$A$7*N38</f>
        <v>0</v>
      </c>
    </row>
    <row r="39" spans="6:27" x14ac:dyDescent="0.25">
      <c r="F39" s="2">
        <f t="shared" si="4"/>
        <v>33</v>
      </c>
      <c r="G39" s="2">
        <v>5</v>
      </c>
      <c r="H39" s="2">
        <v>4</v>
      </c>
      <c r="I39" s="2">
        <v>4</v>
      </c>
      <c r="J39" s="2">
        <v>4</v>
      </c>
      <c r="K39" s="2">
        <v>2</v>
      </c>
      <c r="L39" s="2">
        <v>2</v>
      </c>
      <c r="M39" s="2">
        <v>2</v>
      </c>
      <c r="N39" s="2">
        <v>2</v>
      </c>
      <c r="O39" s="2">
        <f t="shared" si="5"/>
        <v>1.1208571428571426</v>
      </c>
      <c r="P39" s="2">
        <f t="shared" si="1"/>
        <v>1</v>
      </c>
      <c r="Q39" s="2">
        <f t="shared" si="2"/>
        <v>1</v>
      </c>
      <c r="R39" s="2" t="str">
        <f t="shared" si="3"/>
        <v>Passou</v>
      </c>
      <c r="S39" s="5">
        <f>Q39-P39</f>
        <v>0</v>
      </c>
      <c r="T39" s="6">
        <f>$S$39*$A$7*G39</f>
        <v>0</v>
      </c>
      <c r="U39" s="6">
        <f>$S$39*$A$7*H39</f>
        <v>0</v>
      </c>
      <c r="V39" s="6">
        <f>$S$39*$A$7*I39</f>
        <v>0</v>
      </c>
      <c r="W39" s="6">
        <f>$S$39*$A$7*J39</f>
        <v>0</v>
      </c>
      <c r="X39" s="6">
        <f>$S$39*$A$7*K39</f>
        <v>0</v>
      </c>
      <c r="Y39" s="6">
        <f>$S$39*$A$7*L39</f>
        <v>0</v>
      </c>
      <c r="Z39" s="6">
        <f>$S$39*$A$7*M39</f>
        <v>0</v>
      </c>
      <c r="AA39" s="6">
        <f>$S$39*$A$7*N39</f>
        <v>0</v>
      </c>
    </row>
    <row r="40" spans="6:27" x14ac:dyDescent="0.25">
      <c r="F40" s="2">
        <f t="shared" si="4"/>
        <v>34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f t="shared" si="5"/>
        <v>-0.66114285714285714</v>
      </c>
      <c r="P40" s="2">
        <f t="shared" si="1"/>
        <v>-1</v>
      </c>
      <c r="Q40" s="2">
        <f t="shared" si="2"/>
        <v>-1</v>
      </c>
      <c r="R40" s="2" t="str">
        <f t="shared" si="3"/>
        <v>Passou</v>
      </c>
      <c r="S40" s="5">
        <f>Q40-P40</f>
        <v>0</v>
      </c>
      <c r="T40" s="6">
        <f>$S$40*$A$7*G40</f>
        <v>0</v>
      </c>
      <c r="U40" s="6">
        <f>$S$40*$A$7*H40</f>
        <v>0</v>
      </c>
      <c r="V40" s="6">
        <f>$S$40*$A$7*I40</f>
        <v>0</v>
      </c>
      <c r="W40" s="6">
        <f>$S$40*$A$7*J40</f>
        <v>0</v>
      </c>
      <c r="X40" s="6">
        <f>$S$40*$A$7*K40</f>
        <v>0</v>
      </c>
      <c r="Y40" s="6">
        <f>$S$40*$A$7*L40</f>
        <v>0</v>
      </c>
      <c r="Z40" s="6">
        <f>$S$40*$A$7*M40</f>
        <v>0</v>
      </c>
      <c r="AA40" s="6">
        <f>$S$40*$A$7*N40</f>
        <v>0</v>
      </c>
    </row>
    <row r="41" spans="6:27" x14ac:dyDescent="0.25">
      <c r="F41" s="2">
        <f t="shared" si="4"/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  <c r="N41" s="2">
        <v>4</v>
      </c>
      <c r="O41" s="2">
        <f t="shared" si="5"/>
        <v>-0.29200000000000004</v>
      </c>
      <c r="P41" s="2">
        <f>IF(O41&gt;=0,1,-1)</f>
        <v>-1</v>
      </c>
      <c r="Q41" s="2">
        <f t="shared" si="2"/>
        <v>-1</v>
      </c>
      <c r="R41" s="2" t="str">
        <f t="shared" si="3"/>
        <v>Passou</v>
      </c>
      <c r="S41" s="5">
        <f>Q41-P41</f>
        <v>0</v>
      </c>
      <c r="T41" s="6">
        <f>$S$41*$A$7*G41</f>
        <v>0</v>
      </c>
      <c r="U41" s="6">
        <f>$S$41*$A$7*H41</f>
        <v>0</v>
      </c>
      <c r="V41" s="6">
        <f>$S$41*$A$7*I41</f>
        <v>0</v>
      </c>
      <c r="W41" s="6">
        <f>$S$41*$A$7*J41</f>
        <v>0</v>
      </c>
      <c r="X41" s="6">
        <f>$S$41*$A$7*K41</f>
        <v>0</v>
      </c>
      <c r="Y41" s="6">
        <f>$S$41*$A$7*L41</f>
        <v>0</v>
      </c>
      <c r="Z41" s="6">
        <f>$S$41*$A$7*M41</f>
        <v>0</v>
      </c>
      <c r="AA41" s="6">
        <f>$S$41*$A$7*N41</f>
        <v>0</v>
      </c>
    </row>
    <row r="42" spans="6:27" x14ac:dyDescent="0.25">
      <c r="F42" s="2">
        <f t="shared" si="4"/>
        <v>36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4</v>
      </c>
      <c r="N42" s="2">
        <v>2</v>
      </c>
      <c r="O42" s="2">
        <f t="shared" si="5"/>
        <v>-0.15314285714285725</v>
      </c>
      <c r="P42" s="2">
        <f t="shared" ref="P42:P56" si="6">IF(O42&gt;=0,1,-1)</f>
        <v>-1</v>
      </c>
      <c r="Q42" s="2">
        <f t="shared" si="2"/>
        <v>-1</v>
      </c>
      <c r="R42" s="2" t="str">
        <f t="shared" si="3"/>
        <v>Passou</v>
      </c>
      <c r="S42" s="5">
        <f t="shared" ref="S42:S56" si="7">Q42-P42</f>
        <v>0</v>
      </c>
      <c r="T42" s="6">
        <f t="shared" ref="T42:AA56" si="8">$S$41*$A$7*G42</f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</row>
    <row r="43" spans="6:27" x14ac:dyDescent="0.25">
      <c r="F43" s="2">
        <f t="shared" si="4"/>
        <v>37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7</v>
      </c>
      <c r="M43" s="2">
        <v>6</v>
      </c>
      <c r="N43" s="2">
        <v>2</v>
      </c>
      <c r="O43" s="2">
        <f t="shared" si="5"/>
        <v>0.64371428571428568</v>
      </c>
      <c r="P43" s="2">
        <f t="shared" si="6"/>
        <v>1</v>
      </c>
      <c r="Q43" s="2">
        <f t="shared" si="2"/>
        <v>-1</v>
      </c>
      <c r="R43" s="2" t="str">
        <f t="shared" si="3"/>
        <v>Erro</v>
      </c>
      <c r="S43" s="5">
        <f t="shared" si="7"/>
        <v>-2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</row>
    <row r="44" spans="6:27" x14ac:dyDescent="0.25">
      <c r="F44" s="2">
        <f t="shared" si="4"/>
        <v>38</v>
      </c>
      <c r="G44" s="2">
        <v>0</v>
      </c>
      <c r="H44" s="2">
        <v>0</v>
      </c>
      <c r="I44" s="2">
        <v>0</v>
      </c>
      <c r="J44" s="2">
        <v>8</v>
      </c>
      <c r="K44" s="2">
        <v>7</v>
      </c>
      <c r="L44" s="2">
        <v>6</v>
      </c>
      <c r="M44" s="2">
        <v>2</v>
      </c>
      <c r="N44" s="2">
        <v>2</v>
      </c>
      <c r="O44" s="2">
        <f t="shared" si="5"/>
        <v>0.79457142857142804</v>
      </c>
      <c r="P44" s="2">
        <f t="shared" si="6"/>
        <v>1</v>
      </c>
      <c r="Q44" s="2">
        <f t="shared" si="2"/>
        <v>-1</v>
      </c>
      <c r="R44" s="2" t="str">
        <f t="shared" si="3"/>
        <v>Erro</v>
      </c>
      <c r="S44" s="5">
        <f t="shared" si="7"/>
        <v>-2</v>
      </c>
      <c r="T44" s="6">
        <f t="shared" si="8"/>
        <v>0</v>
      </c>
      <c r="U44" s="6">
        <f t="shared" si="8"/>
        <v>0</v>
      </c>
      <c r="V44" s="6">
        <f t="shared" si="8"/>
        <v>0</v>
      </c>
      <c r="W44" s="6">
        <f t="shared" si="8"/>
        <v>0</v>
      </c>
      <c r="X44" s="6">
        <f t="shared" si="8"/>
        <v>0</v>
      </c>
      <c r="Y44" s="6">
        <f t="shared" si="8"/>
        <v>0</v>
      </c>
      <c r="Z44" s="6">
        <f t="shared" si="8"/>
        <v>0</v>
      </c>
      <c r="AA44" s="6">
        <f t="shared" si="8"/>
        <v>0</v>
      </c>
    </row>
    <row r="45" spans="6:27" x14ac:dyDescent="0.25">
      <c r="F45" s="2">
        <f t="shared" si="4"/>
        <v>39</v>
      </c>
      <c r="G45" s="2">
        <v>0</v>
      </c>
      <c r="H45" s="2">
        <v>0</v>
      </c>
      <c r="I45" s="2">
        <v>8</v>
      </c>
      <c r="J45" s="2">
        <v>7</v>
      </c>
      <c r="K45" s="2">
        <v>6</v>
      </c>
      <c r="L45" s="2">
        <v>2</v>
      </c>
      <c r="M45" s="2">
        <v>2</v>
      </c>
      <c r="N45" s="2">
        <v>2</v>
      </c>
      <c r="O45" s="2">
        <f t="shared" si="5"/>
        <v>1.0208571428571425</v>
      </c>
      <c r="P45" s="2">
        <f t="shared" si="6"/>
        <v>1</v>
      </c>
      <c r="Q45" s="2">
        <f t="shared" si="2"/>
        <v>-1</v>
      </c>
      <c r="R45" s="2" t="str">
        <f t="shared" si="3"/>
        <v>Erro</v>
      </c>
      <c r="S45" s="5">
        <f t="shared" si="7"/>
        <v>-2</v>
      </c>
      <c r="T45" s="6">
        <f t="shared" si="8"/>
        <v>0</v>
      </c>
      <c r="U45" s="6">
        <f t="shared" si="8"/>
        <v>0</v>
      </c>
      <c r="V45" s="6">
        <f t="shared" si="8"/>
        <v>0</v>
      </c>
      <c r="W45" s="6">
        <f t="shared" si="8"/>
        <v>0</v>
      </c>
      <c r="X45" s="6">
        <f t="shared" si="8"/>
        <v>0</v>
      </c>
      <c r="Y45" s="6">
        <f t="shared" si="8"/>
        <v>0</v>
      </c>
      <c r="Z45" s="6">
        <f t="shared" si="8"/>
        <v>0</v>
      </c>
      <c r="AA45" s="6">
        <f t="shared" si="8"/>
        <v>0</v>
      </c>
    </row>
    <row r="46" spans="6:27" x14ac:dyDescent="0.25">
      <c r="F46" s="2">
        <f t="shared" si="4"/>
        <v>40</v>
      </c>
      <c r="G46" s="2">
        <v>0</v>
      </c>
      <c r="H46" s="2">
        <v>8</v>
      </c>
      <c r="I46" s="2">
        <v>7</v>
      </c>
      <c r="J46" s="2">
        <v>6</v>
      </c>
      <c r="K46" s="2">
        <v>4</v>
      </c>
      <c r="L46" s="2">
        <v>2</v>
      </c>
      <c r="M46" s="2">
        <v>2</v>
      </c>
      <c r="N46" s="2">
        <v>2</v>
      </c>
      <c r="O46" s="2">
        <f t="shared" si="5"/>
        <v>1.6454285714285706</v>
      </c>
      <c r="P46" s="2">
        <f t="shared" si="6"/>
        <v>1</v>
      </c>
      <c r="Q46" s="2">
        <f t="shared" si="2"/>
        <v>1</v>
      </c>
      <c r="R46" s="2" t="str">
        <f t="shared" si="3"/>
        <v>Passou</v>
      </c>
      <c r="S46" s="5">
        <f t="shared" si="7"/>
        <v>0</v>
      </c>
      <c r="T46" s="6">
        <f t="shared" si="8"/>
        <v>0</v>
      </c>
      <c r="U46" s="6">
        <f t="shared" si="8"/>
        <v>0</v>
      </c>
      <c r="V46" s="6">
        <f t="shared" si="8"/>
        <v>0</v>
      </c>
      <c r="W46" s="6">
        <f t="shared" si="8"/>
        <v>0</v>
      </c>
      <c r="X46" s="6">
        <f t="shared" si="8"/>
        <v>0</v>
      </c>
      <c r="Y46" s="6">
        <f t="shared" si="8"/>
        <v>0</v>
      </c>
      <c r="Z46" s="6">
        <f t="shared" si="8"/>
        <v>0</v>
      </c>
      <c r="AA46" s="6">
        <f t="shared" si="8"/>
        <v>0</v>
      </c>
    </row>
    <row r="47" spans="6:27" x14ac:dyDescent="0.25">
      <c r="F47" s="2">
        <f t="shared" si="4"/>
        <v>41</v>
      </c>
      <c r="G47" s="2">
        <v>8</v>
      </c>
      <c r="H47" s="2">
        <v>7</v>
      </c>
      <c r="I47" s="2">
        <v>6</v>
      </c>
      <c r="J47" s="2">
        <v>5</v>
      </c>
      <c r="K47" s="2">
        <v>2</v>
      </c>
      <c r="L47" s="2">
        <v>2</v>
      </c>
      <c r="M47" s="2">
        <v>2</v>
      </c>
      <c r="N47" s="2">
        <v>2</v>
      </c>
      <c r="O47" s="2">
        <f t="shared" si="5"/>
        <v>2.1422857142857135</v>
      </c>
      <c r="P47" s="2">
        <f t="shared" si="6"/>
        <v>1</v>
      </c>
      <c r="Q47" s="2">
        <f t="shared" si="2"/>
        <v>1</v>
      </c>
      <c r="R47" s="2" t="str">
        <f t="shared" si="3"/>
        <v>Passou</v>
      </c>
      <c r="S47" s="5">
        <f t="shared" si="7"/>
        <v>0</v>
      </c>
      <c r="T47" s="6">
        <f t="shared" si="8"/>
        <v>0</v>
      </c>
      <c r="U47" s="6">
        <f t="shared" si="8"/>
        <v>0</v>
      </c>
      <c r="V47" s="6">
        <f t="shared" si="8"/>
        <v>0</v>
      </c>
      <c r="W47" s="6">
        <f t="shared" si="8"/>
        <v>0</v>
      </c>
      <c r="X47" s="6">
        <f t="shared" si="8"/>
        <v>0</v>
      </c>
      <c r="Y47" s="6">
        <f t="shared" si="8"/>
        <v>0</v>
      </c>
      <c r="Z47" s="6">
        <f t="shared" si="8"/>
        <v>0</v>
      </c>
      <c r="AA47" s="6">
        <f t="shared" si="8"/>
        <v>0</v>
      </c>
    </row>
    <row r="48" spans="6:27" x14ac:dyDescent="0.25">
      <c r="F48" s="2">
        <f t="shared" si="4"/>
        <v>42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f t="shared" si="5"/>
        <v>-0.55628571428571427</v>
      </c>
      <c r="P48" s="2">
        <f t="shared" si="6"/>
        <v>-1</v>
      </c>
      <c r="Q48" s="2">
        <f t="shared" si="2"/>
        <v>-1</v>
      </c>
      <c r="R48" s="2" t="str">
        <f t="shared" si="3"/>
        <v>Passou</v>
      </c>
      <c r="S48" s="5">
        <f t="shared" si="7"/>
        <v>0</v>
      </c>
      <c r="T48" s="6">
        <f t="shared" si="8"/>
        <v>0</v>
      </c>
      <c r="U48" s="6">
        <f t="shared" si="8"/>
        <v>0</v>
      </c>
      <c r="V48" s="6">
        <f t="shared" si="8"/>
        <v>0</v>
      </c>
      <c r="W48" s="6">
        <f t="shared" si="8"/>
        <v>0</v>
      </c>
      <c r="X48" s="6">
        <f t="shared" si="8"/>
        <v>0</v>
      </c>
      <c r="Y48" s="6">
        <f t="shared" si="8"/>
        <v>0</v>
      </c>
      <c r="Z48" s="6">
        <f t="shared" si="8"/>
        <v>0</v>
      </c>
      <c r="AA48" s="6">
        <f t="shared" si="8"/>
        <v>0</v>
      </c>
    </row>
    <row r="49" spans="6:27" x14ac:dyDescent="0.25">
      <c r="F49" s="2">
        <f t="shared" si="4"/>
        <v>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9</v>
      </c>
      <c r="N49" s="2">
        <v>5</v>
      </c>
      <c r="O49" s="2">
        <f t="shared" si="5"/>
        <v>-8.8571428571428523E-2</v>
      </c>
      <c r="P49" s="2">
        <f t="shared" si="6"/>
        <v>-1</v>
      </c>
      <c r="Q49" s="2">
        <f t="shared" si="2"/>
        <v>-1</v>
      </c>
      <c r="R49" s="2" t="str">
        <f t="shared" si="3"/>
        <v>Passou</v>
      </c>
      <c r="S49" s="5">
        <f t="shared" si="7"/>
        <v>0</v>
      </c>
      <c r="T49" s="6">
        <f t="shared" si="8"/>
        <v>0</v>
      </c>
      <c r="U49" s="6">
        <f t="shared" si="8"/>
        <v>0</v>
      </c>
      <c r="V49" s="6">
        <f t="shared" si="8"/>
        <v>0</v>
      </c>
      <c r="W49" s="6">
        <f t="shared" si="8"/>
        <v>0</v>
      </c>
      <c r="X49" s="6">
        <f t="shared" si="8"/>
        <v>0</v>
      </c>
      <c r="Y49" s="6">
        <f t="shared" si="8"/>
        <v>0</v>
      </c>
      <c r="Z49" s="6">
        <f t="shared" si="8"/>
        <v>0</v>
      </c>
      <c r="AA49" s="6">
        <f t="shared" si="8"/>
        <v>0</v>
      </c>
    </row>
    <row r="50" spans="6:27" x14ac:dyDescent="0.25">
      <c r="F50" s="2">
        <f t="shared" si="4"/>
        <v>44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9</v>
      </c>
      <c r="M50" s="2">
        <v>4</v>
      </c>
      <c r="N50" s="2">
        <v>2</v>
      </c>
      <c r="O50" s="2">
        <f t="shared" si="5"/>
        <v>-6.0285714285714276E-2</v>
      </c>
      <c r="P50" s="2">
        <f t="shared" si="6"/>
        <v>-1</v>
      </c>
      <c r="Q50" s="2">
        <f t="shared" si="2"/>
        <v>-1</v>
      </c>
      <c r="R50" s="2" t="str">
        <f t="shared" si="3"/>
        <v>Passou</v>
      </c>
      <c r="S50" s="5">
        <f t="shared" si="7"/>
        <v>0</v>
      </c>
      <c r="T50" s="6">
        <f t="shared" si="8"/>
        <v>0</v>
      </c>
      <c r="U50" s="6">
        <f t="shared" si="8"/>
        <v>0</v>
      </c>
      <c r="V50" s="6">
        <f t="shared" si="8"/>
        <v>0</v>
      </c>
      <c r="W50" s="6">
        <f t="shared" si="8"/>
        <v>0</v>
      </c>
      <c r="X50" s="6">
        <f t="shared" si="8"/>
        <v>0</v>
      </c>
      <c r="Y50" s="6">
        <f t="shared" si="8"/>
        <v>0</v>
      </c>
      <c r="Z50" s="6">
        <f t="shared" si="8"/>
        <v>0</v>
      </c>
      <c r="AA50" s="6">
        <f t="shared" si="8"/>
        <v>0</v>
      </c>
    </row>
    <row r="51" spans="6:27" x14ac:dyDescent="0.25">
      <c r="F51" s="2">
        <f t="shared" si="4"/>
        <v>45</v>
      </c>
      <c r="G51" s="2">
        <v>0</v>
      </c>
      <c r="H51" s="2">
        <v>0</v>
      </c>
      <c r="I51" s="2">
        <v>0</v>
      </c>
      <c r="J51" s="2">
        <v>0</v>
      </c>
      <c r="K51" s="2">
        <v>9</v>
      </c>
      <c r="L51" s="2">
        <v>6</v>
      </c>
      <c r="M51" s="2">
        <v>0</v>
      </c>
      <c r="N51" s="2">
        <v>2</v>
      </c>
      <c r="O51" s="2">
        <f t="shared" si="5"/>
        <v>4.5999999999999819E-2</v>
      </c>
      <c r="P51" s="2">
        <f t="shared" si="6"/>
        <v>1</v>
      </c>
      <c r="Q51" s="2">
        <f t="shared" si="2"/>
        <v>-1</v>
      </c>
      <c r="R51" s="2" t="str">
        <f t="shared" si="3"/>
        <v>Erro</v>
      </c>
      <c r="S51" s="5">
        <f t="shared" si="7"/>
        <v>-2</v>
      </c>
      <c r="T51" s="6">
        <f t="shared" si="8"/>
        <v>0</v>
      </c>
      <c r="U51" s="6">
        <f t="shared" si="8"/>
        <v>0</v>
      </c>
      <c r="V51" s="6">
        <f t="shared" si="8"/>
        <v>0</v>
      </c>
      <c r="W51" s="6">
        <f t="shared" si="8"/>
        <v>0</v>
      </c>
      <c r="X51" s="6">
        <f t="shared" si="8"/>
        <v>0</v>
      </c>
      <c r="Y51" s="6">
        <f t="shared" si="8"/>
        <v>0</v>
      </c>
      <c r="Z51" s="6">
        <f t="shared" si="8"/>
        <v>0</v>
      </c>
      <c r="AA51" s="6">
        <f t="shared" si="8"/>
        <v>0</v>
      </c>
    </row>
    <row r="52" spans="6:27" x14ac:dyDescent="0.25">
      <c r="F52" s="2">
        <f t="shared" si="4"/>
        <v>46</v>
      </c>
      <c r="G52" s="2">
        <v>0</v>
      </c>
      <c r="H52" s="2">
        <v>0</v>
      </c>
      <c r="I52" s="2">
        <v>0</v>
      </c>
      <c r="J52" s="2">
        <v>9</v>
      </c>
      <c r="K52" s="2">
        <v>7</v>
      </c>
      <c r="L52" s="2">
        <v>6</v>
      </c>
      <c r="M52" s="2">
        <v>2</v>
      </c>
      <c r="N52" s="2">
        <v>1</v>
      </c>
      <c r="O52" s="2">
        <f t="shared" si="5"/>
        <v>0.78028571428571425</v>
      </c>
      <c r="P52" s="2">
        <f t="shared" si="6"/>
        <v>1</v>
      </c>
      <c r="Q52" s="2">
        <f t="shared" si="2"/>
        <v>-1</v>
      </c>
      <c r="R52" s="2" t="str">
        <f t="shared" si="3"/>
        <v>Erro</v>
      </c>
      <c r="S52" s="5">
        <f t="shared" si="7"/>
        <v>-2</v>
      </c>
      <c r="T52" s="6">
        <f t="shared" si="8"/>
        <v>0</v>
      </c>
      <c r="U52" s="6">
        <f t="shared" si="8"/>
        <v>0</v>
      </c>
      <c r="V52" s="6">
        <f t="shared" si="8"/>
        <v>0</v>
      </c>
      <c r="W52" s="6">
        <f t="shared" si="8"/>
        <v>0</v>
      </c>
      <c r="X52" s="6">
        <f t="shared" si="8"/>
        <v>0</v>
      </c>
      <c r="Y52" s="6">
        <f t="shared" si="8"/>
        <v>0</v>
      </c>
      <c r="Z52" s="6">
        <f t="shared" si="8"/>
        <v>0</v>
      </c>
      <c r="AA52" s="6">
        <f t="shared" si="8"/>
        <v>0</v>
      </c>
    </row>
    <row r="53" spans="6:27" x14ac:dyDescent="0.25">
      <c r="F53" s="2">
        <f t="shared" si="4"/>
        <v>47</v>
      </c>
      <c r="G53" s="2">
        <v>0</v>
      </c>
      <c r="H53" s="2">
        <v>0</v>
      </c>
      <c r="I53" s="2">
        <v>9</v>
      </c>
      <c r="J53" s="2">
        <v>7</v>
      </c>
      <c r="K53" s="2">
        <v>2</v>
      </c>
      <c r="L53" s="2">
        <v>4</v>
      </c>
      <c r="M53" s="2">
        <v>1</v>
      </c>
      <c r="N53" s="2">
        <v>0</v>
      </c>
      <c r="O53" s="2">
        <f t="shared" si="5"/>
        <v>0.64885714285714302</v>
      </c>
      <c r="P53" s="2">
        <f t="shared" si="6"/>
        <v>1</v>
      </c>
      <c r="Q53" s="2">
        <f t="shared" si="2"/>
        <v>-1</v>
      </c>
      <c r="R53" s="2" t="str">
        <f t="shared" si="3"/>
        <v>Erro</v>
      </c>
      <c r="S53" s="5">
        <f t="shared" si="7"/>
        <v>-2</v>
      </c>
      <c r="T53" s="6">
        <f t="shared" si="8"/>
        <v>0</v>
      </c>
      <c r="U53" s="6">
        <f t="shared" si="8"/>
        <v>0</v>
      </c>
      <c r="V53" s="6">
        <f t="shared" si="8"/>
        <v>0</v>
      </c>
      <c r="W53" s="6">
        <f t="shared" si="8"/>
        <v>0</v>
      </c>
      <c r="X53" s="6">
        <f t="shared" si="8"/>
        <v>0</v>
      </c>
      <c r="Y53" s="6">
        <f t="shared" si="8"/>
        <v>0</v>
      </c>
      <c r="Z53" s="6">
        <f t="shared" si="8"/>
        <v>0</v>
      </c>
      <c r="AA53" s="6">
        <f t="shared" si="8"/>
        <v>0</v>
      </c>
    </row>
    <row r="54" spans="6:27" x14ac:dyDescent="0.25">
      <c r="F54" s="2">
        <f t="shared" si="4"/>
        <v>48</v>
      </c>
      <c r="G54" s="2">
        <v>0</v>
      </c>
      <c r="H54" s="2">
        <v>9</v>
      </c>
      <c r="I54" s="2">
        <v>7</v>
      </c>
      <c r="J54" s="2">
        <v>6</v>
      </c>
      <c r="K54" s="2">
        <v>8</v>
      </c>
      <c r="L54" s="2">
        <v>3</v>
      </c>
      <c r="M54" s="2">
        <v>2</v>
      </c>
      <c r="N54" s="2">
        <v>1</v>
      </c>
      <c r="O54" s="2">
        <f t="shared" si="5"/>
        <v>2.1028571428571432</v>
      </c>
      <c r="P54" s="2">
        <f t="shared" si="6"/>
        <v>1</v>
      </c>
      <c r="Q54" s="2">
        <f t="shared" si="2"/>
        <v>1</v>
      </c>
      <c r="R54" s="2" t="str">
        <f t="shared" si="3"/>
        <v>Passou</v>
      </c>
      <c r="S54" s="5">
        <f t="shared" si="7"/>
        <v>0</v>
      </c>
      <c r="T54" s="6">
        <f t="shared" si="8"/>
        <v>0</v>
      </c>
      <c r="U54" s="6">
        <f t="shared" si="8"/>
        <v>0</v>
      </c>
      <c r="V54" s="6">
        <f t="shared" si="8"/>
        <v>0</v>
      </c>
      <c r="W54" s="6">
        <f t="shared" si="8"/>
        <v>0</v>
      </c>
      <c r="X54" s="6">
        <f t="shared" si="8"/>
        <v>0</v>
      </c>
      <c r="Y54" s="6">
        <f t="shared" si="8"/>
        <v>0</v>
      </c>
      <c r="Z54" s="6">
        <f t="shared" si="8"/>
        <v>0</v>
      </c>
      <c r="AA54" s="6">
        <f t="shared" si="8"/>
        <v>0</v>
      </c>
    </row>
    <row r="55" spans="6:27" x14ac:dyDescent="0.25">
      <c r="F55" s="2">
        <f t="shared" si="4"/>
        <v>49</v>
      </c>
      <c r="G55" s="2">
        <v>9</v>
      </c>
      <c r="H55" s="2">
        <v>1</v>
      </c>
      <c r="I55" s="2">
        <v>2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2">
        <f t="shared" si="5"/>
        <v>1.4531428571428568</v>
      </c>
      <c r="P55" s="2">
        <f t="shared" si="6"/>
        <v>1</v>
      </c>
      <c r="Q55" s="2">
        <f t="shared" si="2"/>
        <v>1</v>
      </c>
      <c r="R55" s="2" t="str">
        <f t="shared" si="3"/>
        <v>Passou</v>
      </c>
      <c r="S55" s="5">
        <f t="shared" si="7"/>
        <v>0</v>
      </c>
      <c r="T55" s="6">
        <f t="shared" si="8"/>
        <v>0</v>
      </c>
      <c r="U55" s="6">
        <f t="shared" si="8"/>
        <v>0</v>
      </c>
      <c r="V55" s="6">
        <f t="shared" si="8"/>
        <v>0</v>
      </c>
      <c r="W55" s="6">
        <f t="shared" si="8"/>
        <v>0</v>
      </c>
      <c r="X55" s="6">
        <f t="shared" si="8"/>
        <v>0</v>
      </c>
      <c r="Y55" s="6">
        <f t="shared" si="8"/>
        <v>0</v>
      </c>
      <c r="Z55" s="6">
        <f t="shared" si="8"/>
        <v>0</v>
      </c>
      <c r="AA55" s="6">
        <f t="shared" si="8"/>
        <v>0</v>
      </c>
    </row>
    <row r="56" spans="6:27" x14ac:dyDescent="0.25">
      <c r="F56" s="2">
        <f t="shared" si="4"/>
        <v>50</v>
      </c>
      <c r="G56" s="2">
        <v>0</v>
      </c>
      <c r="H56" s="2">
        <v>0</v>
      </c>
      <c r="I56" s="2">
        <v>6</v>
      </c>
      <c r="J56" s="2">
        <v>6</v>
      </c>
      <c r="K56" s="2">
        <v>3</v>
      </c>
      <c r="L56" s="2">
        <v>1</v>
      </c>
      <c r="M56" s="2">
        <v>3</v>
      </c>
      <c r="N56" s="2">
        <v>0</v>
      </c>
      <c r="O56" s="2">
        <f t="shared" si="5"/>
        <v>0.27285714285714269</v>
      </c>
      <c r="P56" s="2">
        <f t="shared" si="6"/>
        <v>1</v>
      </c>
      <c r="Q56" s="2">
        <f t="shared" si="2"/>
        <v>-1</v>
      </c>
      <c r="R56" s="2" t="str">
        <f t="shared" si="3"/>
        <v>Erro</v>
      </c>
      <c r="S56" s="5">
        <f t="shared" si="7"/>
        <v>-2</v>
      </c>
      <c r="T56" s="6">
        <f t="shared" si="8"/>
        <v>0</v>
      </c>
      <c r="U56" s="6">
        <f t="shared" si="8"/>
        <v>0</v>
      </c>
      <c r="V56" s="6">
        <f t="shared" si="8"/>
        <v>0</v>
      </c>
      <c r="W56" s="6">
        <f t="shared" si="8"/>
        <v>0</v>
      </c>
      <c r="X56" s="6">
        <f t="shared" si="8"/>
        <v>0</v>
      </c>
      <c r="Y56" s="6">
        <f t="shared" si="8"/>
        <v>0</v>
      </c>
      <c r="Z56" s="6">
        <f t="shared" si="8"/>
        <v>0</v>
      </c>
      <c r="AA56" s="6">
        <f t="shared" si="8"/>
        <v>0</v>
      </c>
    </row>
    <row r="58" spans="6:27" x14ac:dyDescent="0.25">
      <c r="R58" s="2" t="s">
        <v>32</v>
      </c>
      <c r="S58" s="5">
        <f>SUM(S7:S41)</f>
        <v>2</v>
      </c>
      <c r="T58" s="6">
        <f>SUM(T7:T41)/35</f>
        <v>5.7142857142857147E-4</v>
      </c>
      <c r="U58" s="6">
        <f>SUM(U7:U41)/35</f>
        <v>1.7142857142857142E-3</v>
      </c>
      <c r="V58" s="6">
        <f>SUM(V7:V41)/35</f>
        <v>-1.1428571428571432E-3</v>
      </c>
      <c r="W58" s="6">
        <f>SUM(W7:W41)/35</f>
        <v>-5.7142857142857158E-4</v>
      </c>
      <c r="X58" s="6">
        <f>SUM(X7:X41)/35</f>
        <v>-5.7142857142857158E-4</v>
      </c>
      <c r="Y58" s="6">
        <f>SUM(Y7:Y41)/35</f>
        <v>5.7142857142857136E-4</v>
      </c>
      <c r="Z58" s="6">
        <f>SUM(Z7:Z41)/35</f>
        <v>5.7142857142857136E-4</v>
      </c>
      <c r="AA58" s="6">
        <f>SUM(AA7:AA41)/35</f>
        <v>5.7142857142857136E-4</v>
      </c>
    </row>
    <row r="59" spans="6:27" x14ac:dyDescent="0.25">
      <c r="R59" s="2" t="s">
        <v>33</v>
      </c>
      <c r="S59" s="5">
        <f>SUMSQ(S7:S41)</f>
        <v>12</v>
      </c>
    </row>
  </sheetData>
  <mergeCells count="9">
    <mergeCell ref="A15:B15"/>
    <mergeCell ref="A17:B17"/>
    <mergeCell ref="A18:B18"/>
    <mergeCell ref="A6:B6"/>
    <mergeCell ref="A7:B7"/>
    <mergeCell ref="R3:AA4"/>
    <mergeCell ref="A11:B11"/>
    <mergeCell ref="A12:B12"/>
    <mergeCell ref="A14:B14"/>
  </mergeCells>
  <conditionalFormatting sqref="R7:R5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Neurônio</vt:lpstr>
      <vt:lpstr>Época 1</vt:lpstr>
      <vt:lpstr>Época 2</vt:lpstr>
      <vt:lpstr>Época 3</vt:lpstr>
      <vt:lpstr>Época 4</vt:lpstr>
      <vt:lpstr>Época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Marchi</dc:creator>
  <cp:lastModifiedBy>Felipe Marchi</cp:lastModifiedBy>
  <dcterms:created xsi:type="dcterms:W3CDTF">2015-06-05T18:17:20Z</dcterms:created>
  <dcterms:modified xsi:type="dcterms:W3CDTF">2021-10-05T19:36:02Z</dcterms:modified>
</cp:coreProperties>
</file>