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D:\Mestrado\Trabalho Final\Codigos\backend\"/>
    </mc:Choice>
  </mc:AlternateContent>
  <xr:revisionPtr revIDLastSave="0" documentId="13_ncr:1_{6E9559C0-B0BA-4368-8711-F8F411F3059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juste" sheetId="2" r:id="rId1"/>
    <sheet name="Dado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8" i="2" s="1"/>
  <c r="F2" i="2"/>
  <c r="G2" i="2"/>
  <c r="E2" i="2"/>
  <c r="E3" i="2" l="1"/>
  <c r="G3" i="2"/>
  <c r="C24" i="2"/>
  <c r="C22" i="2"/>
  <c r="C20" i="2"/>
  <c r="F3" i="2"/>
  <c r="C12" i="2"/>
  <c r="C10" i="2"/>
  <c r="C16" i="2"/>
  <c r="C23" i="2"/>
  <c r="C21" i="2"/>
  <c r="C19" i="2"/>
  <c r="C17" i="2"/>
  <c r="C15" i="2"/>
  <c r="C26" i="2"/>
  <c r="C14" i="2"/>
  <c r="C7" i="2"/>
  <c r="C11" i="2"/>
  <c r="C9" i="2"/>
  <c r="C18" i="2"/>
  <c r="C25" i="2"/>
  <c r="C13" i="2"/>
  <c r="D6" i="2" l="1"/>
  <c r="D7" i="2"/>
  <c r="D31" i="2"/>
  <c r="D30" i="2"/>
  <c r="D29" i="2"/>
  <c r="D28" i="2"/>
  <c r="D27" i="2"/>
  <c r="D8" i="2"/>
  <c r="D18" i="2"/>
  <c r="D19" i="2"/>
  <c r="D9" i="2"/>
  <c r="D24" i="2"/>
  <c r="D11" i="2"/>
  <c r="D12" i="2"/>
  <c r="D21" i="2"/>
  <c r="D10" i="2"/>
  <c r="D26" i="2"/>
  <c r="D13" i="2"/>
  <c r="D20" i="2"/>
  <c r="D14" i="2"/>
  <c r="D22" i="2"/>
  <c r="D15" i="2"/>
  <c r="D23" i="2"/>
  <c r="D16" i="2"/>
  <c r="D25" i="2"/>
  <c r="D17" i="2"/>
  <c r="I3" i="2" l="1"/>
</calcChain>
</file>

<file path=xl/sharedStrings.xml><?xml version="1.0" encoding="utf-8"?>
<sst xmlns="http://schemas.openxmlformats.org/spreadsheetml/2006/main" count="372" uniqueCount="370">
  <si>
    <t>Ponto</t>
  </si>
  <si>
    <t>00_00</t>
  </si>
  <si>
    <t>00_30</t>
  </si>
  <si>
    <t>01_00</t>
  </si>
  <si>
    <t>01_30</t>
  </si>
  <si>
    <t>02_00</t>
  </si>
  <si>
    <t>02_30</t>
  </si>
  <si>
    <t>03_00</t>
  </si>
  <si>
    <t>03_30</t>
  </si>
  <si>
    <t>04_00</t>
  </si>
  <si>
    <t>04_30</t>
  </si>
  <si>
    <t>05_00</t>
  </si>
  <si>
    <t>05_30</t>
  </si>
  <si>
    <t>06_00</t>
  </si>
  <si>
    <t>06_30</t>
  </si>
  <si>
    <t>07_00</t>
  </si>
  <si>
    <t>07_30</t>
  </si>
  <si>
    <t>08_00</t>
  </si>
  <si>
    <t>08_30</t>
  </si>
  <si>
    <t>09_00</t>
  </si>
  <si>
    <t>09_30</t>
  </si>
  <si>
    <t>10_00</t>
  </si>
  <si>
    <t>K_ZHANG</t>
  </si>
  <si>
    <t>K_DOHNAL</t>
  </si>
  <si>
    <t>A</t>
  </si>
  <si>
    <t>C1</t>
  </si>
  <si>
    <t>C2</t>
  </si>
  <si>
    <t>COV_C1_C2</t>
  </si>
  <si>
    <t>Suction</t>
  </si>
  <si>
    <t>Theta 0</t>
  </si>
  <si>
    <t>Theta I</t>
  </si>
  <si>
    <t>timestamp</t>
  </si>
  <si>
    <t>Clay</t>
  </si>
  <si>
    <t>Silt</t>
  </si>
  <si>
    <t>Sand</t>
  </si>
  <si>
    <t>geometry</t>
  </si>
  <si>
    <t>Taxa Inf</t>
  </si>
  <si>
    <t>H_fc</t>
  </si>
  <si>
    <t>H_fo</t>
  </si>
  <si>
    <t>H_k</t>
  </si>
  <si>
    <t>P02</t>
  </si>
  <si>
    <t>[[ 3.88409557e-06 -1.87981874e-07]
 [-1.87981874e-07  9.47340381e-09]]</t>
  </si>
  <si>
    <t>2024/08/29 13:53:39.000</t>
  </si>
  <si>
    <t>POINT Z (-44.11833169843681 -20.00912716770619 806.10995896856)</t>
  </si>
  <si>
    <t>P04</t>
  </si>
  <si>
    <t>[[ 2.45836438e-06 -1.18979551e-07]
 [-1.18979551e-07  5.99601073e-09]]</t>
  </si>
  <si>
    <t>POINT Z (-44.11713503195309 -19.97685060639964 936.7687733945039)</t>
  </si>
  <si>
    <t>P06</t>
  </si>
  <si>
    <t>[[ 1.22191942e-06 -5.91382728e-08]
 [-5.91382728e-08  2.98029129e-09]]</t>
  </si>
  <si>
    <t>POINT Z (-44.110776 -19.980185 879.758012800003)</t>
  </si>
  <si>
    <t>P08</t>
  </si>
  <si>
    <t>[[ 3.91392667e-07 -1.89425633e-08]
 [-1.89425633e-08  9.54616248e-10]]</t>
  </si>
  <si>
    <t>2024/09/04 08:52:08.000</t>
  </si>
  <si>
    <t>POINT Z (-44.1024776 -19.98816541 814.9999999999999)</t>
  </si>
  <si>
    <t>P09</t>
  </si>
  <si>
    <t>[[ 9.19122604e-07 -4.44835576e-08]
 [-4.44835576e-08  2.24176244e-09]]</t>
  </si>
  <si>
    <t>2024/08/29 11:27:18.000</t>
  </si>
  <si>
    <t>POINT Z (-44.1070413945667 -19.9958121678933 834.809525039375)</t>
  </si>
  <si>
    <t>P10</t>
  </si>
  <si>
    <t>[[ 6.61803208e-07 -3.20298527e-08]
 [-3.20298527e-08  1.61415421e-09]]</t>
  </si>
  <si>
    <t>2024/08/29 10:32:56.000</t>
  </si>
  <si>
    <t>POINT Z (-44.1011890242441 -19.9956060471618 823.5132411726859)</t>
  </si>
  <si>
    <t>P13</t>
  </si>
  <si>
    <t>[[ 9.66833307e-07 -4.67926527e-08]
 [-4.67926527e-08  2.35812997e-09]]</t>
  </si>
  <si>
    <t>2024/08/29 12:04:43.000</t>
  </si>
  <si>
    <t>POINT Z (-44.1082555092086 -20.0031580791158 845.031749428161)</t>
  </si>
  <si>
    <t>P14</t>
  </si>
  <si>
    <t>[[ 5.82276039e-07 -2.81809084e-08]
 [-2.81809084e-08  1.42018548e-09]]</t>
  </si>
  <si>
    <t>2024/08/29 14:28:43.000</t>
  </si>
  <si>
    <t>POINT Z (-44.1112573862799 -20.0067987561279 808.654016543194)</t>
  </si>
  <si>
    <t>P15</t>
  </si>
  <si>
    <t>[[ 2.64603640e-06 -1.28062473e-07]
 [-1.28062473e-07  6.45374737e-09]]</t>
  </si>
  <si>
    <t>2024/08/29 09:50:23.000</t>
  </si>
  <si>
    <t>POINT Z (-44.1015976373159 -20.0087017183581 806.261240339305)</t>
  </si>
  <si>
    <t>P16</t>
  </si>
  <si>
    <t>[[ 6.18410409e-07 -3.06881528e-08]
 [-3.06881528e-08  1.58566772e-09]]</t>
  </si>
  <si>
    <t>2024/08/29 08:50:20.000</t>
  </si>
  <si>
    <t>POINT Z (-44.0951435360681 -20.0027826488322 820.9542552367182)</t>
  </si>
  <si>
    <t>P17</t>
  </si>
  <si>
    <t>[[ 6.43710977e-07 -3.11542270e-08]
 [-3.11542270e-08  1.57002676e-09]]</t>
  </si>
  <si>
    <t>2024/09/04 13:29:10.000</t>
  </si>
  <si>
    <t>POINT Z (-44.09282848720233 -20.0079808628411 800.7540283203119)</t>
  </si>
  <si>
    <t>P21</t>
  </si>
  <si>
    <t>[[ 2.12593410e-06 -1.02890638e-07]
 [-1.02890638e-07  5.18520501e-09]]</t>
  </si>
  <si>
    <t>POINT Z (-44.08388 -20.016994 819.968000000002)</t>
  </si>
  <si>
    <t>P22</t>
  </si>
  <si>
    <t>[[ 7.99150457e-07 -3.86771641e-08]
 [-3.86771641e-08  1.94914748e-09]]</t>
  </si>
  <si>
    <t>POINT Z (-44.085843 -20.009075 812.011483999997)</t>
  </si>
  <si>
    <t>P26</t>
  </si>
  <si>
    <t>[[ 4.67389797e-07 -2.26206611e-08]
 [-2.26206611e-08  1.13997511e-09]]</t>
  </si>
  <si>
    <t>2024/09/04 14:01:41.000</t>
  </si>
  <si>
    <t>POINT Z (-44.10524328 -19.96591651 939.829711914062)</t>
  </si>
  <si>
    <t>P29</t>
  </si>
  <si>
    <t>[[ 1.68328093e-05 -1.26619652e-06]
 [-1.26619652e-06  9.90165242e-08]]</t>
  </si>
  <si>
    <t>2024/09/03 08:32:19.000</t>
  </si>
  <si>
    <t>POINT Z (-44.0925355501375 -19.9560762207546 854.776184082031)</t>
  </si>
  <si>
    <t>P30</t>
  </si>
  <si>
    <t>[[ 1.10958767e-06 -5.37016576e-08]
 [-5.37016576e-08  2.70631140e-09]]</t>
  </si>
  <si>
    <t>2024/09/03 11:29:08.000</t>
  </si>
  <si>
    <t>POINT Z (-44.0806569348895 -19.9526412284501 891.873413085938)</t>
  </si>
  <si>
    <t>P37</t>
  </si>
  <si>
    <t>[[ 2.62164776e-06 -1.26882113e-07]
 [-1.26882113e-07  6.39426269e-09]]</t>
  </si>
  <si>
    <t>2024/09/03 13:30:35.000</t>
  </si>
  <si>
    <t>POINT Z (-44.079796869372 -19.9682574804464 1006.16900634766)</t>
  </si>
  <si>
    <t>P44</t>
  </si>
  <si>
    <t>[[ 4.82850552e-07 -2.33689284e-08]
 [-2.33689284e-08  1.17768426e-09]]</t>
  </si>
  <si>
    <t>2024/09/04 11:17:03.000</t>
  </si>
  <si>
    <t>POINT Z (-44.10097318 -20.03065546 812.333679199219)</t>
  </si>
  <si>
    <t>P47</t>
  </si>
  <si>
    <t>[[ 6.85169798e-07 -3.31607447e-08]
 [-3.31607447e-08  1.67114582e-09]]</t>
  </si>
  <si>
    <t>2024/09/04 09:42:43.000</t>
  </si>
  <si>
    <t>POINT Z (-44.0936492039097 -20.0285243379144 805.7724609374999)</t>
  </si>
  <si>
    <t>P49</t>
  </si>
  <si>
    <t>[[ 3.18897506e-07 -1.54339535e-08]
 [-1.54339535e-08  7.77798785e-10]]</t>
  </si>
  <si>
    <t>2024/09/04 10:39:53.000</t>
  </si>
  <si>
    <t>POINT Z (-44.09405707 -20.03395991 831.878662109375)</t>
  </si>
  <si>
    <t>P50</t>
  </si>
  <si>
    <t>[[ 1.48729587e-06 -7.19819207e-08]
 [-7.19819207e-08  3.62755076e-09]]</t>
  </si>
  <si>
    <t>2024/08/23 14:10:59.000</t>
  </si>
  <si>
    <t>POINT Z (-44.1130608172624 -20.0394071966097 882.2588503840728)</t>
  </si>
  <si>
    <t>P51</t>
  </si>
  <si>
    <t>[[ 1.91451259e-06 -9.26582928e-08]
 [-9.26582928e-08  4.66954290e-09]]</t>
  </si>
  <si>
    <t>2024/08/23 13:08:29.000</t>
  </si>
  <si>
    <t>POINT Z (-44.1101166502989 -20.0279379657098 811.7334120343689)</t>
  </si>
  <si>
    <t>P55</t>
  </si>
  <si>
    <t>[[ 8.23265533e-07 -3.98442818e-08]
 [-3.98442818e-08  2.00796473e-09]]</t>
  </si>
  <si>
    <t>POINT Z (-44.09505 -19.996814 822.0988022758748)</t>
  </si>
  <si>
    <t>P57</t>
  </si>
  <si>
    <t>[[ 2.60005930e-07 -1.25837279e-08]
 [-1.25837279e-08  6.34160802e-10]]</t>
  </si>
  <si>
    <t>POINT Z (-44.090628 -19.992786 935.1339408000109)</t>
  </si>
  <si>
    <t>P58</t>
  </si>
  <si>
    <t>[[ 3.75126811e-06 -1.81553310e-07]
 [-1.81553310e-07  9.14943434e-09]]</t>
  </si>
  <si>
    <t>POINT Z (-44.082692 -19.982572 838.384172799996)</t>
  </si>
  <si>
    <t>P59</t>
  </si>
  <si>
    <t>[[ 3.84108836e-07 -1.85900419e-08]
 [-1.85900419e-08  9.36850836e-10]]</t>
  </si>
  <si>
    <t>POINT Z (-44.07917030822451 -19.99051681455944 854.5933199999871)</t>
  </si>
  <si>
    <t>P60</t>
  </si>
  <si>
    <t>[[ 1.85708954e-06 -8.98791404e-08]
 [-8.98791404e-08  4.52948666e-09]]</t>
  </si>
  <si>
    <t>POINT Z (-44.089675 -20.023261 837.6374515682559)</t>
  </si>
  <si>
    <t>P63</t>
  </si>
  <si>
    <t>[[ 8.72991661e-07 -4.22509192e-08]
 [-4.22509192e-08  2.12924794e-09]]</t>
  </si>
  <si>
    <t>POINT Z (-44.078714 -20.021053 826.4533163279528)</t>
  </si>
  <si>
    <t>P68</t>
  </si>
  <si>
    <t>[[ 6.00501737e-07 -2.90629930e-08]
 [-2.90629930e-08  1.46463840e-09]]</t>
  </si>
  <si>
    <t>2024/09/03 09:23:02.000</t>
  </si>
  <si>
    <t>POINT Z (-44.090993 -19.952543 958.508178710938)</t>
  </si>
  <si>
    <t>P69-A</t>
  </si>
  <si>
    <t>[[ 4.97904465e-04 -3.08689877e-05]
 [-3.08689877e-05  1.99161786e-06]]</t>
  </si>
  <si>
    <t>2024/09/03 10:24:50.000</t>
  </si>
  <si>
    <t>POINT Z (-44.0842055011171 -19.9461176956202 953.475341796875)</t>
  </si>
  <si>
    <t>P71</t>
  </si>
  <si>
    <t>[[ 1.06540975e-06 -5.15635407e-08]
 [-5.15635407e-08  2.59856034e-09]]</t>
  </si>
  <si>
    <t>2024/09/03 14:53:41.000</t>
  </si>
  <si>
    <t>POINT Z (-44.072711 -19.97548 946.8161010742189)</t>
  </si>
  <si>
    <t>P72</t>
  </si>
  <si>
    <t>[[ 4.98427799e-05 -3.22196256e-06]
 [-3.22196256e-06  2.16707738e-07]]</t>
  </si>
  <si>
    <t>2024/09/03 14:04:25.000</t>
  </si>
  <si>
    <t>POINT Z (-44.075231 -19.969942 993.3273925781249)</t>
  </si>
  <si>
    <t>P74</t>
  </si>
  <si>
    <t>[[ 3.81723901e-07 -1.84746159e-08]
 [-1.84746159e-08  9.31033891e-10]]</t>
  </si>
  <si>
    <t>POINT Z (-44.108564 -19.985894 889.59934137515)</t>
  </si>
  <si>
    <t>P76</t>
  </si>
  <si>
    <t>[[ 1.33401623e-06 -6.45635153e-08]
 [-6.45635153e-08  3.25369795e-09]]</t>
  </si>
  <si>
    <t>2024/08/29 15:48:31.000</t>
  </si>
  <si>
    <t>POINT Z (-44.1006670776978 -20.0007181221292 819.7153527470149)</t>
  </si>
  <si>
    <t>P79</t>
  </si>
  <si>
    <t>[[ 1.23894683e-06 -5.99623624e-08]
 [-5.99623624e-08  3.02182152e-09]]</t>
  </si>
  <si>
    <t>2024/08/22 09:55:56.000</t>
  </si>
  <si>
    <t>POINT Z (-44.0779660934898 -20.0361078648181 947.297058105469)</t>
  </si>
  <si>
    <t>P80</t>
  </si>
  <si>
    <t>[[ 9.12455185e-07 -4.41608692e-08]
 [-4.41608692e-08  2.22550047e-09]]</t>
  </si>
  <si>
    <t>2024/08/26 09:22:27.000</t>
  </si>
  <si>
    <t>POINT Z (-44.0803320454627 -20.0438493963645 917.9802410212769)</t>
  </si>
  <si>
    <t>P81</t>
  </si>
  <si>
    <t>[[ 7.06731676e-07 -3.42042933e-08]
 [-3.42042933e-08  1.72373577e-09]]</t>
  </si>
  <si>
    <t>2024/08/26 10:02:38.000</t>
  </si>
  <si>
    <t>POINT Z (-44.079436736075 -20.0498131252573 0)</t>
  </si>
  <si>
    <t>P82</t>
  </si>
  <si>
    <t>[[ 1.39733591e-06 -6.76280540e-08]
 [-6.76280540e-08  3.40813642e-09]]</t>
  </si>
  <si>
    <t>2024/08/26 10:38:27.000</t>
  </si>
  <si>
    <t>POINT Z (-44.0847384525239 -20.056238588558 0)</t>
  </si>
  <si>
    <t>P84</t>
  </si>
  <si>
    <t>[[ 5.56226536e-06 -2.69201680e-07]
 [-2.69201680e-07  1.35665006e-08]]</t>
  </si>
  <si>
    <t>POINT Z (-44.075283 -20.025633 866.5801596048739)</t>
  </si>
  <si>
    <t>P87</t>
  </si>
  <si>
    <t>[[ 2.41211677e-06 -1.16741266e-07]
 [-1.16741266e-07  5.88321172e-09]]</t>
  </si>
  <si>
    <t>2024/08/22 14:15:49.000</t>
  </si>
  <si>
    <t>POINT Z (-44.0703760416399 -20.0408737977919 0)</t>
  </si>
  <si>
    <t>P88</t>
  </si>
  <si>
    <t>[[ 7.68780959e-07 -3.72073453e-08]
 [-3.72073453e-08  1.87507550e-09]]</t>
  </si>
  <si>
    <t>2024/08/22 10:53:46.000</t>
  </si>
  <si>
    <t>POINT Z (-44.0730842808437 -20.0504507664115 971.881896972656)</t>
  </si>
  <si>
    <t>P89</t>
  </si>
  <si>
    <t>[[ 4.49006178e-06 -2.17309334e-07]
 [-2.17309334e-07  1.09513701e-08]]</t>
  </si>
  <si>
    <t>2024/08/26 11:20:27.000</t>
  </si>
  <si>
    <t>POINT Z (-44.0727324504536 -20.0570612192122 1019.93535827782)</t>
  </si>
  <si>
    <t>P90</t>
  </si>
  <si>
    <t>[[ 4.12210024e-07 -1.99500787e-08]
 [-1.99500787e-08  1.00539029e-09]]</t>
  </si>
  <si>
    <t>2024/08/23 11:23:36.000</t>
  </si>
  <si>
    <t>POINT Z (-44.0736802797074 -20.0629532088934 1050.84839257833)</t>
  </si>
  <si>
    <t>P90_1</t>
  </si>
  <si>
    <t>[[ 5.97719665e-07 -2.89283465e-08]
 [-2.89283465e-08  1.45785284e-09]]</t>
  </si>
  <si>
    <t>2024/08/26 11:32:53.000</t>
  </si>
  <si>
    <t>POINT Z (-44.0722352612227 -20.0636822900235 1015.86052072019)</t>
  </si>
  <si>
    <t>P96</t>
  </si>
  <si>
    <t>[[ 2.70860716e-06 -1.26687142e-07]
 [-1.26687142e-07  6.01912644e-09]]</t>
  </si>
  <si>
    <t>POINT Z (-44.064849 -20.008603 919.171853759966)</t>
  </si>
  <si>
    <t>P97</t>
  </si>
  <si>
    <t>[[ 7.31616590e-07 -3.63059240e-08]
 [-3.63059240e-08  1.87593992e-09]]</t>
  </si>
  <si>
    <t>2024/08/27 13:34:38.000</t>
  </si>
  <si>
    <t>POINT Z (-44.0676146056784 -20.0151645245911 860.216509080466)</t>
  </si>
  <si>
    <t>P101</t>
  </si>
  <si>
    <t>[[ 1.24203018e-06 -6.01115904e-08]
 [-6.01115904e-08  3.02934193e-09]]</t>
  </si>
  <si>
    <t>2024/08/22 14:04:54.000</t>
  </si>
  <si>
    <t>POINT Z (-44.066251067137 -20.0433622771057 913.071655273438)</t>
  </si>
  <si>
    <t>P102</t>
  </si>
  <si>
    <t>[[ 8.07900118e-07 -3.91006282e-08]
 [-3.91006282e-08  1.97048805e-09]]</t>
  </si>
  <si>
    <t>2024/08/22 11:30:46.000</t>
  </si>
  <si>
    <t>POINT Z (-44.0665968042902 -20.0493315045207 939.903747558594)</t>
  </si>
  <si>
    <t>P103</t>
  </si>
  <si>
    <t>[[ 7.80572653e-07 -3.97693336e-08]
 [-3.97693336e-08  2.10965585e-09]]</t>
  </si>
  <si>
    <t>2024/08/23 10:13:53.000</t>
  </si>
  <si>
    <t>POINT Z (-44.0621075960212 -20.0556204420168 1019.17232801285)</t>
  </si>
  <si>
    <t>P104</t>
  </si>
  <si>
    <t>[[ 9.28642259e-07 -4.49442885e-08]
 [-4.49442885e-08  2.26498111e-09]]</t>
  </si>
  <si>
    <t>2024/08/23 10:38:15.000</t>
  </si>
  <si>
    <t>POINT Z (-44.0656499731526 -20.0627741415594 996.967199565418)</t>
  </si>
  <si>
    <t>P105</t>
  </si>
  <si>
    <t>[[ 3.01569448e-06 -1.57979362e-07]
 [-1.57979362e-07  8.61626994e-09]]</t>
  </si>
  <si>
    <t>2024/08/26 15:17:59.000</t>
  </si>
  <si>
    <t>POINT Z (-44.0637569029432 -20.0695471252648 1143.89450154899)</t>
  </si>
  <si>
    <t>P106</t>
  </si>
  <si>
    <t>[[ 1.62473251e-06 -7.86335598e-08]
 [-7.86335598e-08  3.96276219e-09]]</t>
  </si>
  <si>
    <t>2024/08/26 15:46:36.000</t>
  </si>
  <si>
    <t>POINT Z (-44.0619722167574 -20.0760904878602 1241.04275649516)</t>
  </si>
  <si>
    <t>P110</t>
  </si>
  <si>
    <t>[[ 1.04626044e-04 -4.37725405e-06]
 [-4.37725405e-06  1.83216075e-07]]</t>
  </si>
  <si>
    <t>2024/08/27 14:27:49.000</t>
  </si>
  <si>
    <t>POINT Z (-44.0573965437077 -20.0023260229849 978.895690263483)</t>
  </si>
  <si>
    <t>P111</t>
  </si>
  <si>
    <t>[[ 1.22082791e-06 -5.90854477e-08]
 [-5.90854477e-08  2.97762923e-09]]</t>
  </si>
  <si>
    <t>2024/09/06 09:10:54.000</t>
  </si>
  <si>
    <t>POINT Z (-44.05670659 -20.00845349 1032.79113769531)</t>
  </si>
  <si>
    <t>P112</t>
  </si>
  <si>
    <t>[[ 1.82155605e-06 -8.81593965e-08]
 [-8.81593965e-08  4.44281967e-09]]</t>
  </si>
  <si>
    <t>2024/09/06 10:04:48.000</t>
  </si>
  <si>
    <t>POINT Z (-44.05907938 -20.01317176 1009.37255859375)</t>
  </si>
  <si>
    <t>P115</t>
  </si>
  <si>
    <t>[[ 1.36641487e-06 -6.78073125e-08]
 [-6.78073125e-08  3.50362781e-09]]</t>
  </si>
  <si>
    <t>2024/08/21 16:07:08.000</t>
  </si>
  <si>
    <t>POINT Z (-44.0575475693231 -20.0370526585887 920.540103870458)</t>
  </si>
  <si>
    <t>P116</t>
  </si>
  <si>
    <t>[[ 9.88726596e-08 -4.78522409e-09]
 [-4.78522409e-09  2.41152825e-10]]</t>
  </si>
  <si>
    <t>2024/08/21 15:08:50.000</t>
  </si>
  <si>
    <t>POINT Z (-44.0589002374682 -20.0453373189249 950.01619780213)</t>
  </si>
  <si>
    <t>P117</t>
  </si>
  <si>
    <t>[[ 1.95109120e-06 -9.44286200e-08]
 [-9.44286200e-08  4.75875912e-09]]</t>
  </si>
  <si>
    <t>2024/08/23 09:17:27.000</t>
  </si>
  <si>
    <t>POINT Z (-44.0588244223119 -20.0520539042475 1032.22254639166)</t>
  </si>
  <si>
    <t>P118</t>
  </si>
  <si>
    <t>[[ 1.64008282e-06 -7.93764820e-08]
 [-7.93764820e-08  4.00020201e-09]]</t>
  </si>
  <si>
    <t>2024/08/23 08:55:53.000</t>
  </si>
  <si>
    <t>POINT Z (-44.0563533403085 -20.0574558826509 1090.70237436645)</t>
  </si>
  <si>
    <t>P119</t>
  </si>
  <si>
    <t>[[ 2.80902505e-06 -1.47152833e-07]
 [-1.47152833e-07  8.02578585e-09]]</t>
  </si>
  <si>
    <t>2024/08/26 14:06:02.000</t>
  </si>
  <si>
    <t>POINT Z (-44.0571487421604 -20.0635672080731 0)</t>
  </si>
  <si>
    <t>P120</t>
  </si>
  <si>
    <t>[[ 5.96192587e-06 -2.88265561e-07]
 [-2.88265561e-07  1.44770820e-08]]</t>
  </si>
  <si>
    <t>2024/08/26 14:43:03.000</t>
  </si>
  <si>
    <t>POINT Z (-44.0596362384533 -20.0686361350311 1134.42751307638)</t>
  </si>
  <si>
    <t>P122</t>
  </si>
  <si>
    <t>[[ 3.92565340e-07 -1.94807601e-08]
 [-1.94807601e-08  1.00657775e-09]]</t>
  </si>
  <si>
    <t>2024/09/06 10:50:33.000</t>
  </si>
  <si>
    <t>POINT Z (-44.0536217052133 -20.0083494577019 1023.73736572266)</t>
  </si>
  <si>
    <t>P123</t>
  </si>
  <si>
    <t>[[ 1.21934775e-06 -6.21244501e-08]
 [-6.21244501e-08  3.29553443e-09]]</t>
  </si>
  <si>
    <t>2024/09/06 08:10:33.000</t>
  </si>
  <si>
    <t>POINT Z (-44.05166977 -20.01682166 876.1284179687501)</t>
  </si>
  <si>
    <t>P125</t>
  </si>
  <si>
    <t>[[ 2.54504882e-06 -1.23174889e-07]
 [-1.23174889e-07  6.20743583e-09]]</t>
  </si>
  <si>
    <t>2024/08/21 10:26:33.000</t>
  </si>
  <si>
    <t>POINT Z (-44.0484711164679 -20.0307722973447 908.830618537937)</t>
  </si>
  <si>
    <t>P126</t>
  </si>
  <si>
    <t>[[ 7.88592633e-07 -3.91333185e-08]
 [-3.91333185e-08  2.02203245e-09]]</t>
  </si>
  <si>
    <t>2024/08/21 12:05:44.000</t>
  </si>
  <si>
    <t>POINT Z (-44.0514950804976 -20.0363989282051 978.986331664813)</t>
  </si>
  <si>
    <t>P127</t>
  </si>
  <si>
    <t>[[ 8.47413012e-07 -4.10129680e-08]
 [-4.10129680e-08  2.06686103e-09]]</t>
  </si>
  <si>
    <t>2024/08/21 16:32:55.000</t>
  </si>
  <si>
    <t>POINT Z (-44.0505001294878 -20.0440220471624 1028.36013803766)</t>
  </si>
  <si>
    <t>P128</t>
  </si>
  <si>
    <t>[[ 3.64728332e-06 -2.17573257e-07]
 [-2.17573257e-07  1.35084568e-08]]</t>
  </si>
  <si>
    <t>2024/08/19 16:12:36.000</t>
  </si>
  <si>
    <t>POINT Z (-44.0488995640358 -20.05203812700451 0)</t>
  </si>
  <si>
    <t>P129</t>
  </si>
  <si>
    <t>[[ 3.39718367e-06 -2.02653934e-07]
 [-2.02653934e-07  1.25821617e-08]]</t>
  </si>
  <si>
    <t>2024/08/19 17:27:45.000</t>
  </si>
  <si>
    <t>POINT Z (-44.0514484392232 -20.0562753028731 1083.73421491475)</t>
  </si>
  <si>
    <t>P131</t>
  </si>
  <si>
    <t>[[ 1.25385290e-06 -6.06837843e-08]
 [-6.06837843e-08  3.05817781e-09]]</t>
  </si>
  <si>
    <t>2024/08/27 11:36:28.000</t>
  </si>
  <si>
    <t>POINT Z (-44.0487982924922 -20.0679347862079 1291.99371858597)</t>
  </si>
  <si>
    <t>P135</t>
  </si>
  <si>
    <t>[[ 9.05685926e-07 -4.38332520e-08]
 [-4.38332520e-08  2.20899012e-09]]</t>
  </si>
  <si>
    <t>2024/08/21 09:40:34.000</t>
  </si>
  <si>
    <t>POINT Z (-44.0450565724846 -20.0280283418545 945.566651090858)</t>
  </si>
  <si>
    <t>P136</t>
  </si>
  <si>
    <t>[[ 1.22620784e-06 -5.93458233e-08]
 [-5.93458233e-08  2.99075085e-09]]</t>
  </si>
  <si>
    <t>2024/08/21 08:27:50.000</t>
  </si>
  <si>
    <t>POINT Z (-44.0442876942568 -20.0365078414379 974.7159248637579)</t>
  </si>
  <si>
    <t>P137</t>
  </si>
  <si>
    <t>[[ 6.82924524e-07 -3.30520784e-08]
 [-3.30520784e-08  1.66566956e-09]]</t>
  </si>
  <si>
    <t>2024/08/21 11:29:11.000</t>
  </si>
  <si>
    <t>POINT Z (-44.0464702137188 -20.040658674295 1013.88330651204)</t>
  </si>
  <si>
    <t>P138</t>
  </si>
  <si>
    <t>[[ 4.87724281e-06 -3.29983873e-07]
 [-3.29983873e-07  2.32249658e-08]]</t>
  </si>
  <si>
    <t>2024/08/19 16:39:29.000</t>
  </si>
  <si>
    <t>POINT Z (-44.0434796668452 -20.0499123155464 1066.63073468138)</t>
  </si>
  <si>
    <t>P140</t>
  </si>
  <si>
    <t>[[ 9.94071456e-05 -5.06468662e-06]
 [-5.06468662e-06  2.68667956e-07]]</t>
  </si>
  <si>
    <t>2024/08/27 10:57:24.000</t>
  </si>
  <si>
    <t>POINT Z (-44.0403669953853 -20.0617204729221 0)</t>
  </si>
  <si>
    <t>P142</t>
  </si>
  <si>
    <t>[[ 3.78389614e-07 -1.83132437e-08]
 [-1.83132437e-08  9.22901492e-10]]</t>
  </si>
  <si>
    <t>POINT Z (-44.0378033729755 -20.0303008536476 975.0510398000971)</t>
  </si>
  <si>
    <t>P143</t>
  </si>
  <si>
    <t>[[ 6.59727765e-07 -3.19294050e-08]
 [-3.19294050e-08  1.60909208e-09]]</t>
  </si>
  <si>
    <t>POINT Z (-44.035558 -20.036928 1058.7795528)</t>
  </si>
  <si>
    <t>P146</t>
  </si>
  <si>
    <t>[[ 8.93106691e-07 -4.32244433e-08]
 [-4.32244433e-08  2.17830898e-09]]</t>
  </si>
  <si>
    <t>2024/08/27 10:22:11.000</t>
  </si>
  <si>
    <t>POINT Z (-44.0350974624099 -20.0609673521228 1375.43167649257)</t>
  </si>
  <si>
    <t>P147</t>
  </si>
  <si>
    <t>[[ 5.82213127e-07 -2.81778635e-08]
 [-2.81778635e-08  1.42003201e-09]]</t>
  </si>
  <si>
    <t>POINT Z (-44.028517 -20.030017 1047.26390235644)</t>
  </si>
  <si>
    <t>P148</t>
  </si>
  <si>
    <t>[[inf inf]
 [inf inf]]</t>
  </si>
  <si>
    <t>POINT Z (-44.030022 -20.038278 1060.43958880003)</t>
  </si>
  <si>
    <t>P151</t>
  </si>
  <si>
    <t>[[ 6.34147178e-07 -3.06913599e-08]
 [-3.06913599e-08  1.54670044e-09]]</t>
  </si>
  <si>
    <t>2024/08/27 09:53:57.000</t>
  </si>
  <si>
    <t>POINT Z (-44.0291270531414 -20.0585709836691 1356.76156317751)</t>
  </si>
  <si>
    <t>P152</t>
  </si>
  <si>
    <t>[[ 2.01142133e-04 -1.43091654e-05]
 [-1.43091654e-05  1.05864280e-06]]</t>
  </si>
  <si>
    <t>2024/08/19 09:12:45.000</t>
  </si>
  <si>
    <t>POINT Z (-44.020612977891 -20.0336647780848 1209.38640221029)</t>
  </si>
  <si>
    <t>P155</t>
  </si>
  <si>
    <t>[[ 4.56064155e-06 -2.20725243e-07]
 [-2.20725243e-07  1.11235158e-08]]</t>
  </si>
  <si>
    <t>P156</t>
  </si>
  <si>
    <t>[[ 4.70192899e-03 -4.40227955e-04]
 [-4.40227955e-04  4.27448099e-05]]</t>
  </si>
  <si>
    <t>2024/08/19 10:49:07.000</t>
  </si>
  <si>
    <t>POINT Z (-44.0114703464551 -20.0390973065841 1278.53932178307)</t>
  </si>
  <si>
    <t>P157</t>
  </si>
  <si>
    <t>[[ 5.46901752e-05 -3.70022092e-06]
 [-3.70022092e-06  2.60429407e-07]]</t>
  </si>
  <si>
    <t>2024/08/19 12:17:34.000</t>
  </si>
  <si>
    <t>POINT Z (-44.0142642781704 -20.0462304656732 1423.7969807043)</t>
  </si>
  <si>
    <t>P161</t>
  </si>
  <si>
    <t>[[ 9.97149002e-07 -4.82598668e-08]
 [-4.82598668e-08  2.43207066e-09]]</t>
  </si>
  <si>
    <t>2024/09/10 12:43:52.000</t>
  </si>
  <si>
    <t>POINT Z (-44.0827328519295 -19.9734703657928 915.971517753712)</t>
  </si>
  <si>
    <t>P162</t>
  </si>
  <si>
    <t>[[ 6.87280874e-07 -3.32629163e-08]
 [-3.32629163e-08  1.67629479e-09]]</t>
  </si>
  <si>
    <t>2024/09/10 13:14:39.000</t>
  </si>
  <si>
    <t>POINT Z (-44.08334007350624 -19.97112186475069 948.064629608931)</t>
  </si>
  <si>
    <t>Infiltr.</t>
  </si>
  <si>
    <t>Ajuste</t>
  </si>
  <si>
    <t>Linha</t>
  </si>
  <si>
    <t>R²</t>
  </si>
  <si>
    <t>Tempo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</si>
</sst>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E+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righ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1" xfId="0" applyNumberFormat="1" applyBorder="1"/>
    <xf numFmtId="165" fontId="0" fillId="0" borderId="12" xfId="0" applyNumberFormat="1" applyBorder="1"/>
    <xf numFmtId="165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Ajuste Horton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Ajuste!$C$5</c:f>
              <c:strCache>
                <c:ptCount val="1"/>
                <c:pt idx="0">
                  <c:v>Infiltr.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Ajuste!$B$6:$B$26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Ajuste!$C$6:$C$26</c:f>
              <c:numCache>
                <c:formatCode>0.0E+00</c:formatCode>
                <c:ptCount val="21"/>
                <c:pt idx="1">
                  <c:v>3.1797865841460859E-7</c:v>
                </c:pt>
                <c:pt idx="2">
                  <c:v>0</c:v>
                </c:pt>
                <c:pt idx="3">
                  <c:v>1.589893292073043E-7</c:v>
                </c:pt>
                <c:pt idx="4">
                  <c:v>0</c:v>
                </c:pt>
                <c:pt idx="5">
                  <c:v>7.9494664603652148E-8</c:v>
                </c:pt>
                <c:pt idx="6">
                  <c:v>7.9494664603652148E-8</c:v>
                </c:pt>
                <c:pt idx="7">
                  <c:v>0</c:v>
                </c:pt>
                <c:pt idx="8">
                  <c:v>7.9494664603652148E-8</c:v>
                </c:pt>
                <c:pt idx="9">
                  <c:v>7.9494664603652148E-8</c:v>
                </c:pt>
                <c:pt idx="10">
                  <c:v>0</c:v>
                </c:pt>
                <c:pt idx="11">
                  <c:v>7.9494664603652148E-8</c:v>
                </c:pt>
                <c:pt idx="12">
                  <c:v>7.9494664603652148E-8</c:v>
                </c:pt>
                <c:pt idx="13">
                  <c:v>0</c:v>
                </c:pt>
                <c:pt idx="14">
                  <c:v>0</c:v>
                </c:pt>
                <c:pt idx="15">
                  <c:v>7.9494664603652148E-8</c:v>
                </c:pt>
                <c:pt idx="16">
                  <c:v>7.9494664603652148E-8</c:v>
                </c:pt>
                <c:pt idx="17">
                  <c:v>0</c:v>
                </c:pt>
                <c:pt idx="18">
                  <c:v>0</c:v>
                </c:pt>
                <c:pt idx="19">
                  <c:v>7.9494664603652148E-8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84-401A-848E-A17D54AD8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63488"/>
        <c:axId val="145866368"/>
      </c:scatterChart>
      <c:scatterChart>
        <c:scatterStyle val="smoothMarker"/>
        <c:varyColors val="0"/>
        <c:ser>
          <c:idx val="1"/>
          <c:order val="1"/>
          <c:tx>
            <c:strRef>
              <c:f>Ajuste!$D$5</c:f>
              <c:strCache>
                <c:ptCount val="1"/>
                <c:pt idx="0">
                  <c:v>Ajuste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Ajuste!$B$6:$B$31</c:f>
              <c:numCache>
                <c:formatCode>General</c:formatCode>
                <c:ptCount val="2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</c:numCache>
            </c:numRef>
          </c:xVal>
          <c:yVal>
            <c:numRef>
              <c:f>Ajuste!$D$6:$D$31</c:f>
              <c:numCache>
                <c:formatCode>0.0E+00</c:formatCode>
                <c:ptCount val="26"/>
                <c:pt idx="0">
                  <c:v>2.8765859524327411E-5</c:v>
                </c:pt>
                <c:pt idx="1">
                  <c:v>3.1801875392468344E-7</c:v>
                </c:pt>
                <c:pt idx="2">
                  <c:v>6.1614634850587013E-8</c:v>
                </c:pt>
                <c:pt idx="3">
                  <c:v>5.9303630904496212E-8</c:v>
                </c:pt>
                <c:pt idx="4">
                  <c:v>5.9282801522900737E-8</c:v>
                </c:pt>
                <c:pt idx="5">
                  <c:v>5.9282613784953169E-8</c:v>
                </c:pt>
                <c:pt idx="6">
                  <c:v>5.9282612092846435E-8</c:v>
                </c:pt>
                <c:pt idx="7">
                  <c:v>5.928261207759525E-8</c:v>
                </c:pt>
                <c:pt idx="8">
                  <c:v>5.9282612077457792E-8</c:v>
                </c:pt>
                <c:pt idx="9">
                  <c:v>5.9282612077456555E-8</c:v>
                </c:pt>
                <c:pt idx="10">
                  <c:v>5.9282612077456542E-8</c:v>
                </c:pt>
                <c:pt idx="11">
                  <c:v>5.9282612077456542E-8</c:v>
                </c:pt>
                <c:pt idx="12">
                  <c:v>5.9282612077456542E-8</c:v>
                </c:pt>
                <c:pt idx="13">
                  <c:v>5.9282612077456542E-8</c:v>
                </c:pt>
                <c:pt idx="14">
                  <c:v>5.9282612077456542E-8</c:v>
                </c:pt>
                <c:pt idx="15">
                  <c:v>5.9282612077456542E-8</c:v>
                </c:pt>
                <c:pt idx="16">
                  <c:v>5.9282612077456542E-8</c:v>
                </c:pt>
                <c:pt idx="17">
                  <c:v>5.9282612077456542E-8</c:v>
                </c:pt>
                <c:pt idx="18">
                  <c:v>5.9282612077456542E-8</c:v>
                </c:pt>
                <c:pt idx="19">
                  <c:v>5.9282612077456542E-8</c:v>
                </c:pt>
                <c:pt idx="20">
                  <c:v>5.9282612077456542E-8</c:v>
                </c:pt>
                <c:pt idx="21">
                  <c:v>5.9282612077456542E-8</c:v>
                </c:pt>
                <c:pt idx="22">
                  <c:v>5.9282612077456542E-8</c:v>
                </c:pt>
                <c:pt idx="23">
                  <c:v>5.9282612077456542E-8</c:v>
                </c:pt>
                <c:pt idx="24">
                  <c:v>5.9282612077456542E-8</c:v>
                </c:pt>
                <c:pt idx="25">
                  <c:v>5.9282612077456542E-8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84-401A-848E-A17D54AD8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63488"/>
        <c:axId val="145866368"/>
      </c:scatterChart>
      <c:valAx>
        <c:axId val="14586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(min)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866368"/>
        <c:crosses val="autoZero"/>
        <c:crossBetween val="midCat"/>
      </c:valAx>
      <c:valAx>
        <c:axId val="14586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Taxa Inf. (cm/h)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86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Ajuste!$C$2</c:f>
              <c:strCache>
                <c:ptCount val="1"/>
                <c:pt idx="0">
                  <c:v>P97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Ajuste!$C$6:$C$26</c:f>
              <c:numCache>
                <c:formatCode>0.0E+00</c:formatCode>
                <c:ptCount val="21"/>
                <c:pt idx="1">
                  <c:v>3.1797865841460859E-7</c:v>
                </c:pt>
                <c:pt idx="2">
                  <c:v>0</c:v>
                </c:pt>
                <c:pt idx="3">
                  <c:v>1.589893292073043E-7</c:v>
                </c:pt>
                <c:pt idx="4">
                  <c:v>0</c:v>
                </c:pt>
                <c:pt idx="5">
                  <c:v>7.9494664603652148E-8</c:v>
                </c:pt>
                <c:pt idx="6">
                  <c:v>7.9494664603652148E-8</c:v>
                </c:pt>
                <c:pt idx="7">
                  <c:v>0</c:v>
                </c:pt>
                <c:pt idx="8">
                  <c:v>7.9494664603652148E-8</c:v>
                </c:pt>
                <c:pt idx="9">
                  <c:v>7.9494664603652148E-8</c:v>
                </c:pt>
                <c:pt idx="10">
                  <c:v>0</c:v>
                </c:pt>
                <c:pt idx="11">
                  <c:v>7.9494664603652148E-8</c:v>
                </c:pt>
                <c:pt idx="12">
                  <c:v>7.9494664603652148E-8</c:v>
                </c:pt>
                <c:pt idx="13">
                  <c:v>0</c:v>
                </c:pt>
                <c:pt idx="14">
                  <c:v>0</c:v>
                </c:pt>
                <c:pt idx="15">
                  <c:v>7.9494664603652148E-8</c:v>
                </c:pt>
                <c:pt idx="16">
                  <c:v>7.9494664603652148E-8</c:v>
                </c:pt>
                <c:pt idx="17">
                  <c:v>0</c:v>
                </c:pt>
                <c:pt idx="18">
                  <c:v>0</c:v>
                </c:pt>
                <c:pt idx="19">
                  <c:v>7.9494664603652148E-8</c:v>
                </c:pt>
                <c:pt idx="20">
                  <c:v>0</c:v>
                </c:pt>
              </c:numCache>
            </c:numRef>
          </c:xVal>
          <c:yVal>
            <c:numRef>
              <c:f>Ajuste!$D$6:$D$26</c:f>
              <c:numCache>
                <c:formatCode>0.0E+00</c:formatCode>
                <c:ptCount val="21"/>
                <c:pt idx="0">
                  <c:v>2.8765859524327411E-5</c:v>
                </c:pt>
                <c:pt idx="1">
                  <c:v>3.1801875392468344E-7</c:v>
                </c:pt>
                <c:pt idx="2">
                  <c:v>6.1614634850587013E-8</c:v>
                </c:pt>
                <c:pt idx="3">
                  <c:v>5.9303630904496212E-8</c:v>
                </c:pt>
                <c:pt idx="4">
                  <c:v>5.9282801522900737E-8</c:v>
                </c:pt>
                <c:pt idx="5">
                  <c:v>5.9282613784953169E-8</c:v>
                </c:pt>
                <c:pt idx="6">
                  <c:v>5.9282612092846435E-8</c:v>
                </c:pt>
                <c:pt idx="7">
                  <c:v>5.928261207759525E-8</c:v>
                </c:pt>
                <c:pt idx="8">
                  <c:v>5.9282612077457792E-8</c:v>
                </c:pt>
                <c:pt idx="9">
                  <c:v>5.9282612077456555E-8</c:v>
                </c:pt>
                <c:pt idx="10">
                  <c:v>5.9282612077456542E-8</c:v>
                </c:pt>
                <c:pt idx="11">
                  <c:v>5.9282612077456542E-8</c:v>
                </c:pt>
                <c:pt idx="12">
                  <c:v>5.9282612077456542E-8</c:v>
                </c:pt>
                <c:pt idx="13">
                  <c:v>5.9282612077456542E-8</c:v>
                </c:pt>
                <c:pt idx="14">
                  <c:v>5.9282612077456542E-8</c:v>
                </c:pt>
                <c:pt idx="15">
                  <c:v>5.9282612077456542E-8</c:v>
                </c:pt>
                <c:pt idx="16">
                  <c:v>5.9282612077456542E-8</c:v>
                </c:pt>
                <c:pt idx="17">
                  <c:v>5.9282612077456542E-8</c:v>
                </c:pt>
                <c:pt idx="18">
                  <c:v>5.9282612077456542E-8</c:v>
                </c:pt>
                <c:pt idx="19">
                  <c:v>5.9282612077456542E-8</c:v>
                </c:pt>
                <c:pt idx="20">
                  <c:v>5.9282612077456542E-8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E6-4B2C-B01F-AF3314BBA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63488"/>
        <c:axId val="145864448"/>
      </c:scatterChart>
      <c:valAx>
        <c:axId val="14586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Infiltração (cm/h)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864448"/>
        <c:crosses val="autoZero"/>
        <c:crossBetween val="midCat"/>
      </c:valAx>
      <c:valAx>
        <c:axId val="14586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Ajuste</a:t>
                </a:r>
                <a:r>
                  <a:rPr lang="pt-BR" baseline="0"/>
                  <a:t> (cm/h)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86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Ajuste Horton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strRef>
              <c:f>Ajuste!$C$5</c:f>
              <c:strCache>
                <c:ptCount val="1"/>
                <c:pt idx="0">
                  <c:v>Infiltr.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Ajuste!$B$6:$B$26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Ajuste!$C$6:$C$26</c:f>
              <c:numCache>
                <c:formatCode>0.0E+00</c:formatCode>
                <c:ptCount val="21"/>
                <c:pt idx="1">
                  <c:v>3.1797865841460859E-7</c:v>
                </c:pt>
                <c:pt idx="2">
                  <c:v>0</c:v>
                </c:pt>
                <c:pt idx="3">
                  <c:v>1.589893292073043E-7</c:v>
                </c:pt>
                <c:pt idx="4">
                  <c:v>0</c:v>
                </c:pt>
                <c:pt idx="5">
                  <c:v>7.9494664603652148E-8</c:v>
                </c:pt>
                <c:pt idx="6">
                  <c:v>7.9494664603652148E-8</c:v>
                </c:pt>
                <c:pt idx="7">
                  <c:v>0</c:v>
                </c:pt>
                <c:pt idx="8">
                  <c:v>7.9494664603652148E-8</c:v>
                </c:pt>
                <c:pt idx="9">
                  <c:v>7.9494664603652148E-8</c:v>
                </c:pt>
                <c:pt idx="10">
                  <c:v>0</c:v>
                </c:pt>
                <c:pt idx="11">
                  <c:v>7.9494664603652148E-8</c:v>
                </c:pt>
                <c:pt idx="12">
                  <c:v>7.9494664603652148E-8</c:v>
                </c:pt>
                <c:pt idx="13">
                  <c:v>0</c:v>
                </c:pt>
                <c:pt idx="14">
                  <c:v>0</c:v>
                </c:pt>
                <c:pt idx="15">
                  <c:v>7.9494664603652148E-8</c:v>
                </c:pt>
                <c:pt idx="16">
                  <c:v>7.9494664603652148E-8</c:v>
                </c:pt>
                <c:pt idx="17">
                  <c:v>0</c:v>
                </c:pt>
                <c:pt idx="18">
                  <c:v>0</c:v>
                </c:pt>
                <c:pt idx="19">
                  <c:v>7.9494664603652148E-8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E-404A-B4DA-98FF00211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63488"/>
        <c:axId val="145866368"/>
      </c:scatterChart>
      <c:scatterChart>
        <c:scatterStyle val="smoothMarker"/>
        <c:varyColors val="0"/>
        <c:ser>
          <c:idx val="1"/>
          <c:order val="0"/>
          <c:tx>
            <c:strRef>
              <c:f>Ajuste!$D$5</c:f>
              <c:strCache>
                <c:ptCount val="1"/>
                <c:pt idx="0">
                  <c:v>Ajuste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Ajuste!$B$6:$B$31</c:f>
              <c:numCache>
                <c:formatCode>General</c:formatCode>
                <c:ptCount val="26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</c:numCache>
            </c:numRef>
          </c:xVal>
          <c:yVal>
            <c:numRef>
              <c:f>Ajuste!$D$6:$D$31</c:f>
              <c:numCache>
                <c:formatCode>0.0E+00</c:formatCode>
                <c:ptCount val="26"/>
                <c:pt idx="0">
                  <c:v>2.8765859524327411E-5</c:v>
                </c:pt>
                <c:pt idx="1">
                  <c:v>3.1801875392468344E-7</c:v>
                </c:pt>
                <c:pt idx="2">
                  <c:v>6.1614634850587013E-8</c:v>
                </c:pt>
                <c:pt idx="3">
                  <c:v>5.9303630904496212E-8</c:v>
                </c:pt>
                <c:pt idx="4">
                  <c:v>5.9282801522900737E-8</c:v>
                </c:pt>
                <c:pt idx="5">
                  <c:v>5.9282613784953169E-8</c:v>
                </c:pt>
                <c:pt idx="6">
                  <c:v>5.9282612092846435E-8</c:v>
                </c:pt>
                <c:pt idx="7">
                  <c:v>5.928261207759525E-8</c:v>
                </c:pt>
                <c:pt idx="8">
                  <c:v>5.9282612077457792E-8</c:v>
                </c:pt>
                <c:pt idx="9">
                  <c:v>5.9282612077456555E-8</c:v>
                </c:pt>
                <c:pt idx="10">
                  <c:v>5.9282612077456542E-8</c:v>
                </c:pt>
                <c:pt idx="11">
                  <c:v>5.9282612077456542E-8</c:v>
                </c:pt>
                <c:pt idx="12">
                  <c:v>5.9282612077456542E-8</c:v>
                </c:pt>
                <c:pt idx="13">
                  <c:v>5.9282612077456542E-8</c:v>
                </c:pt>
                <c:pt idx="14">
                  <c:v>5.9282612077456542E-8</c:v>
                </c:pt>
                <c:pt idx="15">
                  <c:v>5.9282612077456542E-8</c:v>
                </c:pt>
                <c:pt idx="16">
                  <c:v>5.9282612077456542E-8</c:v>
                </c:pt>
                <c:pt idx="17">
                  <c:v>5.9282612077456542E-8</c:v>
                </c:pt>
                <c:pt idx="18">
                  <c:v>5.9282612077456542E-8</c:v>
                </c:pt>
                <c:pt idx="19">
                  <c:v>5.9282612077456542E-8</c:v>
                </c:pt>
                <c:pt idx="20">
                  <c:v>5.9282612077456542E-8</c:v>
                </c:pt>
                <c:pt idx="21">
                  <c:v>5.9282612077456542E-8</c:v>
                </c:pt>
                <c:pt idx="22">
                  <c:v>5.9282612077456542E-8</c:v>
                </c:pt>
                <c:pt idx="23">
                  <c:v>5.9282612077456542E-8</c:v>
                </c:pt>
                <c:pt idx="24">
                  <c:v>5.9282612077456542E-8</c:v>
                </c:pt>
                <c:pt idx="25">
                  <c:v>5.9282612077456542E-8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04E-404A-B4DA-98FF00211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63488"/>
        <c:axId val="145866368"/>
      </c:scatterChart>
      <c:valAx>
        <c:axId val="14586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(min)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866368"/>
        <c:crosses val="autoZero"/>
        <c:crossBetween val="midCat"/>
      </c:valAx>
      <c:valAx>
        <c:axId val="14586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Taxa Inf. (cm/h)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86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Ajuste!$C$2</c:f>
              <c:strCache>
                <c:ptCount val="1"/>
                <c:pt idx="0">
                  <c:v>P97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6.0255640010316629E-2"/>
                  <c:y val="4.28425820422555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Ajuste!$C$6:$C$26</c:f>
              <c:numCache>
                <c:formatCode>0.0E+00</c:formatCode>
                <c:ptCount val="21"/>
                <c:pt idx="1">
                  <c:v>3.1797865841460859E-7</c:v>
                </c:pt>
                <c:pt idx="2">
                  <c:v>0</c:v>
                </c:pt>
                <c:pt idx="3">
                  <c:v>1.589893292073043E-7</c:v>
                </c:pt>
                <c:pt idx="4">
                  <c:v>0</c:v>
                </c:pt>
                <c:pt idx="5">
                  <c:v>7.9494664603652148E-8</c:v>
                </c:pt>
                <c:pt idx="6">
                  <c:v>7.9494664603652148E-8</c:v>
                </c:pt>
                <c:pt idx="7">
                  <c:v>0</c:v>
                </c:pt>
                <c:pt idx="8">
                  <c:v>7.9494664603652148E-8</c:v>
                </c:pt>
                <c:pt idx="9">
                  <c:v>7.9494664603652148E-8</c:v>
                </c:pt>
                <c:pt idx="10">
                  <c:v>0</c:v>
                </c:pt>
                <c:pt idx="11">
                  <c:v>7.9494664603652148E-8</c:v>
                </c:pt>
                <c:pt idx="12">
                  <c:v>7.9494664603652148E-8</c:v>
                </c:pt>
                <c:pt idx="13">
                  <c:v>0</c:v>
                </c:pt>
                <c:pt idx="14">
                  <c:v>0</c:v>
                </c:pt>
                <c:pt idx="15">
                  <c:v>7.9494664603652148E-8</c:v>
                </c:pt>
                <c:pt idx="16">
                  <c:v>7.9494664603652148E-8</c:v>
                </c:pt>
                <c:pt idx="17">
                  <c:v>0</c:v>
                </c:pt>
                <c:pt idx="18">
                  <c:v>0</c:v>
                </c:pt>
                <c:pt idx="19">
                  <c:v>7.9494664603652148E-8</c:v>
                </c:pt>
                <c:pt idx="20">
                  <c:v>0</c:v>
                </c:pt>
              </c:numCache>
            </c:numRef>
          </c:xVal>
          <c:yVal>
            <c:numRef>
              <c:f>Ajuste!$D$6:$D$26</c:f>
              <c:numCache>
                <c:formatCode>0.0E+00</c:formatCode>
                <c:ptCount val="21"/>
                <c:pt idx="0">
                  <c:v>2.8765859524327411E-5</c:v>
                </c:pt>
                <c:pt idx="1">
                  <c:v>3.1801875392468344E-7</c:v>
                </c:pt>
                <c:pt idx="2">
                  <c:v>6.1614634850587013E-8</c:v>
                </c:pt>
                <c:pt idx="3">
                  <c:v>5.9303630904496212E-8</c:v>
                </c:pt>
                <c:pt idx="4">
                  <c:v>5.9282801522900737E-8</c:v>
                </c:pt>
                <c:pt idx="5">
                  <c:v>5.9282613784953169E-8</c:v>
                </c:pt>
                <c:pt idx="6">
                  <c:v>5.9282612092846435E-8</c:v>
                </c:pt>
                <c:pt idx="7">
                  <c:v>5.928261207759525E-8</c:v>
                </c:pt>
                <c:pt idx="8">
                  <c:v>5.9282612077457792E-8</c:v>
                </c:pt>
                <c:pt idx="9">
                  <c:v>5.9282612077456555E-8</c:v>
                </c:pt>
                <c:pt idx="10">
                  <c:v>5.9282612077456542E-8</c:v>
                </c:pt>
                <c:pt idx="11">
                  <c:v>5.9282612077456542E-8</c:v>
                </c:pt>
                <c:pt idx="12">
                  <c:v>5.9282612077456542E-8</c:v>
                </c:pt>
                <c:pt idx="13">
                  <c:v>5.9282612077456542E-8</c:v>
                </c:pt>
                <c:pt idx="14">
                  <c:v>5.9282612077456542E-8</c:v>
                </c:pt>
                <c:pt idx="15">
                  <c:v>5.9282612077456542E-8</c:v>
                </c:pt>
                <c:pt idx="16">
                  <c:v>5.9282612077456542E-8</c:v>
                </c:pt>
                <c:pt idx="17">
                  <c:v>5.9282612077456542E-8</c:v>
                </c:pt>
                <c:pt idx="18">
                  <c:v>5.9282612077456542E-8</c:v>
                </c:pt>
                <c:pt idx="19">
                  <c:v>5.9282612077456542E-8</c:v>
                </c:pt>
                <c:pt idx="20">
                  <c:v>5.9282612077456542E-8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53-405B-BAF8-60B009D09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863488"/>
        <c:axId val="145864448"/>
      </c:scatterChart>
      <c:valAx>
        <c:axId val="14586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Infiltração (cm/h)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864448"/>
        <c:crosses val="autoZero"/>
        <c:crossBetween val="midCat"/>
      </c:valAx>
      <c:valAx>
        <c:axId val="14586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Ajuste</a:t>
                </a:r>
                <a:r>
                  <a:rPr lang="pt-BR" baseline="0"/>
                  <a:t> (cm/h)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586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285749</xdr:colOff>
      <xdr:row>3</xdr:row>
      <xdr:rowOff>119062</xdr:rowOff>
    </xdr:from>
    <xdr:to>
      <xdr:col>13</xdr:col>
      <xdr:colOff>409576</xdr:colOff>
      <xdr:row>26</xdr:row>
      <xdr:rowOff>133351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7BED1C-D0D0-7A54-34F7-C28E5FBE5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561975</xdr:colOff>
      <xdr:row>3</xdr:row>
      <xdr:rowOff>104775</xdr:rowOff>
    </xdr:from>
    <xdr:to>
      <xdr:col>24</xdr:col>
      <xdr:colOff>447675</xdr:colOff>
      <xdr:row>26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3FFE0B0-72F4-BA01-C901-FB0560E7EA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142875</xdr:colOff>
      <xdr:row>40</xdr:row>
      <xdr:rowOff>180975</xdr:rowOff>
    </xdr:from>
    <xdr:to>
      <xdr:col>51</xdr:col>
      <xdr:colOff>333377</xdr:colOff>
      <xdr:row>64</xdr:row>
      <xdr:rowOff>23814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6C67E48-8869-480D-81E2-0E5A1E253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590549</xdr:colOff>
      <xdr:row>41</xdr:row>
      <xdr:rowOff>28575</xdr:rowOff>
    </xdr:from>
    <xdr:to>
      <xdr:col>60</xdr:col>
      <xdr:colOff>523874</xdr:colOff>
      <xdr:row>64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1FA69CD-E6E4-4A2C-9AEB-2A578ABD1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3EC8C-1C4A-4349-AAD0-922A5F5E33BB}">
  <dimension ref="B1:I31"/>
  <sheetViews>
    <sheetView showGridLines="0" workbookViewId="0">
      <selection activeCell="C2" sqref="C2"/>
    </sheetView>
  </sheetViews>
  <sheetFormatPr defaultRowHeight="15" x14ac:dyDescent="0.25"/>
  <cols>
    <col min="2" max="2" width="12.42578125" bestFit="1" customWidth="1"/>
    <col min="3" max="3" width="10.140625" customWidth="1"/>
    <col min="4" max="4" width="11.42578125" style="1" customWidth="1"/>
    <col min="5" max="5" width="13.5703125" customWidth="1"/>
    <col min="6" max="6" width="13.28515625" customWidth="1"/>
    <col min="7" max="7" width="10.7109375" customWidth="1"/>
  </cols>
  <sheetData>
    <row r="1" spans="2:9" ht="15.75" thickBot="1" x14ac:dyDescent="0.3">
      <c r="D1"/>
    </row>
    <row r="2" spans="2:9" x14ac:dyDescent="0.25">
      <c r="B2" s="16" t="s">
        <v>0</v>
      </c>
      <c r="C2" s="17" t="s">
        <v>207</v>
      </c>
      <c r="D2"/>
      <c r="E2" s="3" t="str">
        <f>Dados!AM1</f>
        <v>H_fc</v>
      </c>
      <c r="F2" s="11" t="str">
        <f>Dados!AN1</f>
        <v>H_fo</v>
      </c>
      <c r="G2" s="4" t="str">
        <f>Dados!AO1</f>
        <v>H_k</v>
      </c>
      <c r="I2" s="20" t="s">
        <v>368</v>
      </c>
    </row>
    <row r="3" spans="2:9" ht="15.75" thickBot="1" x14ac:dyDescent="0.3">
      <c r="B3" s="18" t="s">
        <v>367</v>
      </c>
      <c r="C3" s="19">
        <f>MATCH($C$2,Dados!$A$2:$A$87,0)+1</f>
        <v>47</v>
      </c>
      <c r="D3"/>
      <c r="E3" s="6">
        <f>HLOOKUP(E2,Dados!$AM$1:$AO$87,$C$3,FALSE)</f>
        <v>5.9282612077456542E-8</v>
      </c>
      <c r="F3" s="12">
        <f>HLOOKUP(F2,Dados!$AM$1:$AO$87,$C$3,FALSE)</f>
        <v>2.8765859524327411E-5</v>
      </c>
      <c r="G3" s="7">
        <f>HLOOKUP(G2,Dados!$AM$1:$AO$87,$C$3,FALSE)</f>
        <v>9.4181455022660767</v>
      </c>
      <c r="I3" s="21">
        <f>RSQ(C7:C26,D7:D26)</f>
        <v>0.62437284061868081</v>
      </c>
    </row>
    <row r="4" spans="2:9" ht="15.75" thickBot="1" x14ac:dyDescent="0.3"/>
    <row r="5" spans="2:9" ht="15.75" thickBot="1" x14ac:dyDescent="0.3">
      <c r="B5" s="9" t="s">
        <v>369</v>
      </c>
      <c r="C5" s="13" t="s">
        <v>365</v>
      </c>
      <c r="D5" s="10" t="s">
        <v>366</v>
      </c>
    </row>
    <row r="6" spans="2:9" x14ac:dyDescent="0.25">
      <c r="B6" s="8">
        <v>0</v>
      </c>
      <c r="C6" s="24"/>
      <c r="D6" s="26">
        <f t="shared" ref="D6:D31" si="0">$E$3+($F$3-$E$3)*EXP(-$G$3*B6)</f>
        <v>2.8765859524327411E-5</v>
      </c>
    </row>
    <row r="7" spans="2:9" x14ac:dyDescent="0.25">
      <c r="B7" s="5">
        <v>0.5</v>
      </c>
      <c r="C7" s="25">
        <f>HLOOKUP(B7,Dados!$AQ$1:$BJ$87,$C$3,FALSE)</f>
        <v>3.1797865841460859E-7</v>
      </c>
      <c r="D7" s="26">
        <f t="shared" si="0"/>
        <v>3.1801875392468344E-7</v>
      </c>
    </row>
    <row r="8" spans="2:9" x14ac:dyDescent="0.25">
      <c r="B8" s="5">
        <v>1</v>
      </c>
      <c r="C8" s="25">
        <f>HLOOKUP(B8,Dados!$AQ$1:$BJ$87,$C$3,FALSE)</f>
        <v>0</v>
      </c>
      <c r="D8" s="26">
        <f t="shared" si="0"/>
        <v>6.1614634850587013E-8</v>
      </c>
    </row>
    <row r="9" spans="2:9" x14ac:dyDescent="0.25">
      <c r="B9" s="5">
        <v>1.5</v>
      </c>
      <c r="C9" s="25">
        <f>HLOOKUP(B9,Dados!$AQ$1:$BJ$87,$C$3,FALSE)</f>
        <v>1.589893292073043E-7</v>
      </c>
      <c r="D9" s="26">
        <f t="shared" si="0"/>
        <v>5.9303630904496212E-8</v>
      </c>
    </row>
    <row r="10" spans="2:9" x14ac:dyDescent="0.25">
      <c r="B10" s="5">
        <v>2</v>
      </c>
      <c r="C10" s="25">
        <f>HLOOKUP(B10,Dados!$AQ$1:$BJ$87,$C$3,FALSE)</f>
        <v>0</v>
      </c>
      <c r="D10" s="26">
        <f t="shared" si="0"/>
        <v>5.9282801522900737E-8</v>
      </c>
    </row>
    <row r="11" spans="2:9" x14ac:dyDescent="0.25">
      <c r="B11" s="5">
        <v>2.5</v>
      </c>
      <c r="C11" s="25">
        <f>HLOOKUP(B11,Dados!$AQ$1:$BJ$87,$C$3,FALSE)</f>
        <v>7.9494664603652148E-8</v>
      </c>
      <c r="D11" s="26">
        <f t="shared" si="0"/>
        <v>5.9282613784953169E-8</v>
      </c>
    </row>
    <row r="12" spans="2:9" x14ac:dyDescent="0.25">
      <c r="B12" s="5">
        <v>3</v>
      </c>
      <c r="C12" s="25">
        <f>HLOOKUP(B12,Dados!$AQ$1:$BJ$87,$C$3,FALSE)</f>
        <v>7.9494664603652148E-8</v>
      </c>
      <c r="D12" s="26">
        <f t="shared" si="0"/>
        <v>5.9282612092846435E-8</v>
      </c>
    </row>
    <row r="13" spans="2:9" x14ac:dyDescent="0.25">
      <c r="B13" s="5">
        <v>3.5</v>
      </c>
      <c r="C13" s="25">
        <f>HLOOKUP(B13,Dados!$AQ$1:$BJ$87,$C$3,FALSE)</f>
        <v>0</v>
      </c>
      <c r="D13" s="26">
        <f t="shared" si="0"/>
        <v>5.928261207759525E-8</v>
      </c>
    </row>
    <row r="14" spans="2:9" x14ac:dyDescent="0.25">
      <c r="B14" s="5">
        <v>4</v>
      </c>
      <c r="C14" s="25">
        <f>HLOOKUP(B14,Dados!$AQ$1:$BJ$87,$C$3,FALSE)</f>
        <v>7.9494664603652148E-8</v>
      </c>
      <c r="D14" s="26">
        <f t="shared" si="0"/>
        <v>5.9282612077457792E-8</v>
      </c>
    </row>
    <row r="15" spans="2:9" x14ac:dyDescent="0.25">
      <c r="B15" s="5">
        <v>4.5</v>
      </c>
      <c r="C15" s="25">
        <f>HLOOKUP(B15,Dados!$AQ$1:$BJ$87,$C$3,FALSE)</f>
        <v>7.9494664603652148E-8</v>
      </c>
      <c r="D15" s="26">
        <f t="shared" si="0"/>
        <v>5.9282612077456555E-8</v>
      </c>
    </row>
    <row r="16" spans="2:9" x14ac:dyDescent="0.25">
      <c r="B16" s="5">
        <v>5</v>
      </c>
      <c r="C16" s="25">
        <f>HLOOKUP(B16,Dados!$AQ$1:$BJ$87,$C$3,FALSE)</f>
        <v>0</v>
      </c>
      <c r="D16" s="26">
        <f t="shared" si="0"/>
        <v>5.9282612077456542E-8</v>
      </c>
    </row>
    <row r="17" spans="2:4" x14ac:dyDescent="0.25">
      <c r="B17" s="5">
        <v>5.5</v>
      </c>
      <c r="C17" s="25">
        <f>HLOOKUP(B17,Dados!$AQ$1:$BJ$87,$C$3,FALSE)</f>
        <v>7.9494664603652148E-8</v>
      </c>
      <c r="D17" s="26">
        <f t="shared" si="0"/>
        <v>5.9282612077456542E-8</v>
      </c>
    </row>
    <row r="18" spans="2:4" x14ac:dyDescent="0.25">
      <c r="B18" s="5">
        <v>6</v>
      </c>
      <c r="C18" s="25">
        <f>HLOOKUP(B18,Dados!$AQ$1:$BJ$87,$C$3,FALSE)</f>
        <v>7.9494664603652148E-8</v>
      </c>
      <c r="D18" s="26">
        <f t="shared" si="0"/>
        <v>5.9282612077456542E-8</v>
      </c>
    </row>
    <row r="19" spans="2:4" x14ac:dyDescent="0.25">
      <c r="B19" s="5">
        <v>6.5</v>
      </c>
      <c r="C19" s="25">
        <f>HLOOKUP(B19,Dados!$AQ$1:$BJ$87,$C$3,FALSE)</f>
        <v>0</v>
      </c>
      <c r="D19" s="26">
        <f t="shared" si="0"/>
        <v>5.9282612077456542E-8</v>
      </c>
    </row>
    <row r="20" spans="2:4" x14ac:dyDescent="0.25">
      <c r="B20" s="5">
        <v>7</v>
      </c>
      <c r="C20" s="25">
        <f>HLOOKUP(B20,Dados!$AQ$1:$BJ$87,$C$3,FALSE)</f>
        <v>0</v>
      </c>
      <c r="D20" s="26">
        <f t="shared" si="0"/>
        <v>5.9282612077456542E-8</v>
      </c>
    </row>
    <row r="21" spans="2:4" x14ac:dyDescent="0.25">
      <c r="B21" s="5">
        <v>7.5</v>
      </c>
      <c r="C21" s="25">
        <f>HLOOKUP(B21,Dados!$AQ$1:$BJ$87,$C$3,FALSE)</f>
        <v>7.9494664603652148E-8</v>
      </c>
      <c r="D21" s="26">
        <f t="shared" si="0"/>
        <v>5.9282612077456542E-8</v>
      </c>
    </row>
    <row r="22" spans="2:4" x14ac:dyDescent="0.25">
      <c r="B22" s="5">
        <v>8</v>
      </c>
      <c r="C22" s="25">
        <f>HLOOKUP(B22,Dados!$AQ$1:$BJ$87,$C$3,FALSE)</f>
        <v>7.9494664603652148E-8</v>
      </c>
      <c r="D22" s="26">
        <f t="shared" si="0"/>
        <v>5.9282612077456542E-8</v>
      </c>
    </row>
    <row r="23" spans="2:4" x14ac:dyDescent="0.25">
      <c r="B23" s="5">
        <v>8.5</v>
      </c>
      <c r="C23" s="25">
        <f>HLOOKUP(B23,Dados!$AQ$1:$BJ$87,$C$3,FALSE)</f>
        <v>0</v>
      </c>
      <c r="D23" s="26">
        <f t="shared" si="0"/>
        <v>5.9282612077456542E-8</v>
      </c>
    </row>
    <row r="24" spans="2:4" x14ac:dyDescent="0.25">
      <c r="B24" s="5">
        <v>9</v>
      </c>
      <c r="C24" s="25">
        <f>HLOOKUP(B24,Dados!$AQ$1:$BJ$87,$C$3,FALSE)</f>
        <v>0</v>
      </c>
      <c r="D24" s="26">
        <f t="shared" si="0"/>
        <v>5.9282612077456542E-8</v>
      </c>
    </row>
    <row r="25" spans="2:4" x14ac:dyDescent="0.25">
      <c r="B25" s="5">
        <v>9.5</v>
      </c>
      <c r="C25" s="25">
        <f>HLOOKUP(B25,Dados!$AQ$1:$BJ$87,$C$3,FALSE)</f>
        <v>7.9494664603652148E-8</v>
      </c>
      <c r="D25" s="26">
        <f t="shared" si="0"/>
        <v>5.9282612077456542E-8</v>
      </c>
    </row>
    <row r="26" spans="2:4" x14ac:dyDescent="0.25">
      <c r="B26" s="5">
        <v>10</v>
      </c>
      <c r="C26" s="25">
        <f>HLOOKUP(B26,Dados!$AQ$1:$BJ$87,$C$3,FALSE)</f>
        <v>0</v>
      </c>
      <c r="D26" s="26">
        <f t="shared" si="0"/>
        <v>5.9282612077456542E-8</v>
      </c>
    </row>
    <row r="27" spans="2:4" x14ac:dyDescent="0.25">
      <c r="B27" s="22">
        <v>11</v>
      </c>
      <c r="C27" s="27"/>
      <c r="D27" s="26">
        <f t="shared" si="0"/>
        <v>5.9282612077456542E-8</v>
      </c>
    </row>
    <row r="28" spans="2:4" x14ac:dyDescent="0.25">
      <c r="B28" s="22">
        <v>11</v>
      </c>
      <c r="C28" s="27"/>
      <c r="D28" s="26">
        <f t="shared" si="0"/>
        <v>5.9282612077456542E-8</v>
      </c>
    </row>
    <row r="29" spans="2:4" x14ac:dyDescent="0.25">
      <c r="B29" s="22">
        <v>11</v>
      </c>
      <c r="C29" s="27"/>
      <c r="D29" s="26">
        <f t="shared" si="0"/>
        <v>5.9282612077456542E-8</v>
      </c>
    </row>
    <row r="30" spans="2:4" x14ac:dyDescent="0.25">
      <c r="B30" s="22">
        <v>11</v>
      </c>
      <c r="C30" s="27"/>
      <c r="D30" s="26">
        <f t="shared" si="0"/>
        <v>5.9282612077456542E-8</v>
      </c>
    </row>
    <row r="31" spans="2:4" ht="15.75" thickBot="1" x14ac:dyDescent="0.3">
      <c r="B31" s="23">
        <v>11</v>
      </c>
      <c r="C31" s="28"/>
      <c r="D31" s="29">
        <f t="shared" si="0"/>
        <v>5.9282612077456542E-8</v>
      </c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648EDF9-CB3C-48F8-8079-FCCB2AB7B343}">
          <x14:formula1>
            <xm:f>Dados!$A$2:$A$87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87"/>
  <sheetViews>
    <sheetView tabSelected="1" workbookViewId="0">
      <pane xSplit="1" ySplit="1" topLeftCell="AJ37" activePane="bottomRight" state="frozen"/>
      <selection pane="topRight" activeCell="B1" sqref="B1"/>
      <selection pane="bottomLeft" activeCell="A2" sqref="A2"/>
      <selection pane="bottomRight" activeCell="AO47" sqref="AO47"/>
    </sheetView>
  </sheetViews>
  <sheetFormatPr defaultRowHeight="15" x14ac:dyDescent="0.25"/>
  <cols>
    <col min="1" max="35" width="9.140625" style="1"/>
    <col min="36" max="36" width="15.140625" style="1" customWidth="1"/>
    <col min="37" max="39" width="9.140625" style="1"/>
    <col min="40" max="40" width="12.42578125" style="1" bestFit="1" customWidth="1"/>
    <col min="41" max="16384" width="9.140625" style="1"/>
  </cols>
  <sheetData>
    <row r="1" spans="1:62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/>
      <c r="AM1" s="15" t="s">
        <v>37</v>
      </c>
      <c r="AN1" s="15" t="s">
        <v>38</v>
      </c>
      <c r="AO1" s="15" t="s">
        <v>39</v>
      </c>
      <c r="AQ1" s="2">
        <v>0.5</v>
      </c>
      <c r="AR1" s="2">
        <v>1</v>
      </c>
      <c r="AS1" s="2">
        <v>1.5</v>
      </c>
      <c r="AT1" s="2">
        <v>2</v>
      </c>
      <c r="AU1" s="2">
        <v>2.5</v>
      </c>
      <c r="AV1" s="2">
        <v>3</v>
      </c>
      <c r="AW1" s="2">
        <v>3.5</v>
      </c>
      <c r="AX1" s="2">
        <v>4</v>
      </c>
      <c r="AY1" s="2">
        <v>4.5</v>
      </c>
      <c r="AZ1" s="2">
        <v>5</v>
      </c>
      <c r="BA1" s="2">
        <v>5.5</v>
      </c>
      <c r="BB1" s="2">
        <v>6</v>
      </c>
      <c r="BC1" s="2">
        <v>6.5</v>
      </c>
      <c r="BD1" s="2">
        <v>7</v>
      </c>
      <c r="BE1" s="2">
        <v>7.5</v>
      </c>
      <c r="BF1" s="2">
        <v>8</v>
      </c>
      <c r="BG1" s="2">
        <v>8.5</v>
      </c>
      <c r="BH1" s="2">
        <v>9</v>
      </c>
      <c r="BI1" s="2">
        <v>9.5</v>
      </c>
      <c r="BJ1" s="2">
        <v>10</v>
      </c>
    </row>
    <row r="2" spans="1:62" x14ac:dyDescent="0.25">
      <c r="A2" s="1" t="s">
        <v>40</v>
      </c>
      <c r="B2" s="1">
        <v>89</v>
      </c>
      <c r="C2" s="1">
        <v>82</v>
      </c>
      <c r="D2" s="1">
        <v>77</v>
      </c>
      <c r="E2" s="1">
        <v>73</v>
      </c>
      <c r="F2" s="1">
        <v>70</v>
      </c>
      <c r="G2" s="1">
        <v>68</v>
      </c>
      <c r="H2" s="1">
        <v>65</v>
      </c>
      <c r="I2" s="1">
        <v>63.5</v>
      </c>
      <c r="J2" s="1">
        <v>61.5</v>
      </c>
      <c r="K2" s="1">
        <v>59.5</v>
      </c>
      <c r="L2" s="1">
        <v>58</v>
      </c>
      <c r="M2" s="1">
        <v>56</v>
      </c>
      <c r="N2" s="1">
        <v>54</v>
      </c>
      <c r="O2" s="1">
        <v>52.5</v>
      </c>
      <c r="P2" s="1">
        <v>51</v>
      </c>
      <c r="Q2" s="1">
        <v>49.5</v>
      </c>
      <c r="R2" s="1">
        <v>48</v>
      </c>
      <c r="S2" s="1">
        <v>46.5</v>
      </c>
      <c r="T2" s="1">
        <v>45</v>
      </c>
      <c r="U2" s="1">
        <v>43.5</v>
      </c>
      <c r="V2" s="1">
        <v>42</v>
      </c>
      <c r="Z2" s="1">
        <v>9.4689645490798544E-2</v>
      </c>
      <c r="AA2" s="1">
        <v>1.065843435910375E-3</v>
      </c>
      <c r="AB2" s="1" t="s">
        <v>41</v>
      </c>
      <c r="AC2" s="1">
        <v>-2</v>
      </c>
      <c r="AF2" s="1" t="s">
        <v>42</v>
      </c>
      <c r="AG2" s="1">
        <v>7.2265241958819768</v>
      </c>
      <c r="AH2" s="1">
        <v>46.766655932988641</v>
      </c>
      <c r="AI2" s="1">
        <v>46.00681987112938</v>
      </c>
      <c r="AJ2" s="1" t="s">
        <v>43</v>
      </c>
      <c r="AK2" s="1">
        <v>7.8333333333333338E-2</v>
      </c>
      <c r="AM2" s="14">
        <v>2.3423110517312701E-7</v>
      </c>
      <c r="AN2" s="1">
        <v>1.602103625932233E-6</v>
      </c>
      <c r="AO2" s="1">
        <v>0.82392284080572153</v>
      </c>
      <c r="AQ2" s="1">
        <v>1.11292530445113E-6</v>
      </c>
      <c r="AR2" s="1">
        <v>7.9494664603652143E-7</v>
      </c>
      <c r="AS2" s="1">
        <v>6.3595731682921719E-7</v>
      </c>
      <c r="AT2" s="1">
        <v>4.7696798762191305E-7</v>
      </c>
      <c r="AU2" s="1">
        <v>3.1797865841460859E-7</v>
      </c>
      <c r="AV2" s="1">
        <v>4.7696798762191305E-7</v>
      </c>
      <c r="AW2" s="1">
        <v>2.3848399381095652E-7</v>
      </c>
      <c r="AX2" s="1">
        <v>3.1797865841460859E-7</v>
      </c>
      <c r="AY2" s="1">
        <v>3.1797865841460859E-7</v>
      </c>
      <c r="AZ2" s="1">
        <v>2.3848399381095652E-7</v>
      </c>
      <c r="BA2" s="1">
        <v>3.1797865841460859E-7</v>
      </c>
      <c r="BB2" s="1">
        <v>3.1797865841460859E-7</v>
      </c>
      <c r="BC2" s="1">
        <v>2.3848399381095652E-7</v>
      </c>
      <c r="BD2" s="1">
        <v>2.3848399381095652E-7</v>
      </c>
      <c r="BE2" s="1">
        <v>2.3848399381095652E-7</v>
      </c>
      <c r="BF2" s="1">
        <v>2.3848399381095652E-7</v>
      </c>
      <c r="BG2" s="1">
        <v>2.3848399381095652E-7</v>
      </c>
      <c r="BH2" s="1">
        <v>2.3848399381095652E-7</v>
      </c>
      <c r="BI2" s="1">
        <v>2.3848399381095652E-7</v>
      </c>
      <c r="BJ2" s="1">
        <v>2.3848399381095652E-7</v>
      </c>
    </row>
    <row r="3" spans="1:62" x14ac:dyDescent="0.25">
      <c r="A3" s="1" t="s">
        <v>44</v>
      </c>
      <c r="B3" s="1">
        <v>91</v>
      </c>
      <c r="C3" s="1">
        <v>85</v>
      </c>
      <c r="D3" s="1">
        <v>81</v>
      </c>
      <c r="E3" s="1">
        <v>77</v>
      </c>
      <c r="F3" s="1">
        <v>73</v>
      </c>
      <c r="G3" s="1">
        <v>69</v>
      </c>
      <c r="H3" s="1">
        <v>65</v>
      </c>
      <c r="I3" s="1">
        <v>62</v>
      </c>
      <c r="J3" s="1">
        <v>59</v>
      </c>
      <c r="K3" s="1">
        <v>56</v>
      </c>
      <c r="L3" s="1">
        <v>52</v>
      </c>
      <c r="M3" s="1">
        <v>49</v>
      </c>
      <c r="N3" s="1">
        <v>45</v>
      </c>
      <c r="O3" s="1">
        <v>42</v>
      </c>
      <c r="P3" s="1">
        <v>38</v>
      </c>
      <c r="Q3" s="1">
        <v>35</v>
      </c>
      <c r="R3" s="1">
        <v>31</v>
      </c>
      <c r="S3" s="1">
        <v>28</v>
      </c>
      <c r="T3" s="1">
        <v>25</v>
      </c>
      <c r="U3" s="1">
        <v>22</v>
      </c>
      <c r="V3" s="1">
        <v>19</v>
      </c>
      <c r="Z3" s="1">
        <v>3.6006184902364437E-2</v>
      </c>
      <c r="AA3" s="1">
        <v>6.1245492414814468E-3</v>
      </c>
      <c r="AB3" s="1" t="s">
        <v>45</v>
      </c>
      <c r="AC3" s="1">
        <v>-2</v>
      </c>
      <c r="AG3" s="1">
        <v>30.746248192176729</v>
      </c>
      <c r="AH3" s="1">
        <v>35.892442801268942</v>
      </c>
      <c r="AI3" s="1">
        <v>33.361309006554329</v>
      </c>
      <c r="AJ3" s="1" t="s">
        <v>46</v>
      </c>
      <c r="AK3" s="1">
        <v>0.12</v>
      </c>
      <c r="AM3" s="1">
        <v>4.7957955781767404E-7</v>
      </c>
      <c r="AN3" s="1">
        <v>1.6884497125420999E-6</v>
      </c>
      <c r="AO3" s="1">
        <v>1.5</v>
      </c>
      <c r="AQ3" s="1">
        <v>9.539359752438261E-7</v>
      </c>
      <c r="AR3" s="1">
        <v>6.3595731682921719E-7</v>
      </c>
      <c r="AS3" s="1">
        <v>6.3595731682921719E-7</v>
      </c>
      <c r="AT3" s="1">
        <v>6.3595731682921719E-7</v>
      </c>
      <c r="AU3" s="1">
        <v>6.3595731682921719E-7</v>
      </c>
      <c r="AV3" s="1">
        <v>6.3595731682921719E-7</v>
      </c>
      <c r="AW3" s="1">
        <v>4.7696798762191305E-7</v>
      </c>
      <c r="AX3" s="1">
        <v>4.7696798762191305E-7</v>
      </c>
      <c r="AY3" s="1">
        <v>4.7696798762191305E-7</v>
      </c>
      <c r="AZ3" s="1">
        <v>6.3595731682921719E-7</v>
      </c>
      <c r="BA3" s="1">
        <v>4.7696798762191305E-7</v>
      </c>
      <c r="BB3" s="1">
        <v>6.3595731682921719E-7</v>
      </c>
      <c r="BC3" s="1">
        <v>4.7696798762191305E-7</v>
      </c>
      <c r="BD3" s="1">
        <v>6.3595731682921719E-7</v>
      </c>
      <c r="BE3" s="1">
        <v>4.7696798762191305E-7</v>
      </c>
      <c r="BF3" s="1">
        <v>6.3595731682921719E-7</v>
      </c>
      <c r="BG3" s="1">
        <v>4.7696798762191305E-7</v>
      </c>
      <c r="BH3" s="1">
        <v>4.7696798762191305E-7</v>
      </c>
      <c r="BI3" s="1">
        <v>4.7696798762191305E-7</v>
      </c>
      <c r="BJ3" s="1">
        <v>4.7696798762191305E-7</v>
      </c>
    </row>
    <row r="4" spans="1:62" x14ac:dyDescent="0.25">
      <c r="A4" s="1" t="s">
        <v>47</v>
      </c>
      <c r="B4" s="1">
        <v>90</v>
      </c>
      <c r="C4" s="1">
        <v>85</v>
      </c>
      <c r="D4" s="1">
        <v>83</v>
      </c>
      <c r="E4" s="1">
        <v>81</v>
      </c>
      <c r="F4" s="1">
        <v>79</v>
      </c>
      <c r="G4" s="1">
        <v>77</v>
      </c>
      <c r="H4" s="1">
        <v>75</v>
      </c>
      <c r="I4" s="1">
        <v>73</v>
      </c>
      <c r="J4" s="1">
        <v>71</v>
      </c>
      <c r="K4" s="1">
        <v>69</v>
      </c>
      <c r="L4" s="1">
        <v>67</v>
      </c>
      <c r="M4" s="1">
        <v>65</v>
      </c>
      <c r="N4" s="1">
        <v>64</v>
      </c>
      <c r="O4" s="1">
        <v>62</v>
      </c>
      <c r="P4" s="1">
        <v>60</v>
      </c>
      <c r="Q4" s="1">
        <v>58</v>
      </c>
      <c r="R4" s="1">
        <v>56.5</v>
      </c>
      <c r="S4" s="1">
        <v>55</v>
      </c>
      <c r="T4" s="1">
        <v>53</v>
      </c>
      <c r="U4" s="1">
        <v>51.5</v>
      </c>
      <c r="V4" s="1">
        <v>50</v>
      </c>
      <c r="Z4" s="1">
        <v>3.3091573425196183E-2</v>
      </c>
      <c r="AA4" s="1">
        <v>2.863659283818782E-3</v>
      </c>
      <c r="AB4" s="1" t="s">
        <v>48</v>
      </c>
      <c r="AC4" s="1">
        <v>-2</v>
      </c>
      <c r="AG4" s="1">
        <v>38.14237411913394</v>
      </c>
      <c r="AH4" s="1">
        <v>17.9261759721937</v>
      </c>
      <c r="AI4" s="1">
        <v>43.931449908672363</v>
      </c>
      <c r="AJ4" s="1" t="s">
        <v>49</v>
      </c>
      <c r="AK4" s="1">
        <v>6.6666666666666666E-2</v>
      </c>
      <c r="AM4" s="1">
        <v>3.1794299427747238E-7</v>
      </c>
      <c r="AN4" s="14">
        <v>5.5423132502531704E-6</v>
      </c>
      <c r="AO4" s="1">
        <v>5</v>
      </c>
      <c r="AQ4" s="1">
        <v>7.9494664603652143E-7</v>
      </c>
      <c r="AR4" s="1">
        <v>3.1797865841460859E-7</v>
      </c>
      <c r="AS4" s="1">
        <v>3.1797865841460859E-7</v>
      </c>
      <c r="AT4" s="1">
        <v>3.1797865841460859E-7</v>
      </c>
      <c r="AU4" s="1">
        <v>3.1797865841460859E-7</v>
      </c>
      <c r="AV4" s="1">
        <v>3.1797865841460859E-7</v>
      </c>
      <c r="AW4" s="1">
        <v>3.1797865841460859E-7</v>
      </c>
      <c r="AX4" s="1">
        <v>3.1797865841460859E-7</v>
      </c>
      <c r="AY4" s="1">
        <v>3.1797865841460859E-7</v>
      </c>
      <c r="AZ4" s="1">
        <v>3.1797865841460859E-7</v>
      </c>
      <c r="BA4" s="1">
        <v>3.1797865841460859E-7</v>
      </c>
      <c r="BB4" s="1">
        <v>1.589893292073043E-7</v>
      </c>
      <c r="BC4" s="1">
        <v>3.1797865841460859E-7</v>
      </c>
      <c r="BD4" s="1">
        <v>3.1797865841460859E-7</v>
      </c>
      <c r="BE4" s="1">
        <v>3.1797865841460859E-7</v>
      </c>
      <c r="BF4" s="1">
        <v>2.3848399381095652E-7</v>
      </c>
      <c r="BG4" s="1">
        <v>2.3848399381095652E-7</v>
      </c>
      <c r="BH4" s="1">
        <v>3.1797865841460859E-7</v>
      </c>
      <c r="BI4" s="1">
        <v>2.3848399381095652E-7</v>
      </c>
      <c r="BJ4" s="1">
        <v>2.3848399381095652E-7</v>
      </c>
    </row>
    <row r="5" spans="1:62" x14ac:dyDescent="0.25">
      <c r="A5" s="1" t="s">
        <v>50</v>
      </c>
      <c r="B5" s="1">
        <v>90</v>
      </c>
      <c r="C5" s="1">
        <v>88</v>
      </c>
      <c r="D5" s="1">
        <v>87.5</v>
      </c>
      <c r="E5" s="1">
        <v>87</v>
      </c>
      <c r="F5" s="1">
        <v>86.5</v>
      </c>
      <c r="G5" s="1">
        <v>86</v>
      </c>
      <c r="H5" s="1">
        <v>86</v>
      </c>
      <c r="I5" s="1">
        <v>85.5</v>
      </c>
      <c r="J5" s="1">
        <v>85</v>
      </c>
      <c r="K5" s="1">
        <v>85</v>
      </c>
      <c r="L5" s="1">
        <v>84.5</v>
      </c>
      <c r="M5" s="1">
        <v>84.5</v>
      </c>
      <c r="N5" s="1">
        <v>84</v>
      </c>
      <c r="O5" s="1">
        <v>84</v>
      </c>
      <c r="P5" s="1">
        <v>83.5</v>
      </c>
      <c r="Q5" s="1">
        <v>83.5</v>
      </c>
      <c r="R5" s="1">
        <v>83</v>
      </c>
      <c r="S5" s="1">
        <v>83</v>
      </c>
      <c r="T5" s="1">
        <v>82.5</v>
      </c>
      <c r="U5" s="1">
        <v>82.5</v>
      </c>
      <c r="V5" s="1">
        <v>82</v>
      </c>
      <c r="Z5" s="1">
        <v>1.9531154820555591E-2</v>
      </c>
      <c r="AA5" s="1">
        <v>1.3575255711092079E-5</v>
      </c>
      <c r="AB5" s="1" t="s">
        <v>51</v>
      </c>
      <c r="AC5" s="1">
        <v>-2</v>
      </c>
      <c r="AF5" s="1" t="s">
        <v>52</v>
      </c>
      <c r="AG5" s="1">
        <v>46.971509353331022</v>
      </c>
      <c r="AH5" s="1">
        <v>5.6275613463567842</v>
      </c>
      <c r="AI5" s="1">
        <v>47.400929300312193</v>
      </c>
      <c r="AJ5" s="1" t="s">
        <v>53</v>
      </c>
      <c r="AK5" s="1">
        <v>1.3333333333333331E-2</v>
      </c>
      <c r="AM5" s="1">
        <v>6.3558078868260914E-8</v>
      </c>
      <c r="AN5" s="14">
        <v>1.9999999999999999E-6</v>
      </c>
      <c r="AO5" s="1">
        <v>4</v>
      </c>
      <c r="AQ5" s="1">
        <v>3.1797865841460859E-7</v>
      </c>
      <c r="AR5" s="1">
        <v>7.9494664603652148E-8</v>
      </c>
      <c r="AS5" s="1">
        <v>7.9494664603652148E-8</v>
      </c>
      <c r="AT5" s="1">
        <v>7.9494664603652148E-8</v>
      </c>
      <c r="AU5" s="1">
        <v>7.9494664603652148E-8</v>
      </c>
      <c r="AV5" s="1">
        <v>0</v>
      </c>
      <c r="AW5" s="1">
        <v>7.9494664603652148E-8</v>
      </c>
      <c r="AX5" s="1">
        <v>7.9494664603652148E-8</v>
      </c>
      <c r="AY5" s="1">
        <v>0</v>
      </c>
      <c r="AZ5" s="1">
        <v>7.9494664603652148E-8</v>
      </c>
      <c r="BA5" s="1">
        <v>0</v>
      </c>
      <c r="BB5" s="1">
        <v>7.9494664603652148E-8</v>
      </c>
      <c r="BC5" s="1">
        <v>0</v>
      </c>
      <c r="BD5" s="1">
        <v>7.9494664603652148E-8</v>
      </c>
      <c r="BE5" s="1">
        <v>0</v>
      </c>
      <c r="BF5" s="1">
        <v>7.9494664603652148E-8</v>
      </c>
      <c r="BG5" s="1">
        <v>0</v>
      </c>
      <c r="BH5" s="1">
        <v>7.9494664603652148E-8</v>
      </c>
      <c r="BI5" s="1">
        <v>0</v>
      </c>
      <c r="BJ5" s="1">
        <v>7.9494664603652148E-8</v>
      </c>
    </row>
    <row r="6" spans="1:62" x14ac:dyDescent="0.25">
      <c r="A6" s="1" t="s">
        <v>54</v>
      </c>
      <c r="B6" s="1">
        <v>90</v>
      </c>
      <c r="C6" s="1">
        <v>89</v>
      </c>
      <c r="D6" s="1">
        <v>87.5</v>
      </c>
      <c r="E6" s="1">
        <v>87</v>
      </c>
      <c r="F6" s="1">
        <v>87</v>
      </c>
      <c r="G6" s="1">
        <v>87</v>
      </c>
      <c r="H6" s="1">
        <v>86.5</v>
      </c>
      <c r="I6" s="1">
        <v>86.5</v>
      </c>
      <c r="J6" s="1">
        <v>86</v>
      </c>
      <c r="K6" s="1">
        <v>86</v>
      </c>
      <c r="L6" s="1">
        <v>86</v>
      </c>
      <c r="M6" s="1">
        <v>86</v>
      </c>
      <c r="N6" s="1">
        <v>85.5</v>
      </c>
      <c r="O6" s="1">
        <v>85.5</v>
      </c>
      <c r="P6" s="1">
        <v>85.5</v>
      </c>
      <c r="Q6" s="1">
        <v>85</v>
      </c>
      <c r="R6" s="1">
        <v>85</v>
      </c>
      <c r="S6" s="1">
        <v>85</v>
      </c>
      <c r="T6" s="1">
        <v>85</v>
      </c>
      <c r="U6" s="1">
        <v>84.5</v>
      </c>
      <c r="V6" s="1">
        <v>84.5</v>
      </c>
      <c r="Z6" s="1">
        <v>1.87123616434198E-2</v>
      </c>
      <c r="AA6" s="1">
        <v>-2.0494645615104371E-4</v>
      </c>
      <c r="AB6" s="1" t="s">
        <v>55</v>
      </c>
      <c r="AC6" s="1">
        <v>-2</v>
      </c>
      <c r="AF6" s="1" t="s">
        <v>56</v>
      </c>
      <c r="AG6" s="1">
        <v>27.841270621415688</v>
      </c>
      <c r="AH6" s="1">
        <v>1.452493277381417</v>
      </c>
      <c r="AI6" s="1">
        <v>70.70623610120289</v>
      </c>
      <c r="AJ6" s="1" t="s">
        <v>57</v>
      </c>
      <c r="AK6" s="1">
        <v>9.1666666666666667E-3</v>
      </c>
      <c r="AM6" s="14">
        <v>4.4999999999999999E-8</v>
      </c>
      <c r="AN6" s="14">
        <v>3.0000000000000001E-6</v>
      </c>
      <c r="AO6" s="1">
        <v>3</v>
      </c>
      <c r="AQ6" s="1">
        <v>1.589893292073043E-7</v>
      </c>
      <c r="AR6" s="1">
        <v>2.3848399381095652E-7</v>
      </c>
      <c r="AS6" s="1">
        <v>7.9494664603652148E-8</v>
      </c>
      <c r="AT6" s="1">
        <v>0</v>
      </c>
      <c r="AU6" s="1">
        <v>0</v>
      </c>
      <c r="AV6" s="1">
        <v>7.9494664603652148E-8</v>
      </c>
      <c r="AW6" s="1">
        <v>0</v>
      </c>
      <c r="AX6" s="1">
        <v>7.9494664603652148E-8</v>
      </c>
      <c r="AY6" s="1">
        <v>0</v>
      </c>
      <c r="AZ6" s="1">
        <v>0</v>
      </c>
      <c r="BA6" s="1">
        <v>0</v>
      </c>
      <c r="BB6" s="1">
        <v>7.9494664603652148E-8</v>
      </c>
      <c r="BC6" s="1">
        <v>0</v>
      </c>
      <c r="BD6" s="1">
        <v>0</v>
      </c>
      <c r="BE6" s="1">
        <v>7.9494664603652148E-8</v>
      </c>
      <c r="BF6" s="1">
        <v>0</v>
      </c>
      <c r="BG6" s="1">
        <v>0</v>
      </c>
      <c r="BH6" s="1">
        <v>0</v>
      </c>
      <c r="BI6" s="1">
        <v>7.9494664603652148E-8</v>
      </c>
      <c r="BJ6" s="1">
        <v>0</v>
      </c>
    </row>
    <row r="7" spans="1:62" x14ac:dyDescent="0.25">
      <c r="A7" s="1" t="s">
        <v>58</v>
      </c>
      <c r="B7" s="1">
        <v>91</v>
      </c>
      <c r="C7" s="1">
        <v>89</v>
      </c>
      <c r="D7" s="1">
        <v>87.5</v>
      </c>
      <c r="E7" s="1">
        <v>87</v>
      </c>
      <c r="F7" s="1">
        <v>86.5</v>
      </c>
      <c r="G7" s="1">
        <v>86</v>
      </c>
      <c r="H7" s="1">
        <v>86</v>
      </c>
      <c r="I7" s="1">
        <v>85.5</v>
      </c>
      <c r="J7" s="1">
        <v>85</v>
      </c>
      <c r="K7" s="1">
        <v>85</v>
      </c>
      <c r="L7" s="1">
        <v>84.5</v>
      </c>
      <c r="M7" s="1">
        <v>84</v>
      </c>
      <c r="N7" s="1">
        <v>83.5</v>
      </c>
      <c r="O7" s="1">
        <v>83.5</v>
      </c>
      <c r="P7" s="1">
        <v>83</v>
      </c>
      <c r="Q7" s="1">
        <v>83</v>
      </c>
      <c r="R7" s="1">
        <v>82.5</v>
      </c>
      <c r="S7" s="1">
        <v>82.5</v>
      </c>
      <c r="T7" s="1">
        <v>82</v>
      </c>
      <c r="U7" s="1">
        <v>82</v>
      </c>
      <c r="V7" s="1">
        <v>82</v>
      </c>
      <c r="Z7" s="1">
        <v>2.6058079406810899E-2</v>
      </c>
      <c r="AA7" s="1">
        <v>-1.003949116393311E-4</v>
      </c>
      <c r="AB7" s="1" t="s">
        <v>59</v>
      </c>
      <c r="AC7" s="1">
        <v>-2</v>
      </c>
      <c r="AF7" s="1" t="s">
        <v>60</v>
      </c>
      <c r="AG7" s="1">
        <v>29.565820819697809</v>
      </c>
      <c r="AH7" s="1">
        <v>35.975320650598242</v>
      </c>
      <c r="AI7" s="1">
        <v>34.458858529703953</v>
      </c>
      <c r="AJ7" s="1" t="s">
        <v>61</v>
      </c>
      <c r="AK7" s="1">
        <v>1.4999999999999999E-2</v>
      </c>
      <c r="AM7" s="14">
        <v>3.8758948095551901E-8</v>
      </c>
      <c r="AN7" s="1">
        <v>7.1600811277053083E-7</v>
      </c>
      <c r="AO7" s="1">
        <v>1.8997383231993581</v>
      </c>
      <c r="AQ7" s="1">
        <v>3.1797865841460859E-7</v>
      </c>
      <c r="AR7" s="1">
        <v>2.3848399381095652E-7</v>
      </c>
      <c r="AS7" s="1">
        <v>7.9494664603652148E-8</v>
      </c>
      <c r="AT7" s="1">
        <v>7.9494664603652148E-8</v>
      </c>
      <c r="AU7" s="1">
        <v>7.9494664603652148E-8</v>
      </c>
      <c r="AV7" s="1">
        <v>0</v>
      </c>
      <c r="AW7" s="1">
        <v>7.9494664603652148E-8</v>
      </c>
      <c r="AX7" s="1">
        <v>7.9494664603652148E-8</v>
      </c>
      <c r="AY7" s="1">
        <v>0</v>
      </c>
      <c r="AZ7" s="1">
        <v>7.9494664603652148E-8</v>
      </c>
      <c r="BA7" s="1">
        <v>7.9494664603652148E-8</v>
      </c>
      <c r="BB7" s="1">
        <v>7.9494664603652148E-8</v>
      </c>
      <c r="BC7" s="1">
        <v>0</v>
      </c>
      <c r="BD7" s="1">
        <v>7.9494664603652148E-8</v>
      </c>
      <c r="BE7" s="1">
        <v>0</v>
      </c>
      <c r="BF7" s="1">
        <v>7.9494664603652148E-8</v>
      </c>
      <c r="BG7" s="1">
        <v>0</v>
      </c>
      <c r="BH7" s="1">
        <v>7.9494664603652148E-8</v>
      </c>
      <c r="BI7" s="1">
        <v>0</v>
      </c>
      <c r="BJ7" s="1">
        <v>0</v>
      </c>
    </row>
    <row r="8" spans="1:62" x14ac:dyDescent="0.25">
      <c r="A8" s="1" t="s">
        <v>62</v>
      </c>
      <c r="B8" s="1">
        <v>90</v>
      </c>
      <c r="C8" s="1">
        <v>89</v>
      </c>
      <c r="D8" s="1">
        <v>89</v>
      </c>
      <c r="E8" s="1">
        <v>88</v>
      </c>
      <c r="F8" s="1">
        <v>87.5</v>
      </c>
      <c r="G8" s="1">
        <v>87</v>
      </c>
      <c r="H8" s="1">
        <v>86.5</v>
      </c>
      <c r="I8" s="1">
        <v>86</v>
      </c>
      <c r="J8" s="1">
        <v>85.5</v>
      </c>
      <c r="K8" s="1">
        <v>85</v>
      </c>
      <c r="L8" s="1">
        <v>84.5</v>
      </c>
      <c r="M8" s="1">
        <v>84.5</v>
      </c>
      <c r="N8" s="1">
        <v>84</v>
      </c>
      <c r="O8" s="1">
        <v>84</v>
      </c>
      <c r="P8" s="1">
        <v>83.5</v>
      </c>
      <c r="Q8" s="1">
        <v>83</v>
      </c>
      <c r="R8" s="1">
        <v>82.5</v>
      </c>
      <c r="S8" s="1">
        <v>82</v>
      </c>
      <c r="T8" s="1">
        <v>82</v>
      </c>
      <c r="U8" s="1">
        <v>82</v>
      </c>
      <c r="V8" s="1">
        <v>81.5</v>
      </c>
      <c r="Z8" s="1">
        <v>9.0490337829962977E-3</v>
      </c>
      <c r="AA8" s="1">
        <v>5.4608160249375976E-4</v>
      </c>
      <c r="AB8" s="1" t="s">
        <v>63</v>
      </c>
      <c r="AC8" s="1">
        <v>-2</v>
      </c>
      <c r="AF8" s="1" t="s">
        <v>64</v>
      </c>
      <c r="AG8" s="1">
        <v>37.835558596249413</v>
      </c>
      <c r="AH8" s="1">
        <v>19.163268259439771</v>
      </c>
      <c r="AI8" s="1">
        <v>43.001173144310798</v>
      </c>
      <c r="AJ8" s="1" t="s">
        <v>65</v>
      </c>
      <c r="AK8" s="1">
        <v>1.4166666666666669E-2</v>
      </c>
      <c r="AM8" s="14">
        <v>6.7565282052626899E-8</v>
      </c>
      <c r="AN8" s="14">
        <v>1.0000000000000001E-5</v>
      </c>
      <c r="AO8" s="1">
        <v>5</v>
      </c>
      <c r="AQ8" s="1">
        <v>1.589893292073043E-7</v>
      </c>
      <c r="AR8" s="1">
        <v>0</v>
      </c>
      <c r="AS8" s="1">
        <v>1.589893292073043E-7</v>
      </c>
      <c r="AT8" s="1">
        <v>7.9494664603652148E-8</v>
      </c>
      <c r="AU8" s="1">
        <v>7.9494664603652148E-8</v>
      </c>
      <c r="AV8" s="1">
        <v>7.9494664603652148E-8</v>
      </c>
      <c r="AW8" s="1">
        <v>7.9494664603652148E-8</v>
      </c>
      <c r="AX8" s="1">
        <v>7.9494664603652148E-8</v>
      </c>
      <c r="AY8" s="1">
        <v>7.9494664603652148E-8</v>
      </c>
      <c r="AZ8" s="1">
        <v>7.9494664603652148E-8</v>
      </c>
      <c r="BA8" s="1">
        <v>0</v>
      </c>
      <c r="BB8" s="1">
        <v>7.9494664603652148E-8</v>
      </c>
      <c r="BC8" s="1">
        <v>0</v>
      </c>
      <c r="BD8" s="1">
        <v>7.9494664603652148E-8</v>
      </c>
      <c r="BE8" s="1">
        <v>7.9494664603652148E-8</v>
      </c>
      <c r="BF8" s="1">
        <v>7.9494664603652148E-8</v>
      </c>
      <c r="BG8" s="1">
        <v>7.9494664603652148E-8</v>
      </c>
      <c r="BH8" s="1">
        <v>0</v>
      </c>
      <c r="BI8" s="1">
        <v>0</v>
      </c>
      <c r="BJ8" s="1">
        <v>7.9494664603652148E-8</v>
      </c>
    </row>
    <row r="9" spans="1:62" x14ac:dyDescent="0.25">
      <c r="A9" s="1" t="s">
        <v>66</v>
      </c>
      <c r="B9" s="1">
        <v>85</v>
      </c>
      <c r="C9" s="1">
        <v>80</v>
      </c>
      <c r="D9" s="1">
        <v>77</v>
      </c>
      <c r="E9" s="1">
        <v>75</v>
      </c>
      <c r="F9" s="1">
        <v>74</v>
      </c>
      <c r="G9" s="1">
        <v>72</v>
      </c>
      <c r="H9" s="1">
        <v>71</v>
      </c>
      <c r="I9" s="1">
        <v>69.5</v>
      </c>
      <c r="J9" s="1">
        <v>68</v>
      </c>
      <c r="K9" s="1">
        <v>67</v>
      </c>
      <c r="L9" s="1">
        <v>66</v>
      </c>
      <c r="M9" s="1">
        <v>65</v>
      </c>
      <c r="N9" s="1">
        <v>64</v>
      </c>
      <c r="O9" s="1">
        <v>63</v>
      </c>
      <c r="P9" s="1">
        <v>62</v>
      </c>
      <c r="Q9" s="1">
        <v>61</v>
      </c>
      <c r="R9" s="1">
        <v>60</v>
      </c>
      <c r="S9" s="1">
        <v>59</v>
      </c>
      <c r="T9" s="1">
        <v>58</v>
      </c>
      <c r="U9" s="1">
        <v>57.5</v>
      </c>
      <c r="V9" s="1">
        <v>56.5</v>
      </c>
      <c r="Z9" s="1">
        <v>5.8602028471993028E-2</v>
      </c>
      <c r="AA9" s="1">
        <v>5.9677507981520123E-4</v>
      </c>
      <c r="AB9" s="1" t="s">
        <v>67</v>
      </c>
      <c r="AC9" s="1">
        <v>-2</v>
      </c>
      <c r="AF9" s="1" t="s">
        <v>68</v>
      </c>
      <c r="AG9" s="1">
        <v>40.172150374473588</v>
      </c>
      <c r="AH9" s="1">
        <v>20.464850009249641</v>
      </c>
      <c r="AI9" s="1">
        <v>39.362999616276767</v>
      </c>
      <c r="AJ9" s="1" t="s">
        <v>69</v>
      </c>
      <c r="AK9" s="1">
        <v>4.7500000000000001E-2</v>
      </c>
      <c r="AM9" s="1">
        <v>1.5684361825535959E-7</v>
      </c>
      <c r="AN9" s="1">
        <v>1.7372425541259409E-6</v>
      </c>
      <c r="AO9" s="1">
        <v>1.506655690812353</v>
      </c>
      <c r="AQ9" s="1">
        <v>7.9494664603652143E-7</v>
      </c>
      <c r="AR9" s="1">
        <v>4.7696798762191305E-7</v>
      </c>
      <c r="AS9" s="1">
        <v>3.1797865841460859E-7</v>
      </c>
      <c r="AT9" s="1">
        <v>1.589893292073043E-7</v>
      </c>
      <c r="AU9" s="1">
        <v>3.1797865841460859E-7</v>
      </c>
      <c r="AV9" s="1">
        <v>1.589893292073043E-7</v>
      </c>
      <c r="AW9" s="1">
        <v>2.3848399381095652E-7</v>
      </c>
      <c r="AX9" s="1">
        <v>2.3848399381095652E-7</v>
      </c>
      <c r="AY9" s="1">
        <v>1.589893292073043E-7</v>
      </c>
      <c r="AZ9" s="1">
        <v>1.589893292073043E-7</v>
      </c>
      <c r="BA9" s="1">
        <v>1.589893292073043E-7</v>
      </c>
      <c r="BB9" s="1">
        <v>1.589893292073043E-7</v>
      </c>
      <c r="BC9" s="1">
        <v>1.589893292073043E-7</v>
      </c>
      <c r="BD9" s="1">
        <v>1.589893292073043E-7</v>
      </c>
      <c r="BE9" s="1">
        <v>1.589893292073043E-7</v>
      </c>
      <c r="BF9" s="1">
        <v>1.589893292073043E-7</v>
      </c>
      <c r="BG9" s="1">
        <v>1.589893292073043E-7</v>
      </c>
      <c r="BH9" s="1">
        <v>1.589893292073043E-7</v>
      </c>
      <c r="BI9" s="1">
        <v>7.9494664603652148E-8</v>
      </c>
      <c r="BJ9" s="1">
        <v>1.589893292073043E-7</v>
      </c>
    </row>
    <row r="10" spans="1:62" x14ac:dyDescent="0.25">
      <c r="A10" s="1" t="s">
        <v>70</v>
      </c>
      <c r="B10" s="1">
        <v>92</v>
      </c>
      <c r="C10" s="1">
        <v>88.5</v>
      </c>
      <c r="D10" s="1">
        <v>87.5</v>
      </c>
      <c r="E10" s="1">
        <v>85</v>
      </c>
      <c r="F10" s="1">
        <v>83</v>
      </c>
      <c r="G10" s="1">
        <v>82</v>
      </c>
      <c r="H10" s="1">
        <v>80.5</v>
      </c>
      <c r="I10" s="1">
        <v>79</v>
      </c>
      <c r="J10" s="1">
        <v>78</v>
      </c>
      <c r="K10" s="1">
        <v>77</v>
      </c>
      <c r="L10" s="1">
        <v>76</v>
      </c>
      <c r="M10" s="1">
        <v>75</v>
      </c>
      <c r="N10" s="1">
        <v>74</v>
      </c>
      <c r="O10" s="1">
        <v>73</v>
      </c>
      <c r="P10" s="1">
        <v>72</v>
      </c>
      <c r="Q10" s="1">
        <v>71</v>
      </c>
      <c r="R10" s="1">
        <v>70</v>
      </c>
      <c r="S10" s="1">
        <v>69</v>
      </c>
      <c r="T10" s="1">
        <v>68.5</v>
      </c>
      <c r="U10" s="1">
        <v>68</v>
      </c>
      <c r="V10" s="1">
        <v>67</v>
      </c>
      <c r="Z10" s="1">
        <v>3.8533551906649692E-2</v>
      </c>
      <c r="AA10" s="1">
        <v>1.095198024887297E-3</v>
      </c>
      <c r="AB10" s="1" t="s">
        <v>71</v>
      </c>
      <c r="AC10" s="1">
        <v>-2</v>
      </c>
      <c r="AF10" s="1" t="s">
        <v>72</v>
      </c>
      <c r="AG10" s="1">
        <v>19.445196263581789</v>
      </c>
      <c r="AH10" s="1">
        <v>30.338628826922719</v>
      </c>
      <c r="AI10" s="1">
        <v>50.2161749094955</v>
      </c>
      <c r="AJ10" s="1" t="s">
        <v>73</v>
      </c>
      <c r="AK10" s="1">
        <v>4.1666666666666657E-2</v>
      </c>
      <c r="AM10" s="1">
        <v>1.5899303119624521E-7</v>
      </c>
      <c r="AN10" s="1">
        <v>1.9999999999999999E-6</v>
      </c>
      <c r="AO10" s="1">
        <v>1.5</v>
      </c>
      <c r="AQ10" s="1">
        <v>5.5646265222556512E-7</v>
      </c>
      <c r="AR10" s="1">
        <v>1.589893292073043E-7</v>
      </c>
      <c r="AS10" s="1">
        <v>3.9747332301826072E-7</v>
      </c>
      <c r="AT10" s="1">
        <v>3.1797865841460859E-7</v>
      </c>
      <c r="AU10" s="1">
        <v>1.589893292073043E-7</v>
      </c>
      <c r="AV10" s="1">
        <v>2.3848399381095652E-7</v>
      </c>
      <c r="AW10" s="1">
        <v>2.3848399381095652E-7</v>
      </c>
      <c r="AX10" s="1">
        <v>1.589893292073043E-7</v>
      </c>
      <c r="AY10" s="1">
        <v>1.589893292073043E-7</v>
      </c>
      <c r="AZ10" s="1">
        <v>1.589893292073043E-7</v>
      </c>
      <c r="BA10" s="1">
        <v>1.589893292073043E-7</v>
      </c>
      <c r="BB10" s="1">
        <v>1.589893292073043E-7</v>
      </c>
      <c r="BC10" s="1">
        <v>1.589893292073043E-7</v>
      </c>
      <c r="BD10" s="1">
        <v>1.589893292073043E-7</v>
      </c>
      <c r="BE10" s="1">
        <v>1.589893292073043E-7</v>
      </c>
      <c r="BF10" s="1">
        <v>1.589893292073043E-7</v>
      </c>
      <c r="BG10" s="1">
        <v>1.589893292073043E-7</v>
      </c>
      <c r="BH10" s="1">
        <v>7.9494664603652148E-8</v>
      </c>
      <c r="BI10" s="1">
        <v>7.9494664603652148E-8</v>
      </c>
      <c r="BJ10" s="1">
        <v>1.589893292073043E-7</v>
      </c>
    </row>
    <row r="11" spans="1:62" x14ac:dyDescent="0.25">
      <c r="A11" s="1" t="s">
        <v>74</v>
      </c>
      <c r="B11" s="1">
        <v>92</v>
      </c>
      <c r="C11" s="1">
        <v>88</v>
      </c>
      <c r="D11" s="1">
        <v>87</v>
      </c>
      <c r="E11" s="1">
        <v>86</v>
      </c>
      <c r="F11" s="1">
        <v>85</v>
      </c>
      <c r="G11" s="1">
        <v>84</v>
      </c>
      <c r="H11" s="1">
        <v>83.5</v>
      </c>
      <c r="I11" s="1">
        <v>83</v>
      </c>
      <c r="J11" s="1">
        <v>82.5</v>
      </c>
      <c r="K11" s="1">
        <v>82</v>
      </c>
      <c r="L11" s="1">
        <v>81.5</v>
      </c>
      <c r="M11" s="1">
        <v>81</v>
      </c>
      <c r="N11" s="1">
        <v>81</v>
      </c>
      <c r="O11" s="1">
        <v>80.5</v>
      </c>
      <c r="P11" s="1">
        <v>80</v>
      </c>
      <c r="Q11" s="1">
        <v>80</v>
      </c>
      <c r="R11" s="1">
        <v>80</v>
      </c>
      <c r="S11" s="1">
        <v>79.5</v>
      </c>
      <c r="T11" s="1">
        <v>79</v>
      </c>
      <c r="U11" s="1">
        <v>78.5</v>
      </c>
      <c r="V11" s="1">
        <v>78.5</v>
      </c>
      <c r="Z11" s="1">
        <v>4.569233612649054E-2</v>
      </c>
      <c r="AA11" s="1">
        <v>-4.5965606836984301E-4</v>
      </c>
      <c r="AB11" s="1" t="s">
        <v>75</v>
      </c>
      <c r="AC11" s="1">
        <v>-2</v>
      </c>
      <c r="AF11" s="1" t="s">
        <v>76</v>
      </c>
      <c r="AG11" s="1">
        <v>2.7861240103735438</v>
      </c>
      <c r="AH11" s="1">
        <v>33.771503072783872</v>
      </c>
      <c r="AI11" s="1">
        <v>63.442372916842579</v>
      </c>
      <c r="AJ11" s="1" t="s">
        <v>77</v>
      </c>
      <c r="AK11" s="1">
        <v>2.368421052631579E-2</v>
      </c>
      <c r="AM11" s="1">
        <v>7.9469815145102064E-8</v>
      </c>
      <c r="AN11" s="1">
        <v>3.735542339947519E-6</v>
      </c>
      <c r="AO11" s="1">
        <v>3.7677688673634919</v>
      </c>
      <c r="AQ11" s="1">
        <v>6.3595731682921719E-7</v>
      </c>
      <c r="AR11" s="1">
        <v>1.589893292073043E-7</v>
      </c>
      <c r="AS11" s="1">
        <v>1.589893292073043E-7</v>
      </c>
      <c r="AT11" s="1">
        <v>1.589893292073043E-7</v>
      </c>
      <c r="AU11" s="1">
        <v>1.589893292073043E-7</v>
      </c>
      <c r="AV11" s="1">
        <v>7.9494664603652148E-8</v>
      </c>
      <c r="AW11" s="1">
        <v>7.9494664603652148E-8</v>
      </c>
      <c r="AX11" s="1">
        <v>7.9494664603652148E-8</v>
      </c>
      <c r="AY11" s="1">
        <v>7.9494664603652148E-8</v>
      </c>
      <c r="AZ11" s="1">
        <v>7.9494664603652148E-8</v>
      </c>
      <c r="BA11" s="1">
        <v>7.9494664603652148E-8</v>
      </c>
      <c r="BB11" s="1">
        <v>0</v>
      </c>
      <c r="BC11" s="1">
        <v>7.9494664603652148E-8</v>
      </c>
      <c r="BD11" s="1">
        <v>7.9494664603652148E-8</v>
      </c>
      <c r="BE11" s="1">
        <v>0</v>
      </c>
      <c r="BF11" s="1">
        <v>0</v>
      </c>
      <c r="BG11" s="1">
        <v>7.9494664603652148E-8</v>
      </c>
      <c r="BH11" s="1">
        <v>7.9494664603652148E-8</v>
      </c>
      <c r="BI11" s="1">
        <v>7.9494664603652148E-8</v>
      </c>
      <c r="BJ11" s="1">
        <v>0</v>
      </c>
    </row>
    <row r="12" spans="1:62" x14ac:dyDescent="0.25">
      <c r="A12" s="1" t="s">
        <v>78</v>
      </c>
      <c r="B12" s="1">
        <v>80</v>
      </c>
      <c r="C12" s="1">
        <v>78</v>
      </c>
      <c r="D12" s="1">
        <v>76</v>
      </c>
      <c r="E12" s="1">
        <v>74.5</v>
      </c>
      <c r="F12" s="1">
        <v>73</v>
      </c>
      <c r="G12" s="1">
        <v>72</v>
      </c>
      <c r="H12" s="1">
        <v>70.5</v>
      </c>
      <c r="I12" s="1">
        <v>69.5</v>
      </c>
      <c r="J12" s="1">
        <v>68</v>
      </c>
      <c r="K12" s="1">
        <v>67</v>
      </c>
      <c r="L12" s="1">
        <v>65.5</v>
      </c>
      <c r="M12" s="1">
        <v>64.5</v>
      </c>
      <c r="N12" s="1">
        <v>63.5</v>
      </c>
      <c r="O12" s="1">
        <v>62.5</v>
      </c>
      <c r="P12" s="1">
        <v>61.5</v>
      </c>
      <c r="Q12" s="1">
        <v>60.5</v>
      </c>
      <c r="R12" s="1">
        <v>59</v>
      </c>
      <c r="S12" s="1">
        <v>58</v>
      </c>
      <c r="T12" s="1">
        <v>57</v>
      </c>
      <c r="U12" s="1">
        <v>56</v>
      </c>
      <c r="V12" s="1">
        <v>55</v>
      </c>
      <c r="Z12" s="1">
        <v>1.9196371978198581E-2</v>
      </c>
      <c r="AA12" s="1">
        <v>1.853620966187901E-3</v>
      </c>
      <c r="AB12" s="1" t="s">
        <v>79</v>
      </c>
      <c r="AC12" s="1">
        <v>-2</v>
      </c>
      <c r="AF12" s="1" t="s">
        <v>80</v>
      </c>
      <c r="AG12" s="1">
        <v>62.68039914341437</v>
      </c>
      <c r="AH12" s="1">
        <v>17.523379001069031</v>
      </c>
      <c r="AI12" s="1">
        <v>19.796221855516599</v>
      </c>
      <c r="AJ12" s="1" t="s">
        <v>81</v>
      </c>
      <c r="AK12" s="1">
        <v>4.1666666666666657E-2</v>
      </c>
      <c r="AM12" s="1">
        <v>1.6977851165626649E-7</v>
      </c>
      <c r="AN12" s="1">
        <v>4.4402947820436692E-7</v>
      </c>
      <c r="AO12" s="1">
        <v>0.9696180747567098</v>
      </c>
      <c r="AQ12" s="1">
        <v>3.1797865841460859E-7</v>
      </c>
      <c r="AR12" s="1">
        <v>3.1797865841460859E-7</v>
      </c>
      <c r="AS12" s="1">
        <v>2.3848399381095652E-7</v>
      </c>
      <c r="AT12" s="1">
        <v>2.3848399381095652E-7</v>
      </c>
      <c r="AU12" s="1">
        <v>1.589893292073043E-7</v>
      </c>
      <c r="AV12" s="1">
        <v>2.3848399381095652E-7</v>
      </c>
      <c r="AW12" s="1">
        <v>1.589893292073043E-7</v>
      </c>
      <c r="AX12" s="1">
        <v>2.3848399381095652E-7</v>
      </c>
      <c r="AY12" s="1">
        <v>1.589893292073043E-7</v>
      </c>
      <c r="AZ12" s="1">
        <v>2.3848399381095652E-7</v>
      </c>
      <c r="BA12" s="1">
        <v>1.589893292073043E-7</v>
      </c>
      <c r="BB12" s="1">
        <v>1.589893292073043E-7</v>
      </c>
      <c r="BC12" s="1">
        <v>1.589893292073043E-7</v>
      </c>
      <c r="BD12" s="1">
        <v>1.589893292073043E-7</v>
      </c>
      <c r="BE12" s="1">
        <v>1.589893292073043E-7</v>
      </c>
      <c r="BF12" s="1">
        <v>2.3848399381095652E-7</v>
      </c>
      <c r="BG12" s="1">
        <v>1.589893292073043E-7</v>
      </c>
      <c r="BH12" s="1">
        <v>1.589893292073043E-7</v>
      </c>
      <c r="BI12" s="1">
        <v>1.589893292073043E-7</v>
      </c>
      <c r="BJ12" s="1">
        <v>1.589893292073043E-7</v>
      </c>
    </row>
    <row r="13" spans="1:62" x14ac:dyDescent="0.25">
      <c r="A13" s="1" t="s">
        <v>82</v>
      </c>
      <c r="B13" s="1">
        <v>90.5</v>
      </c>
      <c r="C13" s="1">
        <v>86</v>
      </c>
      <c r="D13" s="1">
        <v>82.5</v>
      </c>
      <c r="E13" s="1">
        <v>80</v>
      </c>
      <c r="F13" s="1">
        <v>78</v>
      </c>
      <c r="G13" s="1">
        <v>76</v>
      </c>
      <c r="H13" s="1">
        <v>74</v>
      </c>
      <c r="I13" s="1">
        <v>72</v>
      </c>
      <c r="J13" s="1">
        <v>70</v>
      </c>
      <c r="K13" s="1">
        <v>68</v>
      </c>
      <c r="L13" s="1">
        <v>66</v>
      </c>
      <c r="M13" s="1">
        <v>64</v>
      </c>
      <c r="N13" s="1">
        <v>62.5</v>
      </c>
      <c r="O13" s="1">
        <v>61</v>
      </c>
      <c r="P13" s="1">
        <v>59.5</v>
      </c>
      <c r="Q13" s="1">
        <v>58</v>
      </c>
      <c r="R13" s="1">
        <v>57</v>
      </c>
      <c r="S13" s="1">
        <v>55</v>
      </c>
      <c r="T13" s="1">
        <v>53.5</v>
      </c>
      <c r="U13" s="1">
        <v>52</v>
      </c>
      <c r="V13" s="1">
        <v>50.5</v>
      </c>
      <c r="Z13" s="1">
        <v>4.8420254127917152E-2</v>
      </c>
      <c r="AA13" s="1">
        <v>2.2455644290228999E-3</v>
      </c>
      <c r="AB13" s="1" t="s">
        <v>83</v>
      </c>
      <c r="AC13" s="1">
        <v>-2</v>
      </c>
      <c r="AG13" s="1">
        <v>31.720357843375979</v>
      </c>
      <c r="AH13" s="1">
        <v>22.801861135873558</v>
      </c>
      <c r="AI13" s="1">
        <v>45.477781020750463</v>
      </c>
      <c r="AJ13" s="1" t="s">
        <v>84</v>
      </c>
      <c r="AK13" s="1">
        <v>6.6666666666666666E-2</v>
      </c>
      <c r="AM13" s="14">
        <v>2.6E-7</v>
      </c>
      <c r="AN13" s="1">
        <v>1.1032547275246561E-6</v>
      </c>
      <c r="AO13" s="1">
        <v>1.1295446453607461</v>
      </c>
      <c r="AQ13" s="1">
        <v>7.1545198143286947E-7</v>
      </c>
      <c r="AR13" s="1">
        <v>5.5646265222556512E-7</v>
      </c>
      <c r="AS13" s="1">
        <v>3.9747332301826072E-7</v>
      </c>
      <c r="AT13" s="1">
        <v>3.1797865841460859E-7</v>
      </c>
      <c r="AU13" s="1">
        <v>3.1797865841460859E-7</v>
      </c>
      <c r="AV13" s="1">
        <v>3.1797865841460859E-7</v>
      </c>
      <c r="AW13" s="1">
        <v>3.1797865841460859E-7</v>
      </c>
      <c r="AX13" s="1">
        <v>3.1797865841460859E-7</v>
      </c>
      <c r="AY13" s="1">
        <v>3.1797865841460859E-7</v>
      </c>
      <c r="AZ13" s="1">
        <v>3.1797865841460859E-7</v>
      </c>
      <c r="BA13" s="1">
        <v>3.1797865841460859E-7</v>
      </c>
      <c r="BB13" s="1">
        <v>2.3848399381095652E-7</v>
      </c>
      <c r="BC13" s="1">
        <v>2.3848399381095652E-7</v>
      </c>
      <c r="BD13" s="1">
        <v>2.3848399381095652E-7</v>
      </c>
      <c r="BE13" s="1">
        <v>2.3848399381095652E-7</v>
      </c>
      <c r="BF13" s="1">
        <v>1.589893292073043E-7</v>
      </c>
      <c r="BG13" s="1">
        <v>3.1797865841460859E-7</v>
      </c>
      <c r="BH13" s="1">
        <v>2.3848399381095652E-7</v>
      </c>
      <c r="BI13" s="1">
        <v>2.3848399381095652E-7</v>
      </c>
      <c r="BJ13" s="1">
        <v>2.3848399381095652E-7</v>
      </c>
    </row>
    <row r="14" spans="1:62" x14ac:dyDescent="0.25">
      <c r="A14" s="1" t="s">
        <v>85</v>
      </c>
      <c r="B14" s="1">
        <v>92</v>
      </c>
      <c r="C14" s="1">
        <v>90.5</v>
      </c>
      <c r="D14" s="1">
        <v>90.5</v>
      </c>
      <c r="E14" s="1">
        <v>90</v>
      </c>
      <c r="F14" s="1">
        <v>90</v>
      </c>
      <c r="G14" s="1">
        <v>89.5</v>
      </c>
      <c r="H14" s="1">
        <v>89</v>
      </c>
      <c r="I14" s="1">
        <v>89</v>
      </c>
      <c r="J14" s="1">
        <v>88.5</v>
      </c>
      <c r="K14" s="1">
        <v>88</v>
      </c>
      <c r="L14" s="1">
        <v>87.5</v>
      </c>
      <c r="M14" s="1">
        <v>87</v>
      </c>
      <c r="N14" s="1">
        <v>87</v>
      </c>
      <c r="O14" s="1">
        <v>86.5</v>
      </c>
      <c r="P14" s="1">
        <v>86</v>
      </c>
      <c r="Q14" s="1">
        <v>86</v>
      </c>
      <c r="R14" s="1">
        <v>85.5</v>
      </c>
      <c r="S14" s="1">
        <v>85</v>
      </c>
      <c r="T14" s="1">
        <v>85</v>
      </c>
      <c r="U14" s="1">
        <v>84.5</v>
      </c>
      <c r="V14" s="1">
        <v>84</v>
      </c>
      <c r="Z14" s="1">
        <v>6.6541800058552529E-3</v>
      </c>
      <c r="AA14" s="1">
        <v>5.4770052095935446E-4</v>
      </c>
      <c r="AB14" s="1" t="s">
        <v>86</v>
      </c>
      <c r="AC14" s="1">
        <v>-2</v>
      </c>
      <c r="AG14" s="1">
        <v>7.4327343989803074</v>
      </c>
      <c r="AH14" s="1">
        <v>37.960925659301303</v>
      </c>
      <c r="AI14" s="1">
        <v>54.606339941718389</v>
      </c>
      <c r="AJ14" s="1" t="s">
        <v>87</v>
      </c>
      <c r="AK14" s="1">
        <v>1.3333333333333331E-2</v>
      </c>
      <c r="AM14" s="1">
        <v>6.3575795885374142E-8</v>
      </c>
      <c r="AN14" s="14">
        <v>4.9999999999999998E-7</v>
      </c>
      <c r="AO14" s="1">
        <v>3</v>
      </c>
      <c r="AQ14" s="1">
        <v>2.3848399381095652E-7</v>
      </c>
      <c r="AR14" s="1">
        <v>0</v>
      </c>
      <c r="AS14" s="1">
        <v>7.9494664603652148E-8</v>
      </c>
      <c r="AT14" s="1">
        <v>0</v>
      </c>
      <c r="AU14" s="1">
        <v>7.9494664603652148E-8</v>
      </c>
      <c r="AV14" s="1">
        <v>7.9494664603652148E-8</v>
      </c>
      <c r="AW14" s="1">
        <v>0</v>
      </c>
      <c r="AX14" s="1">
        <v>7.9494664603652148E-8</v>
      </c>
      <c r="AY14" s="1">
        <v>7.9494664603652148E-8</v>
      </c>
      <c r="AZ14" s="1">
        <v>7.9494664603652148E-8</v>
      </c>
      <c r="BA14" s="1">
        <v>7.9494664603652148E-8</v>
      </c>
      <c r="BB14" s="1">
        <v>0</v>
      </c>
      <c r="BC14" s="1">
        <v>7.9494664603652148E-8</v>
      </c>
      <c r="BD14" s="1">
        <v>7.9494664603652148E-8</v>
      </c>
      <c r="BE14" s="1">
        <v>0</v>
      </c>
      <c r="BF14" s="1">
        <v>7.9494664603652148E-8</v>
      </c>
      <c r="BG14" s="1">
        <v>7.9494664603652148E-8</v>
      </c>
      <c r="BH14" s="1">
        <v>0</v>
      </c>
      <c r="BI14" s="1">
        <v>7.9494664603652148E-8</v>
      </c>
      <c r="BJ14" s="1">
        <v>7.9494664603652148E-8</v>
      </c>
    </row>
    <row r="15" spans="1:62" x14ac:dyDescent="0.25">
      <c r="A15" s="1" t="s">
        <v>88</v>
      </c>
      <c r="B15" s="1">
        <v>81</v>
      </c>
      <c r="C15" s="1">
        <v>79</v>
      </c>
      <c r="D15" s="1">
        <v>78</v>
      </c>
      <c r="E15" s="1">
        <v>77.5</v>
      </c>
      <c r="F15" s="1">
        <v>77</v>
      </c>
      <c r="G15" s="1">
        <v>77</v>
      </c>
      <c r="H15" s="1">
        <v>76.5</v>
      </c>
      <c r="I15" s="1">
        <v>76.5</v>
      </c>
      <c r="J15" s="1">
        <v>76</v>
      </c>
      <c r="K15" s="1">
        <v>76</v>
      </c>
      <c r="L15" s="1">
        <v>75.5</v>
      </c>
      <c r="M15" s="1">
        <v>75.5</v>
      </c>
      <c r="N15" s="1">
        <v>75.5</v>
      </c>
      <c r="O15" s="1">
        <v>75</v>
      </c>
      <c r="P15" s="1">
        <v>75</v>
      </c>
      <c r="Q15" s="1">
        <v>75</v>
      </c>
      <c r="R15" s="1">
        <v>74.5</v>
      </c>
      <c r="S15" s="1">
        <v>74.5</v>
      </c>
      <c r="T15" s="1">
        <v>74.5</v>
      </c>
      <c r="U15" s="1">
        <v>74</v>
      </c>
      <c r="V15" s="1">
        <v>74</v>
      </c>
      <c r="Z15" s="1">
        <v>2.4653872322235929E-2</v>
      </c>
      <c r="AA15" s="1">
        <v>-2.9058384925794789E-4</v>
      </c>
      <c r="AB15" s="1" t="s">
        <v>89</v>
      </c>
      <c r="AC15" s="1">
        <v>-2</v>
      </c>
      <c r="AF15" s="1" t="s">
        <v>90</v>
      </c>
      <c r="AG15" s="1">
        <v>58.771632866273933</v>
      </c>
      <c r="AH15" s="1">
        <v>11.458192469502601</v>
      </c>
      <c r="AI15" s="1">
        <v>29.770174664223472</v>
      </c>
      <c r="AJ15" s="1" t="s">
        <v>91</v>
      </c>
      <c r="AK15" s="1">
        <v>1.1666666666666671E-2</v>
      </c>
      <c r="AM15" s="14">
        <v>1.4999999999999999E-8</v>
      </c>
      <c r="AN15" s="1">
        <v>6.9313024024397914E-7</v>
      </c>
      <c r="AO15" s="1">
        <v>1.5278188261491721</v>
      </c>
      <c r="AQ15" s="1">
        <v>3.1797865841460859E-7</v>
      </c>
      <c r="AR15" s="1">
        <v>1.589893292073043E-7</v>
      </c>
      <c r="AS15" s="1">
        <v>7.9494664603652148E-8</v>
      </c>
      <c r="AT15" s="1">
        <v>7.9494664603652148E-8</v>
      </c>
      <c r="AU15" s="1">
        <v>0</v>
      </c>
      <c r="AV15" s="1">
        <v>7.9494664603652148E-8</v>
      </c>
      <c r="AW15" s="1">
        <v>0</v>
      </c>
      <c r="AX15" s="1">
        <v>7.9494664603652148E-8</v>
      </c>
      <c r="AY15" s="1">
        <v>0</v>
      </c>
      <c r="AZ15" s="1">
        <v>7.9494664603652148E-8</v>
      </c>
      <c r="BA15" s="1">
        <v>0</v>
      </c>
      <c r="BB15" s="1">
        <v>0</v>
      </c>
      <c r="BC15" s="1">
        <v>7.9494664603652148E-8</v>
      </c>
      <c r="BD15" s="1">
        <v>0</v>
      </c>
      <c r="BE15" s="1">
        <v>0</v>
      </c>
      <c r="BF15" s="1">
        <v>7.9494664603652148E-8</v>
      </c>
      <c r="BG15" s="1">
        <v>0</v>
      </c>
      <c r="BH15" s="1">
        <v>0</v>
      </c>
      <c r="BI15" s="1">
        <v>7.9494664603652148E-8</v>
      </c>
      <c r="BJ15" s="1">
        <v>0</v>
      </c>
    </row>
    <row r="16" spans="1:62" x14ac:dyDescent="0.25">
      <c r="A16" s="1" t="s">
        <v>92</v>
      </c>
      <c r="B16" s="1">
        <v>90</v>
      </c>
      <c r="C16" s="1">
        <v>74</v>
      </c>
      <c r="D16" s="1">
        <v>61</v>
      </c>
      <c r="E16" s="1">
        <v>50</v>
      </c>
      <c r="F16" s="1">
        <v>40</v>
      </c>
      <c r="G16" s="1">
        <v>30</v>
      </c>
      <c r="H16" s="1">
        <v>20</v>
      </c>
      <c r="I16" s="1">
        <v>10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Z16" s="1">
        <v>9.8764853428990149E-2</v>
      </c>
      <c r="AA16" s="1">
        <v>1.7166338654694861E-2</v>
      </c>
      <c r="AB16" s="1" t="s">
        <v>93</v>
      </c>
      <c r="AC16" s="1">
        <v>-2</v>
      </c>
      <c r="AF16" s="1" t="s">
        <v>94</v>
      </c>
      <c r="AG16" s="1">
        <v>35.173246705813128</v>
      </c>
      <c r="AH16" s="1">
        <v>14.92591674693838</v>
      </c>
      <c r="AI16" s="1">
        <v>49.900836547248488</v>
      </c>
      <c r="AJ16" s="1" t="s">
        <v>95</v>
      </c>
      <c r="AK16" s="1">
        <v>0.375</v>
      </c>
      <c r="AM16" s="14">
        <v>9.9999999999999995E-8</v>
      </c>
      <c r="AN16" s="14">
        <v>3.0000000000000001E-6</v>
      </c>
      <c r="AO16" s="1">
        <v>0.36</v>
      </c>
      <c r="AQ16" s="1">
        <v>2.5438292673168692E-6</v>
      </c>
      <c r="AR16" s="1">
        <v>2.0668612796949561E-6</v>
      </c>
      <c r="AS16" s="1">
        <v>1.748882621280347E-6</v>
      </c>
      <c r="AT16" s="1">
        <v>1.5898932920730431E-6</v>
      </c>
      <c r="AU16" s="1">
        <v>1.5898932920730431E-6</v>
      </c>
      <c r="AV16" s="1">
        <v>1.5898932920730431E-6</v>
      </c>
      <c r="AW16" s="1">
        <v>1.5898932920730431E-6</v>
      </c>
      <c r="AX16" s="1">
        <v>1.5898932920730431E-6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</row>
    <row r="17" spans="1:62" x14ac:dyDescent="0.25">
      <c r="A17" s="1" t="s">
        <v>96</v>
      </c>
      <c r="B17" s="1">
        <v>91</v>
      </c>
      <c r="C17" s="1">
        <v>89</v>
      </c>
      <c r="D17" s="1">
        <v>88</v>
      </c>
      <c r="E17" s="1">
        <v>86</v>
      </c>
      <c r="F17" s="1">
        <v>85</v>
      </c>
      <c r="G17" s="1">
        <v>84</v>
      </c>
      <c r="H17" s="1">
        <v>83</v>
      </c>
      <c r="I17" s="1">
        <v>82</v>
      </c>
      <c r="J17" s="1">
        <v>81</v>
      </c>
      <c r="K17" s="1">
        <v>80</v>
      </c>
      <c r="L17" s="1">
        <v>79.5</v>
      </c>
      <c r="M17" s="1">
        <v>78.5</v>
      </c>
      <c r="N17" s="1">
        <v>78</v>
      </c>
      <c r="O17" s="1">
        <v>77</v>
      </c>
      <c r="P17" s="1">
        <v>76</v>
      </c>
      <c r="Q17" s="1">
        <v>75</v>
      </c>
      <c r="R17" s="1">
        <v>74.5</v>
      </c>
      <c r="S17" s="1">
        <v>74</v>
      </c>
      <c r="T17" s="1">
        <v>73</v>
      </c>
      <c r="U17" s="1">
        <v>72.5</v>
      </c>
      <c r="V17" s="1">
        <v>71.5</v>
      </c>
      <c r="Z17" s="1">
        <v>2.1385543826659841E-2</v>
      </c>
      <c r="AA17" s="1">
        <v>1.1784262835331861E-3</v>
      </c>
      <c r="AB17" s="1" t="s">
        <v>97</v>
      </c>
      <c r="AC17" s="1">
        <v>-2</v>
      </c>
      <c r="AF17" s="1" t="s">
        <v>98</v>
      </c>
      <c r="AG17" s="1">
        <v>30.298036701330741</v>
      </c>
      <c r="AH17" s="1">
        <v>15.46523488791602</v>
      </c>
      <c r="AI17" s="1">
        <v>54.236728410753237</v>
      </c>
      <c r="AJ17" s="1" t="s">
        <v>99</v>
      </c>
      <c r="AK17" s="1">
        <v>3.2500000000000001E-2</v>
      </c>
      <c r="AM17" s="1">
        <v>1.5499679967012941E-7</v>
      </c>
      <c r="AN17" s="1">
        <v>4.9999999999999998E-7</v>
      </c>
      <c r="AO17" s="1">
        <v>2</v>
      </c>
      <c r="AQ17" s="1">
        <v>3.1797865841460859E-7</v>
      </c>
      <c r="AR17" s="1">
        <v>1.589893292073043E-7</v>
      </c>
      <c r="AS17" s="1">
        <v>3.1797865841460859E-7</v>
      </c>
      <c r="AT17" s="1">
        <v>1.589893292073043E-7</v>
      </c>
      <c r="AU17" s="1">
        <v>1.589893292073043E-7</v>
      </c>
      <c r="AV17" s="1">
        <v>1.589893292073043E-7</v>
      </c>
      <c r="AW17" s="1">
        <v>1.589893292073043E-7</v>
      </c>
      <c r="AX17" s="1">
        <v>1.589893292073043E-7</v>
      </c>
      <c r="AY17" s="1">
        <v>1.589893292073043E-7</v>
      </c>
      <c r="AZ17" s="1">
        <v>7.9494664603652148E-8</v>
      </c>
      <c r="BA17" s="1">
        <v>1.589893292073043E-7</v>
      </c>
      <c r="BB17" s="1">
        <v>7.9494664603652148E-8</v>
      </c>
      <c r="BC17" s="1">
        <v>1.589893292073043E-7</v>
      </c>
      <c r="BD17" s="1">
        <v>1.589893292073043E-7</v>
      </c>
      <c r="BE17" s="1">
        <v>1.589893292073043E-7</v>
      </c>
      <c r="BF17" s="1">
        <v>7.9494664603652148E-8</v>
      </c>
      <c r="BG17" s="1">
        <v>7.9494664603652148E-8</v>
      </c>
      <c r="BH17" s="1">
        <v>1.589893292073043E-7</v>
      </c>
      <c r="BI17" s="1">
        <v>7.9494664603652148E-8</v>
      </c>
      <c r="BJ17" s="1">
        <v>1.589893292073043E-7</v>
      </c>
    </row>
    <row r="18" spans="1:62" x14ac:dyDescent="0.25">
      <c r="A18" s="1" t="s">
        <v>100</v>
      </c>
      <c r="B18" s="1">
        <v>91</v>
      </c>
      <c r="C18" s="1">
        <v>83</v>
      </c>
      <c r="D18" s="1">
        <v>78</v>
      </c>
      <c r="E18" s="1">
        <v>73</v>
      </c>
      <c r="F18" s="1">
        <v>68</v>
      </c>
      <c r="G18" s="1">
        <v>64</v>
      </c>
      <c r="H18" s="1">
        <v>60</v>
      </c>
      <c r="I18" s="1">
        <v>55</v>
      </c>
      <c r="J18" s="1">
        <v>51</v>
      </c>
      <c r="K18" s="1">
        <v>47</v>
      </c>
      <c r="L18" s="1">
        <v>43</v>
      </c>
      <c r="M18" s="1">
        <v>40</v>
      </c>
      <c r="N18" s="1">
        <v>36</v>
      </c>
      <c r="O18" s="1">
        <v>32</v>
      </c>
      <c r="P18" s="1">
        <v>29</v>
      </c>
      <c r="Q18" s="1">
        <v>25</v>
      </c>
      <c r="R18" s="1">
        <v>21</v>
      </c>
      <c r="S18" s="1">
        <v>17</v>
      </c>
      <c r="T18" s="1">
        <v>14</v>
      </c>
      <c r="U18" s="1">
        <v>10</v>
      </c>
      <c r="V18" s="1">
        <v>6</v>
      </c>
      <c r="Z18" s="1">
        <v>6.1331002972520518E-2</v>
      </c>
      <c r="AA18" s="1">
        <v>6.3776740737119704E-3</v>
      </c>
      <c r="AB18" s="1" t="s">
        <v>101</v>
      </c>
      <c r="AC18" s="1">
        <v>-2</v>
      </c>
      <c r="AF18" s="1" t="s">
        <v>102</v>
      </c>
      <c r="AG18" s="1">
        <v>61.827431312112722</v>
      </c>
      <c r="AH18" s="1">
        <v>16.595539673805661</v>
      </c>
      <c r="AI18" s="1">
        <v>21.577029014081631</v>
      </c>
      <c r="AJ18" s="1" t="s">
        <v>103</v>
      </c>
      <c r="AK18" s="1">
        <v>0.14166666666666669</v>
      </c>
      <c r="AM18" s="1">
        <v>6.3121954218766242E-7</v>
      </c>
      <c r="AN18" s="1">
        <v>2.6388813932959609E-6</v>
      </c>
      <c r="AO18" s="1">
        <v>2.238706145959497</v>
      </c>
      <c r="AQ18" s="1">
        <v>1.271914633658434E-6</v>
      </c>
      <c r="AR18" s="1">
        <v>7.9494664603652143E-7</v>
      </c>
      <c r="AS18" s="1">
        <v>7.9494664603652143E-7</v>
      </c>
      <c r="AT18" s="1">
        <v>7.9494664603652143E-7</v>
      </c>
      <c r="AU18" s="1">
        <v>6.3595731682921719E-7</v>
      </c>
      <c r="AV18" s="1">
        <v>6.3595731682921719E-7</v>
      </c>
      <c r="AW18" s="1">
        <v>7.9494664603652143E-7</v>
      </c>
      <c r="AX18" s="1">
        <v>6.3595731682921719E-7</v>
      </c>
      <c r="AY18" s="1">
        <v>6.3595731682921719E-7</v>
      </c>
      <c r="AZ18" s="1">
        <v>6.3595731682921719E-7</v>
      </c>
      <c r="BA18" s="1">
        <v>4.7696798762191305E-7</v>
      </c>
      <c r="BB18" s="1">
        <v>6.3595731682921719E-7</v>
      </c>
      <c r="BC18" s="1">
        <v>6.3595731682921719E-7</v>
      </c>
      <c r="BD18" s="1">
        <v>4.7696798762191305E-7</v>
      </c>
      <c r="BE18" s="1">
        <v>6.3595731682921719E-7</v>
      </c>
      <c r="BF18" s="1">
        <v>6.3595731682921719E-7</v>
      </c>
      <c r="BG18" s="1">
        <v>6.3595731682921719E-7</v>
      </c>
      <c r="BH18" s="1">
        <v>4.7696798762191305E-7</v>
      </c>
      <c r="BI18" s="1">
        <v>6.3595731682921719E-7</v>
      </c>
      <c r="BJ18" s="1">
        <v>6.3595731682921719E-7</v>
      </c>
    </row>
    <row r="19" spans="1:62" x14ac:dyDescent="0.25">
      <c r="A19" s="1" t="s">
        <v>104</v>
      </c>
      <c r="B19" s="1">
        <v>85</v>
      </c>
      <c r="C19" s="1">
        <v>83.5</v>
      </c>
      <c r="D19" s="1">
        <v>82.5</v>
      </c>
      <c r="E19" s="1">
        <v>81.5</v>
      </c>
      <c r="F19" s="1">
        <v>81</v>
      </c>
      <c r="G19" s="1">
        <v>80.5</v>
      </c>
      <c r="H19" s="1">
        <v>80</v>
      </c>
      <c r="I19" s="1">
        <v>79</v>
      </c>
      <c r="J19" s="1">
        <v>79</v>
      </c>
      <c r="K19" s="1">
        <v>78.5</v>
      </c>
      <c r="L19" s="1">
        <v>78</v>
      </c>
      <c r="M19" s="1">
        <v>77.5</v>
      </c>
      <c r="N19" s="1">
        <v>77</v>
      </c>
      <c r="O19" s="1">
        <v>76.5</v>
      </c>
      <c r="P19" s="1">
        <v>76</v>
      </c>
      <c r="Q19" s="1">
        <v>75.5</v>
      </c>
      <c r="R19" s="1">
        <v>75</v>
      </c>
      <c r="S19" s="1">
        <v>75</v>
      </c>
      <c r="T19" s="1">
        <v>74.5</v>
      </c>
      <c r="U19" s="1">
        <v>74</v>
      </c>
      <c r="V19" s="1">
        <v>74</v>
      </c>
      <c r="Z19" s="1">
        <v>1.7706604456419289E-2</v>
      </c>
      <c r="AA19" s="1">
        <v>4.6445735610512178E-4</v>
      </c>
      <c r="AB19" s="1" t="s">
        <v>105</v>
      </c>
      <c r="AC19" s="1">
        <v>-2</v>
      </c>
      <c r="AF19" s="1" t="s">
        <v>106</v>
      </c>
      <c r="AG19" s="1">
        <v>33.488339121926487</v>
      </c>
      <c r="AH19" s="1">
        <v>65.803552858862659</v>
      </c>
      <c r="AI19" s="1">
        <v>0.70810801921085598</v>
      </c>
      <c r="AJ19" s="1" t="s">
        <v>107</v>
      </c>
      <c r="AK19" s="1">
        <v>1.833333333333333E-2</v>
      </c>
      <c r="AM19" s="1">
        <v>7.7287238234030557E-8</v>
      </c>
      <c r="AN19" s="1">
        <v>4.5730537958047361E-7</v>
      </c>
      <c r="AO19" s="1">
        <v>1.6427751215097151</v>
      </c>
      <c r="AQ19" s="1">
        <v>2.3848399381095652E-7</v>
      </c>
      <c r="AR19" s="1">
        <v>1.589893292073043E-7</v>
      </c>
      <c r="AS19" s="1">
        <v>1.589893292073043E-7</v>
      </c>
      <c r="AT19" s="1">
        <v>7.9494664603652148E-8</v>
      </c>
      <c r="AU19" s="1">
        <v>7.9494664603652148E-8</v>
      </c>
      <c r="AV19" s="1">
        <v>7.9494664603652148E-8</v>
      </c>
      <c r="AW19" s="1">
        <v>1.589893292073043E-7</v>
      </c>
      <c r="AX19" s="1">
        <v>0</v>
      </c>
      <c r="AY19" s="1">
        <v>7.9494664603652148E-8</v>
      </c>
      <c r="AZ19" s="1">
        <v>7.9494664603652148E-8</v>
      </c>
      <c r="BA19" s="1">
        <v>7.9494664603652148E-8</v>
      </c>
      <c r="BB19" s="1">
        <v>7.9494664603652148E-8</v>
      </c>
      <c r="BC19" s="1">
        <v>7.9494664603652148E-8</v>
      </c>
      <c r="BD19" s="1">
        <v>7.9494664603652148E-8</v>
      </c>
      <c r="BE19" s="1">
        <v>7.9494664603652148E-8</v>
      </c>
      <c r="BF19" s="1">
        <v>7.9494664603652148E-8</v>
      </c>
      <c r="BG19" s="1">
        <v>0</v>
      </c>
      <c r="BH19" s="1">
        <v>7.9494664603652148E-8</v>
      </c>
      <c r="BI19" s="1">
        <v>7.9494664603652148E-8</v>
      </c>
      <c r="BJ19" s="1">
        <v>0</v>
      </c>
    </row>
    <row r="20" spans="1:62" x14ac:dyDescent="0.25">
      <c r="A20" s="1" t="s">
        <v>108</v>
      </c>
      <c r="B20" s="1">
        <v>83</v>
      </c>
      <c r="C20" s="1">
        <v>80</v>
      </c>
      <c r="D20" s="1">
        <v>78.5</v>
      </c>
      <c r="E20" s="1">
        <v>77</v>
      </c>
      <c r="F20" s="1">
        <v>75</v>
      </c>
      <c r="G20" s="1">
        <v>73.5</v>
      </c>
      <c r="H20" s="1">
        <v>72</v>
      </c>
      <c r="I20" s="1">
        <v>70.5</v>
      </c>
      <c r="J20" s="1">
        <v>69</v>
      </c>
      <c r="K20" s="1">
        <v>67</v>
      </c>
      <c r="L20" s="1">
        <v>65.5</v>
      </c>
      <c r="M20" s="1">
        <v>64</v>
      </c>
      <c r="N20" s="1">
        <v>62.5</v>
      </c>
      <c r="O20" s="1">
        <v>61.5</v>
      </c>
      <c r="P20" s="1">
        <v>60</v>
      </c>
      <c r="Q20" s="1">
        <v>58.5</v>
      </c>
      <c r="R20" s="1">
        <v>57</v>
      </c>
      <c r="S20" s="1">
        <v>55.5</v>
      </c>
      <c r="T20" s="1">
        <v>54</v>
      </c>
      <c r="U20" s="1">
        <v>53</v>
      </c>
      <c r="V20" s="1">
        <v>51.5</v>
      </c>
      <c r="Z20" s="1">
        <v>1.706909714416931E-2</v>
      </c>
      <c r="AA20" s="1">
        <v>2.6233106702375809E-3</v>
      </c>
      <c r="AB20" s="1" t="s">
        <v>109</v>
      </c>
      <c r="AC20" s="1">
        <v>-2</v>
      </c>
      <c r="AF20" s="1" t="s">
        <v>110</v>
      </c>
      <c r="AG20" s="1">
        <v>15.95375338397518</v>
      </c>
      <c r="AH20" s="1">
        <v>23.687687382424951</v>
      </c>
      <c r="AI20" s="1">
        <v>60.35855923359987</v>
      </c>
      <c r="AJ20" s="1" t="s">
        <v>111</v>
      </c>
      <c r="AK20" s="1">
        <v>5.2499999999999998E-2</v>
      </c>
      <c r="AM20" s="14">
        <v>1.9999999999999999E-7</v>
      </c>
      <c r="AN20" s="14">
        <v>7.9999999999999996E-7</v>
      </c>
      <c r="AO20" s="1">
        <v>1.8</v>
      </c>
      <c r="AQ20" s="1">
        <v>4.7696798762191305E-7</v>
      </c>
      <c r="AR20" s="1">
        <v>2.3848399381095652E-7</v>
      </c>
      <c r="AS20" s="1">
        <v>2.3848399381095652E-7</v>
      </c>
      <c r="AT20" s="1">
        <v>3.1797865841460859E-7</v>
      </c>
      <c r="AU20" s="1">
        <v>2.3848399381095652E-7</v>
      </c>
      <c r="AV20" s="1">
        <v>2.3848399381095652E-7</v>
      </c>
      <c r="AW20" s="1">
        <v>2.3848399381095652E-7</v>
      </c>
      <c r="AX20" s="1">
        <v>2.3848399381095652E-7</v>
      </c>
      <c r="AY20" s="1">
        <v>3.1797865841460859E-7</v>
      </c>
      <c r="AZ20" s="1">
        <v>2.3848399381095652E-7</v>
      </c>
      <c r="BA20" s="1">
        <v>2.3848399381095652E-7</v>
      </c>
      <c r="BB20" s="1">
        <v>2.3848399381095652E-7</v>
      </c>
      <c r="BC20" s="1">
        <v>1.589893292073043E-7</v>
      </c>
      <c r="BD20" s="1">
        <v>2.3848399381095652E-7</v>
      </c>
      <c r="BE20" s="1">
        <v>2.3848399381095652E-7</v>
      </c>
      <c r="BF20" s="1">
        <v>2.3848399381095652E-7</v>
      </c>
      <c r="BG20" s="1">
        <v>2.3848399381095652E-7</v>
      </c>
      <c r="BH20" s="1">
        <v>2.3848399381095652E-7</v>
      </c>
      <c r="BI20" s="1">
        <v>1.589893292073043E-7</v>
      </c>
      <c r="BJ20" s="1">
        <v>2.3848399381095652E-7</v>
      </c>
    </row>
    <row r="21" spans="1:62" x14ac:dyDescent="0.25">
      <c r="A21" s="1" t="s">
        <v>112</v>
      </c>
      <c r="B21" s="1">
        <v>88</v>
      </c>
      <c r="C21" s="1">
        <v>87.5</v>
      </c>
      <c r="D21" s="1">
        <v>87</v>
      </c>
      <c r="E21" s="1">
        <v>87</v>
      </c>
      <c r="F21" s="1">
        <v>86.5</v>
      </c>
      <c r="G21" s="1">
        <v>86.5</v>
      </c>
      <c r="H21" s="1">
        <v>86</v>
      </c>
      <c r="I21" s="1">
        <v>86</v>
      </c>
      <c r="J21" s="1">
        <v>85.5</v>
      </c>
      <c r="K21" s="1">
        <v>85.5</v>
      </c>
      <c r="L21" s="1">
        <v>85.5</v>
      </c>
      <c r="M21" s="1">
        <v>85</v>
      </c>
      <c r="N21" s="1">
        <v>85</v>
      </c>
      <c r="O21" s="1">
        <v>85</v>
      </c>
      <c r="P21" s="1">
        <v>84.5</v>
      </c>
      <c r="Q21" s="1">
        <v>84.5</v>
      </c>
      <c r="R21" s="1">
        <v>84.5</v>
      </c>
      <c r="S21" s="1">
        <v>84</v>
      </c>
      <c r="T21" s="1">
        <v>84</v>
      </c>
      <c r="U21" s="1">
        <v>84</v>
      </c>
      <c r="V21" s="1">
        <v>83.5</v>
      </c>
      <c r="Z21" s="1">
        <v>5.7678264667709138E-3</v>
      </c>
      <c r="AA21" s="1">
        <v>2.203525324363401E-4</v>
      </c>
      <c r="AB21" s="1" t="s">
        <v>113</v>
      </c>
      <c r="AC21" s="1">
        <v>-2</v>
      </c>
      <c r="AF21" s="1" t="s">
        <v>114</v>
      </c>
      <c r="AG21" s="1">
        <v>35.710318681447923</v>
      </c>
      <c r="AH21" s="1">
        <v>20.09553038236589</v>
      </c>
      <c r="AI21" s="1">
        <v>44.194150936186183</v>
      </c>
      <c r="AJ21" s="1" t="s">
        <v>115</v>
      </c>
      <c r="AK21" s="1">
        <v>7.4999999999999997E-3</v>
      </c>
      <c r="AM21" s="14">
        <v>1.6832457109932801E-8</v>
      </c>
      <c r="AN21" s="1">
        <v>1.1590292173514719E-7</v>
      </c>
      <c r="AO21" s="1">
        <v>2</v>
      </c>
      <c r="AQ21" s="1">
        <v>7.9494664603652148E-8</v>
      </c>
      <c r="AR21" s="1">
        <v>7.9494664603652148E-8</v>
      </c>
      <c r="AS21" s="1">
        <v>0</v>
      </c>
      <c r="AT21" s="1">
        <v>7.9494664603652148E-8</v>
      </c>
      <c r="AU21" s="1">
        <v>0</v>
      </c>
      <c r="AV21" s="1">
        <v>7.9494664603652148E-8</v>
      </c>
      <c r="AW21" s="1">
        <v>0</v>
      </c>
      <c r="AX21" s="1">
        <v>7.9494664603652148E-8</v>
      </c>
      <c r="AY21" s="1">
        <v>0</v>
      </c>
      <c r="AZ21" s="1">
        <v>0</v>
      </c>
      <c r="BA21" s="1">
        <v>7.9494664603652148E-8</v>
      </c>
      <c r="BB21" s="1">
        <v>0</v>
      </c>
      <c r="BC21" s="1">
        <v>0</v>
      </c>
      <c r="BD21" s="1">
        <v>7.9494664603652148E-8</v>
      </c>
      <c r="BE21" s="1">
        <v>0</v>
      </c>
      <c r="BF21" s="1">
        <v>0</v>
      </c>
      <c r="BG21" s="1">
        <v>7.9494664603652148E-8</v>
      </c>
      <c r="BH21" s="1">
        <v>0</v>
      </c>
      <c r="BI21" s="1">
        <v>0</v>
      </c>
      <c r="BJ21" s="1">
        <v>7.9494664603652148E-8</v>
      </c>
    </row>
    <row r="22" spans="1:62" x14ac:dyDescent="0.25">
      <c r="A22" s="1" t="s">
        <v>116</v>
      </c>
      <c r="B22" s="1">
        <v>90</v>
      </c>
      <c r="C22" s="1">
        <v>82</v>
      </c>
      <c r="D22" s="1">
        <v>79</v>
      </c>
      <c r="E22" s="1">
        <v>77</v>
      </c>
      <c r="F22" s="1">
        <v>74</v>
      </c>
      <c r="G22" s="1">
        <v>72</v>
      </c>
      <c r="H22" s="1">
        <v>70</v>
      </c>
      <c r="I22" s="1">
        <v>68</v>
      </c>
      <c r="J22" s="1">
        <v>66</v>
      </c>
      <c r="K22" s="1">
        <v>64</v>
      </c>
      <c r="L22" s="1">
        <v>62</v>
      </c>
      <c r="M22" s="1">
        <v>61</v>
      </c>
      <c r="N22" s="1">
        <v>59.5</v>
      </c>
      <c r="O22" s="1">
        <v>57.5</v>
      </c>
      <c r="P22" s="1">
        <v>56</v>
      </c>
      <c r="Q22" s="1">
        <v>54.5</v>
      </c>
      <c r="R22" s="1">
        <v>53</v>
      </c>
      <c r="S22" s="1">
        <v>51</v>
      </c>
      <c r="T22" s="1">
        <v>50</v>
      </c>
      <c r="U22" s="1">
        <v>48</v>
      </c>
      <c r="V22" s="1">
        <v>47</v>
      </c>
      <c r="Z22" s="1">
        <v>7.5405323159968549E-2</v>
      </c>
      <c r="AA22" s="1">
        <v>1.427363763513058E-3</v>
      </c>
      <c r="AB22" s="1" t="s">
        <v>117</v>
      </c>
      <c r="AC22" s="1">
        <v>-2</v>
      </c>
      <c r="AF22" s="1" t="s">
        <v>118</v>
      </c>
      <c r="AG22" s="1">
        <v>15.81309479139777</v>
      </c>
      <c r="AH22" s="1">
        <v>64.893222465339377</v>
      </c>
      <c r="AI22" s="1">
        <v>19.29368274326287</v>
      </c>
      <c r="AJ22" s="1" t="s">
        <v>119</v>
      </c>
      <c r="AK22" s="1">
        <v>7.166666666666667E-2</v>
      </c>
      <c r="AM22" s="1">
        <v>3.1760192643887512E-7</v>
      </c>
      <c r="AN22" s="1">
        <v>5.2612593383763863E-6</v>
      </c>
      <c r="AO22" s="1">
        <v>3.2944307309711389</v>
      </c>
      <c r="AQ22" s="1">
        <v>1.271914633658434E-6</v>
      </c>
      <c r="AR22" s="1">
        <v>4.7696798762191305E-7</v>
      </c>
      <c r="AS22" s="1">
        <v>3.1797865841460859E-7</v>
      </c>
      <c r="AT22" s="1">
        <v>4.7696798762191305E-7</v>
      </c>
      <c r="AU22" s="1">
        <v>3.1797865841460859E-7</v>
      </c>
      <c r="AV22" s="1">
        <v>3.1797865841460859E-7</v>
      </c>
      <c r="AW22" s="1">
        <v>3.1797865841460859E-7</v>
      </c>
      <c r="AX22" s="1">
        <v>3.1797865841460859E-7</v>
      </c>
      <c r="AY22" s="1">
        <v>3.1797865841460859E-7</v>
      </c>
      <c r="AZ22" s="1">
        <v>3.1797865841460859E-7</v>
      </c>
      <c r="BA22" s="1">
        <v>1.589893292073043E-7</v>
      </c>
      <c r="BB22" s="1">
        <v>2.3848399381095652E-7</v>
      </c>
      <c r="BC22" s="1">
        <v>3.1797865841460859E-7</v>
      </c>
      <c r="BD22" s="1">
        <v>2.3848399381095652E-7</v>
      </c>
      <c r="BE22" s="1">
        <v>2.3848399381095652E-7</v>
      </c>
      <c r="BF22" s="1">
        <v>2.3848399381095652E-7</v>
      </c>
      <c r="BG22" s="1">
        <v>3.1797865841460859E-7</v>
      </c>
      <c r="BH22" s="1">
        <v>1.589893292073043E-7</v>
      </c>
      <c r="BI22" s="1">
        <v>3.1797865841460859E-7</v>
      </c>
      <c r="BJ22" s="1">
        <v>1.589893292073043E-7</v>
      </c>
    </row>
    <row r="23" spans="1:62" x14ac:dyDescent="0.25">
      <c r="A23" s="1" t="s">
        <v>120</v>
      </c>
      <c r="B23" s="1">
        <v>91</v>
      </c>
      <c r="C23" s="1">
        <v>81</v>
      </c>
      <c r="D23" s="1">
        <v>76</v>
      </c>
      <c r="E23" s="1">
        <v>72</v>
      </c>
      <c r="F23" s="1">
        <v>69</v>
      </c>
      <c r="G23" s="1">
        <v>65</v>
      </c>
      <c r="H23" s="1">
        <v>61</v>
      </c>
      <c r="I23" s="1">
        <v>58</v>
      </c>
      <c r="J23" s="1">
        <v>55</v>
      </c>
      <c r="K23" s="1">
        <v>52</v>
      </c>
      <c r="L23" s="1">
        <v>49</v>
      </c>
      <c r="M23" s="1">
        <v>46</v>
      </c>
      <c r="N23" s="1">
        <v>43</v>
      </c>
      <c r="O23" s="1">
        <v>40</v>
      </c>
      <c r="P23" s="1">
        <v>37</v>
      </c>
      <c r="Q23" s="1">
        <v>34</v>
      </c>
      <c r="R23" s="1">
        <v>31</v>
      </c>
      <c r="S23" s="1">
        <v>28</v>
      </c>
      <c r="T23" s="1">
        <v>26</v>
      </c>
      <c r="U23" s="1">
        <v>23</v>
      </c>
      <c r="V23" s="1">
        <v>20</v>
      </c>
      <c r="Z23" s="1">
        <v>8.6916975580597633E-2</v>
      </c>
      <c r="AA23" s="1">
        <v>3.857748650290239E-3</v>
      </c>
      <c r="AB23" s="1" t="s">
        <v>121</v>
      </c>
      <c r="AC23" s="1">
        <v>-2</v>
      </c>
      <c r="AF23" s="1" t="s">
        <v>122</v>
      </c>
      <c r="AG23" s="1">
        <v>27.110391579407821</v>
      </c>
      <c r="AH23" s="1">
        <v>38.718877788493941</v>
      </c>
      <c r="AI23" s="1">
        <v>34.170730632098241</v>
      </c>
      <c r="AJ23" s="1" t="s">
        <v>123</v>
      </c>
      <c r="AK23" s="1">
        <v>0.1183333333333333</v>
      </c>
      <c r="AM23" s="1">
        <v>4.768273506499705E-7</v>
      </c>
      <c r="AN23" s="1">
        <v>4.9667043974130717E-6</v>
      </c>
      <c r="AO23" s="1">
        <v>2.8681231948214641</v>
      </c>
      <c r="AQ23" s="1">
        <v>1.5898932920730431E-6</v>
      </c>
      <c r="AR23" s="1">
        <v>7.9494664603652143E-7</v>
      </c>
      <c r="AS23" s="1">
        <v>6.3595731682921719E-7</v>
      </c>
      <c r="AT23" s="1">
        <v>4.7696798762191305E-7</v>
      </c>
      <c r="AU23" s="1">
        <v>6.3595731682921719E-7</v>
      </c>
      <c r="AV23" s="1">
        <v>6.3595731682921719E-7</v>
      </c>
      <c r="AW23" s="1">
        <v>4.7696798762191305E-7</v>
      </c>
      <c r="AX23" s="1">
        <v>4.7696798762191305E-7</v>
      </c>
      <c r="AY23" s="1">
        <v>4.7696798762191305E-7</v>
      </c>
      <c r="AZ23" s="1">
        <v>4.7696798762191305E-7</v>
      </c>
      <c r="BA23" s="1">
        <v>4.7696798762191305E-7</v>
      </c>
      <c r="BB23" s="1">
        <v>4.7696798762191305E-7</v>
      </c>
      <c r="BC23" s="1">
        <v>4.7696798762191305E-7</v>
      </c>
      <c r="BD23" s="1">
        <v>4.7696798762191305E-7</v>
      </c>
      <c r="BE23" s="1">
        <v>4.7696798762191305E-7</v>
      </c>
      <c r="BF23" s="1">
        <v>4.7696798762191305E-7</v>
      </c>
      <c r="BG23" s="1">
        <v>4.7696798762191305E-7</v>
      </c>
      <c r="BH23" s="1">
        <v>3.1797865841460859E-7</v>
      </c>
      <c r="BI23" s="1">
        <v>4.7696798762191305E-7</v>
      </c>
      <c r="BJ23" s="1">
        <v>4.7696798762191305E-7</v>
      </c>
    </row>
    <row r="24" spans="1:62" x14ac:dyDescent="0.25">
      <c r="A24" s="1" t="s">
        <v>124</v>
      </c>
      <c r="B24" s="1">
        <v>93</v>
      </c>
      <c r="C24" s="1">
        <v>91</v>
      </c>
      <c r="D24" s="1">
        <v>90</v>
      </c>
      <c r="E24" s="1">
        <v>89</v>
      </c>
      <c r="F24" s="1">
        <v>88</v>
      </c>
      <c r="G24" s="1">
        <v>87</v>
      </c>
      <c r="H24" s="1">
        <v>86</v>
      </c>
      <c r="I24" s="1">
        <v>85.5</v>
      </c>
      <c r="J24" s="1">
        <v>85</v>
      </c>
      <c r="K24" s="1">
        <v>84.5</v>
      </c>
      <c r="L24" s="1">
        <v>83.5</v>
      </c>
      <c r="M24" s="1">
        <v>82.5</v>
      </c>
      <c r="N24" s="1">
        <v>82</v>
      </c>
      <c r="O24" s="1">
        <v>81</v>
      </c>
      <c r="P24" s="1">
        <v>80</v>
      </c>
      <c r="Q24" s="1">
        <v>79.5</v>
      </c>
      <c r="R24" s="1">
        <v>79</v>
      </c>
      <c r="S24" s="1">
        <v>78.5</v>
      </c>
      <c r="T24" s="1">
        <v>78</v>
      </c>
      <c r="U24" s="1">
        <v>77</v>
      </c>
      <c r="V24" s="1">
        <v>76</v>
      </c>
      <c r="Z24" s="1">
        <v>1.6727608638636381E-2</v>
      </c>
      <c r="AA24" s="1">
        <v>1.0690327082917069E-3</v>
      </c>
      <c r="AB24" s="1" t="s">
        <v>125</v>
      </c>
      <c r="AC24" s="1">
        <v>-2</v>
      </c>
      <c r="AG24" s="1">
        <v>34.828304713678897</v>
      </c>
      <c r="AH24" s="1">
        <v>41.220494732154052</v>
      </c>
      <c r="AI24" s="1">
        <v>23.951200554167048</v>
      </c>
      <c r="AJ24" s="1" t="s">
        <v>126</v>
      </c>
      <c r="AK24" s="1">
        <v>2.8333333333333328E-2</v>
      </c>
      <c r="AM24" s="1">
        <v>1.3428883401520599E-7</v>
      </c>
      <c r="AN24" s="1">
        <v>1.076411967718799E-6</v>
      </c>
      <c r="AO24" s="1">
        <v>3.250936251633572</v>
      </c>
      <c r="AQ24" s="1">
        <v>3.1797865841460859E-7</v>
      </c>
      <c r="AR24" s="1">
        <v>1.589893292073043E-7</v>
      </c>
      <c r="AS24" s="1">
        <v>1.589893292073043E-7</v>
      </c>
      <c r="AT24" s="1">
        <v>1.589893292073043E-7</v>
      </c>
      <c r="AU24" s="1">
        <v>1.589893292073043E-7</v>
      </c>
      <c r="AV24" s="1">
        <v>1.589893292073043E-7</v>
      </c>
      <c r="AW24" s="1">
        <v>7.9494664603652148E-8</v>
      </c>
      <c r="AX24" s="1">
        <v>7.9494664603652148E-8</v>
      </c>
      <c r="AY24" s="1">
        <v>7.9494664603652148E-8</v>
      </c>
      <c r="AZ24" s="1">
        <v>1.589893292073043E-7</v>
      </c>
      <c r="BA24" s="1">
        <v>1.589893292073043E-7</v>
      </c>
      <c r="BB24" s="1">
        <v>7.9494664603652148E-8</v>
      </c>
      <c r="BC24" s="1">
        <v>1.589893292073043E-7</v>
      </c>
      <c r="BD24" s="1">
        <v>1.589893292073043E-7</v>
      </c>
      <c r="BE24" s="1">
        <v>7.9494664603652148E-8</v>
      </c>
      <c r="BF24" s="1">
        <v>7.9494664603652148E-8</v>
      </c>
      <c r="BG24" s="1">
        <v>7.9494664603652148E-8</v>
      </c>
      <c r="BH24" s="1">
        <v>7.9494664603652148E-8</v>
      </c>
      <c r="BI24" s="1">
        <v>1.589893292073043E-7</v>
      </c>
      <c r="BJ24" s="1">
        <v>1.589893292073043E-7</v>
      </c>
    </row>
    <row r="25" spans="1:62" x14ac:dyDescent="0.25">
      <c r="A25" s="1" t="s">
        <v>127</v>
      </c>
      <c r="B25" s="1">
        <v>89</v>
      </c>
      <c r="C25" s="1">
        <v>87</v>
      </c>
      <c r="D25" s="1">
        <v>86</v>
      </c>
      <c r="E25" s="1">
        <v>85</v>
      </c>
      <c r="F25" s="1">
        <v>84</v>
      </c>
      <c r="G25" s="1">
        <v>83</v>
      </c>
      <c r="H25" s="1">
        <v>82</v>
      </c>
      <c r="I25" s="1">
        <v>81</v>
      </c>
      <c r="J25" s="1">
        <v>80</v>
      </c>
      <c r="K25" s="1">
        <v>79</v>
      </c>
      <c r="L25" s="1">
        <v>78</v>
      </c>
      <c r="M25" s="1">
        <v>77</v>
      </c>
      <c r="N25" s="1">
        <v>76</v>
      </c>
      <c r="O25" s="1">
        <v>75</v>
      </c>
      <c r="P25" s="1">
        <v>74</v>
      </c>
      <c r="Q25" s="1">
        <v>73</v>
      </c>
      <c r="R25" s="1">
        <v>72</v>
      </c>
      <c r="S25" s="1">
        <v>71</v>
      </c>
      <c r="T25" s="1">
        <v>70</v>
      </c>
      <c r="U25" s="1">
        <v>69</v>
      </c>
      <c r="V25" s="1">
        <v>68</v>
      </c>
      <c r="Z25" s="1">
        <v>8.272174055301779E-3</v>
      </c>
      <c r="AA25" s="1">
        <v>1.8488682890076E-3</v>
      </c>
      <c r="AB25" s="1" t="s">
        <v>128</v>
      </c>
      <c r="AC25" s="1">
        <v>-2</v>
      </c>
      <c r="AG25" s="1">
        <v>15.51518411241285</v>
      </c>
      <c r="AH25" s="1">
        <v>41.012931259278403</v>
      </c>
      <c r="AI25" s="1">
        <v>43.471884628308757</v>
      </c>
      <c r="AJ25" s="1" t="s">
        <v>129</v>
      </c>
      <c r="AK25" s="1">
        <v>3.5000000000000003E-2</v>
      </c>
      <c r="AM25" s="1">
        <v>1.5900469886502099E-7</v>
      </c>
      <c r="AN25" s="14">
        <v>1.5E-6</v>
      </c>
      <c r="AO25" s="1">
        <v>4</v>
      </c>
      <c r="AQ25" s="1">
        <v>3.1797865841460859E-7</v>
      </c>
      <c r="AR25" s="1">
        <v>1.589893292073043E-7</v>
      </c>
      <c r="AS25" s="1">
        <v>1.589893292073043E-7</v>
      </c>
      <c r="AT25" s="1">
        <v>1.589893292073043E-7</v>
      </c>
      <c r="AU25" s="1">
        <v>1.589893292073043E-7</v>
      </c>
      <c r="AV25" s="1">
        <v>1.589893292073043E-7</v>
      </c>
      <c r="AW25" s="1">
        <v>1.589893292073043E-7</v>
      </c>
      <c r="AX25" s="1">
        <v>1.589893292073043E-7</v>
      </c>
      <c r="AY25" s="1">
        <v>1.589893292073043E-7</v>
      </c>
      <c r="AZ25" s="1">
        <v>1.589893292073043E-7</v>
      </c>
      <c r="BA25" s="1">
        <v>1.589893292073043E-7</v>
      </c>
      <c r="BB25" s="1">
        <v>1.589893292073043E-7</v>
      </c>
      <c r="BC25" s="1">
        <v>1.589893292073043E-7</v>
      </c>
      <c r="BD25" s="1">
        <v>1.589893292073043E-7</v>
      </c>
      <c r="BE25" s="1">
        <v>1.589893292073043E-7</v>
      </c>
      <c r="BF25" s="1">
        <v>1.589893292073043E-7</v>
      </c>
      <c r="BG25" s="1">
        <v>1.589893292073043E-7</v>
      </c>
      <c r="BH25" s="1">
        <v>1.589893292073043E-7</v>
      </c>
      <c r="BI25" s="1">
        <v>1.589893292073043E-7</v>
      </c>
      <c r="BJ25" s="1">
        <v>1.589893292073043E-7</v>
      </c>
    </row>
    <row r="26" spans="1:62" x14ac:dyDescent="0.25">
      <c r="A26" s="1" t="s">
        <v>130</v>
      </c>
      <c r="B26" s="1">
        <v>89</v>
      </c>
      <c r="C26" s="1">
        <v>85</v>
      </c>
      <c r="D26" s="1">
        <v>82</v>
      </c>
      <c r="E26" s="1">
        <v>79</v>
      </c>
      <c r="F26" s="1">
        <v>76</v>
      </c>
      <c r="G26" s="1">
        <v>74</v>
      </c>
      <c r="H26" s="1">
        <v>71</v>
      </c>
      <c r="I26" s="1">
        <v>69</v>
      </c>
      <c r="J26" s="1">
        <v>67</v>
      </c>
      <c r="K26" s="1">
        <v>65</v>
      </c>
      <c r="L26" s="1">
        <v>63</v>
      </c>
      <c r="M26" s="1">
        <v>60</v>
      </c>
      <c r="N26" s="1">
        <v>58</v>
      </c>
      <c r="O26" s="1">
        <v>56</v>
      </c>
      <c r="P26" s="1">
        <v>54</v>
      </c>
      <c r="Q26" s="1">
        <v>53</v>
      </c>
      <c r="R26" s="1">
        <v>51</v>
      </c>
      <c r="S26" s="1">
        <v>49</v>
      </c>
      <c r="T26" s="1">
        <v>47</v>
      </c>
      <c r="U26" s="1">
        <v>45</v>
      </c>
      <c r="V26" s="1">
        <v>43</v>
      </c>
      <c r="Z26" s="1">
        <v>3.7990046377190632E-2</v>
      </c>
      <c r="AA26" s="1">
        <v>3.291492233115582E-3</v>
      </c>
      <c r="AB26" s="1" t="s">
        <v>131</v>
      </c>
      <c r="AC26" s="1">
        <v>-2</v>
      </c>
      <c r="AG26" s="1">
        <v>49.58141014225491</v>
      </c>
      <c r="AH26" s="1">
        <v>11.83569414711017</v>
      </c>
      <c r="AI26" s="1">
        <v>38.582895710634929</v>
      </c>
      <c r="AJ26" s="1" t="s">
        <v>132</v>
      </c>
      <c r="AK26" s="1">
        <v>7.6666666666666661E-2</v>
      </c>
      <c r="AM26" s="1">
        <v>3.2437114893692752E-7</v>
      </c>
      <c r="AN26" s="1">
        <v>9.3201081609510061E-7</v>
      </c>
      <c r="AO26" s="1">
        <v>1.3941949131240681</v>
      </c>
      <c r="AQ26" s="1">
        <v>6.3595731682921719E-7</v>
      </c>
      <c r="AR26" s="1">
        <v>4.7696798762191305E-7</v>
      </c>
      <c r="AS26" s="1">
        <v>4.7696798762191305E-7</v>
      </c>
      <c r="AT26" s="1">
        <v>4.7696798762191305E-7</v>
      </c>
      <c r="AU26" s="1">
        <v>3.1797865841460859E-7</v>
      </c>
      <c r="AV26" s="1">
        <v>4.7696798762191305E-7</v>
      </c>
      <c r="AW26" s="1">
        <v>3.1797865841460859E-7</v>
      </c>
      <c r="AX26" s="1">
        <v>3.1797865841460859E-7</v>
      </c>
      <c r="AY26" s="1">
        <v>3.1797865841460859E-7</v>
      </c>
      <c r="AZ26" s="1">
        <v>3.1797865841460859E-7</v>
      </c>
      <c r="BA26" s="1">
        <v>4.7696798762191305E-7</v>
      </c>
      <c r="BB26" s="1">
        <v>3.1797865841460859E-7</v>
      </c>
      <c r="BC26" s="1">
        <v>3.1797865841460859E-7</v>
      </c>
      <c r="BD26" s="1">
        <v>3.1797865841460859E-7</v>
      </c>
      <c r="BE26" s="1">
        <v>1.589893292073043E-7</v>
      </c>
      <c r="BF26" s="1">
        <v>3.1797865841460859E-7</v>
      </c>
      <c r="BG26" s="1">
        <v>3.1797865841460859E-7</v>
      </c>
      <c r="BH26" s="1">
        <v>3.1797865841460859E-7</v>
      </c>
      <c r="BI26" s="1">
        <v>3.1797865841460859E-7</v>
      </c>
      <c r="BJ26" s="1">
        <v>3.1797865841460859E-7</v>
      </c>
    </row>
    <row r="27" spans="1:62" x14ac:dyDescent="0.25">
      <c r="A27" s="1" t="s">
        <v>133</v>
      </c>
      <c r="B27" s="1">
        <v>84</v>
      </c>
      <c r="C27" s="1">
        <v>83</v>
      </c>
      <c r="D27" s="1">
        <v>82.5</v>
      </c>
      <c r="E27" s="1">
        <v>82</v>
      </c>
      <c r="F27" s="1">
        <v>81.5</v>
      </c>
      <c r="G27" s="1">
        <v>81</v>
      </c>
      <c r="H27" s="1">
        <v>80</v>
      </c>
      <c r="I27" s="1">
        <v>79.5</v>
      </c>
      <c r="J27" s="1">
        <v>79</v>
      </c>
      <c r="K27" s="1">
        <v>78.5</v>
      </c>
      <c r="L27" s="1">
        <v>78</v>
      </c>
      <c r="M27" s="1">
        <v>77.5</v>
      </c>
      <c r="N27" s="1">
        <v>77</v>
      </c>
      <c r="O27" s="1">
        <v>76.5</v>
      </c>
      <c r="P27" s="1">
        <v>76</v>
      </c>
      <c r="Q27" s="1">
        <v>75.5</v>
      </c>
      <c r="R27" s="1">
        <v>75</v>
      </c>
      <c r="S27" s="1">
        <v>74</v>
      </c>
      <c r="T27" s="1">
        <v>73.5</v>
      </c>
      <c r="U27" s="1">
        <v>73</v>
      </c>
      <c r="V27" s="1">
        <v>72.5</v>
      </c>
      <c r="Z27" s="1">
        <v>3.5653225700323569E-3</v>
      </c>
      <c r="AA27" s="1">
        <v>1.050278888122534E-3</v>
      </c>
      <c r="AB27" s="1" t="s">
        <v>134</v>
      </c>
      <c r="AC27" s="1">
        <v>-2</v>
      </c>
      <c r="AG27" s="1">
        <v>18.222831037520319</v>
      </c>
      <c r="AH27" s="1">
        <v>43.847220238599043</v>
      </c>
      <c r="AI27" s="1">
        <v>37.929948723880628</v>
      </c>
      <c r="AJ27" s="1" t="s">
        <v>135</v>
      </c>
      <c r="AK27" s="1">
        <v>1.9166666666666669E-2</v>
      </c>
      <c r="AM27" s="1">
        <v>7.9469870832842817E-8</v>
      </c>
      <c r="AN27" s="14">
        <v>3.4999999999999998E-7</v>
      </c>
      <c r="AO27" s="1">
        <v>2.5</v>
      </c>
      <c r="AQ27" s="1">
        <v>1.589893292073043E-7</v>
      </c>
      <c r="AR27" s="1">
        <v>7.9494664603652148E-8</v>
      </c>
      <c r="AS27" s="1">
        <v>7.9494664603652148E-8</v>
      </c>
      <c r="AT27" s="1">
        <v>7.9494664603652148E-8</v>
      </c>
      <c r="AU27" s="1">
        <v>7.9494664603652148E-8</v>
      </c>
      <c r="AV27" s="1">
        <v>1.589893292073043E-7</v>
      </c>
      <c r="AW27" s="1">
        <v>7.9494664603652148E-8</v>
      </c>
      <c r="AX27" s="1">
        <v>7.9494664603652148E-8</v>
      </c>
      <c r="AY27" s="1">
        <v>7.9494664603652148E-8</v>
      </c>
      <c r="AZ27" s="1">
        <v>7.9494664603652148E-8</v>
      </c>
      <c r="BA27" s="1">
        <v>7.9494664603652148E-8</v>
      </c>
      <c r="BB27" s="1">
        <v>7.9494664603652148E-8</v>
      </c>
      <c r="BC27" s="1">
        <v>7.9494664603652148E-8</v>
      </c>
      <c r="BD27" s="1">
        <v>7.9494664603652148E-8</v>
      </c>
      <c r="BE27" s="1">
        <v>7.9494664603652148E-8</v>
      </c>
      <c r="BF27" s="1">
        <v>7.9494664603652148E-8</v>
      </c>
      <c r="BG27" s="1">
        <v>1.589893292073043E-7</v>
      </c>
      <c r="BH27" s="1">
        <v>7.9494664603652148E-8</v>
      </c>
      <c r="BI27" s="1">
        <v>7.9494664603652148E-8</v>
      </c>
      <c r="BJ27" s="1">
        <v>7.9494664603652148E-8</v>
      </c>
    </row>
    <row r="28" spans="1:62" x14ac:dyDescent="0.25">
      <c r="A28" s="1" t="s">
        <v>136</v>
      </c>
      <c r="B28" s="1">
        <v>89</v>
      </c>
      <c r="C28" s="1">
        <v>82</v>
      </c>
      <c r="D28" s="1">
        <v>80</v>
      </c>
      <c r="E28" s="1">
        <v>78</v>
      </c>
      <c r="F28" s="1">
        <v>76</v>
      </c>
      <c r="G28" s="1">
        <v>73</v>
      </c>
      <c r="H28" s="1">
        <v>71.5</v>
      </c>
      <c r="I28" s="1">
        <v>70</v>
      </c>
      <c r="J28" s="1">
        <v>68</v>
      </c>
      <c r="K28" s="1">
        <v>67</v>
      </c>
      <c r="L28" s="1">
        <v>65</v>
      </c>
      <c r="M28" s="1">
        <v>64</v>
      </c>
      <c r="N28" s="1">
        <v>62</v>
      </c>
      <c r="O28" s="1">
        <v>61</v>
      </c>
      <c r="P28" s="1">
        <v>59.5</v>
      </c>
      <c r="Q28" s="1">
        <v>58</v>
      </c>
      <c r="R28" s="1">
        <v>56.5</v>
      </c>
      <c r="S28" s="1">
        <v>55</v>
      </c>
      <c r="T28" s="1">
        <v>54</v>
      </c>
      <c r="U28" s="1">
        <v>52.5</v>
      </c>
      <c r="V28" s="1">
        <v>51</v>
      </c>
      <c r="Z28" s="1">
        <v>6.2136798419221713E-2</v>
      </c>
      <c r="AA28" s="1">
        <v>1.415577334953393E-3</v>
      </c>
      <c r="AB28" s="1" t="s">
        <v>137</v>
      </c>
      <c r="AC28" s="1">
        <v>-2</v>
      </c>
      <c r="AG28" s="1">
        <v>34.864856233348341</v>
      </c>
      <c r="AH28" s="1">
        <v>35.40896089735044</v>
      </c>
      <c r="AI28" s="1">
        <v>29.72618286930123</v>
      </c>
      <c r="AJ28" s="1" t="s">
        <v>138</v>
      </c>
      <c r="AK28" s="1">
        <v>6.3333333333333339E-2</v>
      </c>
      <c r="AM28" s="1">
        <v>2.3841983770111191E-7</v>
      </c>
      <c r="AN28" s="1">
        <v>1.232618753619251E-5</v>
      </c>
      <c r="AO28" s="1">
        <v>5.2529621037327026</v>
      </c>
      <c r="AQ28" s="1">
        <v>1.11292530445113E-6</v>
      </c>
      <c r="AR28" s="1">
        <v>3.1797865841460859E-7</v>
      </c>
      <c r="AS28" s="1">
        <v>3.1797865841460859E-7</v>
      </c>
      <c r="AT28" s="1">
        <v>3.1797865841460859E-7</v>
      </c>
      <c r="AU28" s="1">
        <v>4.7696798762191305E-7</v>
      </c>
      <c r="AV28" s="1">
        <v>2.3848399381095652E-7</v>
      </c>
      <c r="AW28" s="1">
        <v>2.3848399381095652E-7</v>
      </c>
      <c r="AX28" s="1">
        <v>3.1797865841460859E-7</v>
      </c>
      <c r="AY28" s="1">
        <v>1.589893292073043E-7</v>
      </c>
      <c r="AZ28" s="1">
        <v>3.1797865841460859E-7</v>
      </c>
      <c r="BA28" s="1">
        <v>1.589893292073043E-7</v>
      </c>
      <c r="BB28" s="1">
        <v>3.1797865841460859E-7</v>
      </c>
      <c r="BC28" s="1">
        <v>1.589893292073043E-7</v>
      </c>
      <c r="BD28" s="1">
        <v>2.3848399381095652E-7</v>
      </c>
      <c r="BE28" s="1">
        <v>2.3848399381095652E-7</v>
      </c>
      <c r="BF28" s="1">
        <v>2.3848399381095652E-7</v>
      </c>
      <c r="BG28" s="1">
        <v>2.3848399381095652E-7</v>
      </c>
      <c r="BH28" s="1">
        <v>1.589893292073043E-7</v>
      </c>
      <c r="BI28" s="1">
        <v>2.3848399381095652E-7</v>
      </c>
      <c r="BJ28" s="1">
        <v>2.3848399381095652E-7</v>
      </c>
    </row>
    <row r="29" spans="1:62" x14ac:dyDescent="0.25">
      <c r="A29" s="1" t="s">
        <v>139</v>
      </c>
      <c r="B29" s="1">
        <v>93</v>
      </c>
      <c r="C29" s="1">
        <v>89</v>
      </c>
      <c r="D29" s="1">
        <v>87.5</v>
      </c>
      <c r="E29" s="1">
        <v>86.5</v>
      </c>
      <c r="F29" s="1">
        <v>85.5</v>
      </c>
      <c r="G29" s="1">
        <v>84.5</v>
      </c>
      <c r="H29" s="1">
        <v>84</v>
      </c>
      <c r="I29" s="1">
        <v>83</v>
      </c>
      <c r="J29" s="1">
        <v>82.5</v>
      </c>
      <c r="K29" s="1">
        <v>81.5</v>
      </c>
      <c r="L29" s="1">
        <v>81</v>
      </c>
      <c r="M29" s="1">
        <v>80</v>
      </c>
      <c r="N29" s="1">
        <v>79.5</v>
      </c>
      <c r="O29" s="1">
        <v>79</v>
      </c>
      <c r="P29" s="1">
        <v>78</v>
      </c>
      <c r="Q29" s="1">
        <v>77.5</v>
      </c>
      <c r="R29" s="1">
        <v>77</v>
      </c>
      <c r="S29" s="1">
        <v>76</v>
      </c>
      <c r="T29" s="1">
        <v>75.5</v>
      </c>
      <c r="U29" s="1">
        <v>75</v>
      </c>
      <c r="V29" s="1">
        <v>74.5</v>
      </c>
      <c r="Z29" s="1">
        <v>3.845071860457739E-2</v>
      </c>
      <c r="AA29" s="1">
        <v>3.5908092475052622E-4</v>
      </c>
      <c r="AB29" s="1" t="s">
        <v>140</v>
      </c>
      <c r="AC29" s="1">
        <v>-2</v>
      </c>
      <c r="AG29" s="1">
        <v>28.841630383736639</v>
      </c>
      <c r="AH29" s="1">
        <v>12.451263958023979</v>
      </c>
      <c r="AI29" s="1">
        <v>58.707105658239392</v>
      </c>
      <c r="AJ29" s="1" t="s">
        <v>141</v>
      </c>
      <c r="AK29" s="1">
        <v>3.0833333333333331E-2</v>
      </c>
      <c r="AM29" s="1">
        <v>8.569660725791512E-8</v>
      </c>
      <c r="AN29" s="1">
        <v>1.6292922184380401E-6</v>
      </c>
      <c r="AO29" s="1">
        <v>2.041136200316032</v>
      </c>
      <c r="AQ29" s="1">
        <v>6.3595731682921719E-7</v>
      </c>
      <c r="AR29" s="1">
        <v>2.3848399381095652E-7</v>
      </c>
      <c r="AS29" s="1">
        <v>1.589893292073043E-7</v>
      </c>
      <c r="AT29" s="1">
        <v>1.589893292073043E-7</v>
      </c>
      <c r="AU29" s="1">
        <v>1.589893292073043E-7</v>
      </c>
      <c r="AV29" s="1">
        <v>7.9494664603652148E-8</v>
      </c>
      <c r="AW29" s="1">
        <v>1.589893292073043E-7</v>
      </c>
      <c r="AX29" s="1">
        <v>7.9494664603652148E-8</v>
      </c>
      <c r="AY29" s="1">
        <v>1.589893292073043E-7</v>
      </c>
      <c r="AZ29" s="1">
        <v>7.9494664603652148E-8</v>
      </c>
      <c r="BA29" s="1">
        <v>1.589893292073043E-7</v>
      </c>
      <c r="BB29" s="1">
        <v>7.9494664603652148E-8</v>
      </c>
      <c r="BC29" s="1">
        <v>7.9494664603652148E-8</v>
      </c>
      <c r="BD29" s="1">
        <v>1.589893292073043E-7</v>
      </c>
      <c r="BE29" s="1">
        <v>7.9494664603652148E-8</v>
      </c>
      <c r="BF29" s="1">
        <v>7.9494664603652148E-8</v>
      </c>
      <c r="BG29" s="1">
        <v>1.589893292073043E-7</v>
      </c>
      <c r="BH29" s="1">
        <v>7.9494664603652148E-8</v>
      </c>
      <c r="BI29" s="1">
        <v>7.9494664603652148E-8</v>
      </c>
      <c r="BJ29" s="1">
        <v>7.9494664603652148E-8</v>
      </c>
    </row>
    <row r="30" spans="1:62" x14ac:dyDescent="0.25">
      <c r="A30" s="1" t="s">
        <v>142</v>
      </c>
      <c r="B30" s="1">
        <v>87</v>
      </c>
      <c r="C30" s="1">
        <v>86</v>
      </c>
      <c r="D30" s="1">
        <v>85</v>
      </c>
      <c r="E30" s="1">
        <v>84.5</v>
      </c>
      <c r="F30" s="1">
        <v>84</v>
      </c>
      <c r="G30" s="1">
        <v>83.5</v>
      </c>
      <c r="H30" s="1">
        <v>82.5</v>
      </c>
      <c r="I30" s="1">
        <v>82.5</v>
      </c>
      <c r="J30" s="1">
        <v>82</v>
      </c>
      <c r="K30" s="1">
        <v>81.5</v>
      </c>
      <c r="L30" s="1">
        <v>81</v>
      </c>
      <c r="M30" s="1">
        <v>80.5</v>
      </c>
      <c r="N30" s="1">
        <v>80</v>
      </c>
      <c r="O30" s="1">
        <v>80</v>
      </c>
      <c r="P30" s="1">
        <v>79.5</v>
      </c>
      <c r="Q30" s="1">
        <v>79</v>
      </c>
      <c r="R30" s="1">
        <v>79</v>
      </c>
      <c r="S30" s="1">
        <v>78.5</v>
      </c>
      <c r="T30" s="1">
        <v>78</v>
      </c>
      <c r="U30" s="1">
        <v>78</v>
      </c>
      <c r="V30" s="1">
        <v>77.5</v>
      </c>
      <c r="Z30" s="1">
        <v>1.300735318595142E-2</v>
      </c>
      <c r="AA30" s="1">
        <v>4.7828778621006828E-4</v>
      </c>
      <c r="AB30" s="1" t="s">
        <v>143</v>
      </c>
      <c r="AC30" s="1">
        <v>-2</v>
      </c>
      <c r="AF30" s="1" t="s">
        <v>144</v>
      </c>
      <c r="AG30" s="1">
        <v>50.857355352797761</v>
      </c>
      <c r="AH30" s="1">
        <v>37.767256662672587</v>
      </c>
      <c r="AI30" s="1">
        <v>11.375387984529651</v>
      </c>
      <c r="AJ30" s="1" t="s">
        <v>145</v>
      </c>
      <c r="AK30" s="1">
        <v>1.5833333333333331E-2</v>
      </c>
      <c r="AM30" s="1">
        <v>7.4920772560457302E-8</v>
      </c>
      <c r="AN30" s="1">
        <v>3.7466518240207431E-7</v>
      </c>
      <c r="AO30" s="1">
        <v>2.4565813390661901</v>
      </c>
      <c r="AQ30" s="1">
        <v>1.589893292073043E-7</v>
      </c>
      <c r="AR30" s="1">
        <v>1.589893292073043E-7</v>
      </c>
      <c r="AS30" s="1">
        <v>7.9494664603652148E-8</v>
      </c>
      <c r="AT30" s="1">
        <v>7.9494664603652148E-8</v>
      </c>
      <c r="AU30" s="1">
        <v>7.9494664603652148E-8</v>
      </c>
      <c r="AV30" s="1">
        <v>1.589893292073043E-7</v>
      </c>
      <c r="AW30" s="1">
        <v>0</v>
      </c>
      <c r="AX30" s="1">
        <v>7.9494664603652148E-8</v>
      </c>
      <c r="AY30" s="1">
        <v>7.9494664603652148E-8</v>
      </c>
      <c r="AZ30" s="1">
        <v>7.9494664603652148E-8</v>
      </c>
      <c r="BA30" s="1">
        <v>7.9494664603652148E-8</v>
      </c>
      <c r="BB30" s="1">
        <v>7.9494664603652148E-8</v>
      </c>
      <c r="BC30" s="1">
        <v>0</v>
      </c>
      <c r="BD30" s="1">
        <v>7.9494664603652148E-8</v>
      </c>
      <c r="BE30" s="1">
        <v>7.9494664603652148E-8</v>
      </c>
      <c r="BF30" s="1">
        <v>0</v>
      </c>
      <c r="BG30" s="1">
        <v>7.9494664603652148E-8</v>
      </c>
      <c r="BH30" s="1">
        <v>7.9494664603652148E-8</v>
      </c>
      <c r="BI30" s="1">
        <v>0</v>
      </c>
      <c r="BJ30" s="1">
        <v>7.9494664603652148E-8</v>
      </c>
    </row>
    <row r="31" spans="1:62" x14ac:dyDescent="0.25">
      <c r="A31" s="1" t="s">
        <v>146</v>
      </c>
      <c r="B31" s="1">
        <v>90</v>
      </c>
      <c r="C31" s="1">
        <v>85</v>
      </c>
      <c r="D31" s="1">
        <v>76</v>
      </c>
      <c r="E31" s="1">
        <v>59</v>
      </c>
      <c r="F31" s="1">
        <v>51</v>
      </c>
      <c r="G31" s="1">
        <v>45</v>
      </c>
      <c r="H31" s="1">
        <v>43</v>
      </c>
      <c r="I31" s="1">
        <v>31</v>
      </c>
      <c r="J31" s="1">
        <v>25</v>
      </c>
      <c r="K31" s="1">
        <v>18</v>
      </c>
      <c r="L31" s="1">
        <v>13</v>
      </c>
      <c r="M31" s="1">
        <v>6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Z31" s="1">
        <v>5.7527014452347022E-2</v>
      </c>
      <c r="AA31" s="1">
        <v>1.301982439907535E-2</v>
      </c>
      <c r="AB31" s="1" t="s">
        <v>147</v>
      </c>
      <c r="AC31" s="1">
        <v>-2</v>
      </c>
      <c r="AF31" s="1" t="s">
        <v>148</v>
      </c>
      <c r="AG31" s="1">
        <v>49.717616262048971</v>
      </c>
      <c r="AH31" s="1">
        <v>38.157525597235512</v>
      </c>
      <c r="AI31" s="1">
        <v>12.12485814071551</v>
      </c>
      <c r="AJ31" s="1" t="s">
        <v>149</v>
      </c>
      <c r="AK31" s="1">
        <v>0.25</v>
      </c>
      <c r="AM31" s="14">
        <v>8.8785140486676497E-9</v>
      </c>
      <c r="AN31" s="1">
        <v>2.2024213637362211E-6</v>
      </c>
      <c r="AO31" s="1">
        <v>0.28461199737316178</v>
      </c>
      <c r="AQ31" s="1">
        <v>7.9494664603652143E-7</v>
      </c>
      <c r="AR31" s="1">
        <v>1.4309039628657389E-6</v>
      </c>
      <c r="AS31" s="1">
        <v>2.7028185965241739E-6</v>
      </c>
      <c r="AT31" s="1">
        <v>1.271914633658434E-6</v>
      </c>
      <c r="AU31" s="1">
        <v>9.539359752438261E-7</v>
      </c>
      <c r="AV31" s="1">
        <v>3.1797865841460859E-7</v>
      </c>
      <c r="AW31" s="1">
        <v>1.9078719504876522E-6</v>
      </c>
      <c r="AX31" s="1">
        <v>9.539359752438261E-7</v>
      </c>
      <c r="AY31" s="1">
        <v>1.11292530445113E-6</v>
      </c>
      <c r="AZ31" s="1">
        <v>7.9494664603652143E-7</v>
      </c>
      <c r="BA31" s="1">
        <v>1.11292530445113E-6</v>
      </c>
      <c r="BB31" s="1">
        <v>9.539359752438261E-7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</row>
    <row r="32" spans="1:62" x14ac:dyDescent="0.25">
      <c r="A32" s="1" t="s">
        <v>150</v>
      </c>
      <c r="B32" s="1">
        <v>89</v>
      </c>
      <c r="C32" s="1">
        <v>86</v>
      </c>
      <c r="D32" s="1">
        <v>85</v>
      </c>
      <c r="E32" s="1">
        <v>84</v>
      </c>
      <c r="F32" s="1">
        <v>83.5</v>
      </c>
      <c r="G32" s="1">
        <v>82</v>
      </c>
      <c r="H32" s="1">
        <v>81</v>
      </c>
      <c r="I32" s="1">
        <v>80.5</v>
      </c>
      <c r="J32" s="1">
        <v>80</v>
      </c>
      <c r="K32" s="1">
        <v>79.5</v>
      </c>
      <c r="L32" s="1">
        <v>79</v>
      </c>
      <c r="M32" s="1">
        <v>78</v>
      </c>
      <c r="N32" s="1">
        <v>77</v>
      </c>
      <c r="O32" s="1">
        <v>76.5</v>
      </c>
      <c r="P32" s="1">
        <v>75.5</v>
      </c>
      <c r="Q32" s="1">
        <v>75</v>
      </c>
      <c r="R32" s="1">
        <v>74.5</v>
      </c>
      <c r="S32" s="1">
        <v>74</v>
      </c>
      <c r="T32" s="1">
        <v>73.5</v>
      </c>
      <c r="U32" s="1">
        <v>72.5</v>
      </c>
      <c r="V32" s="1">
        <v>72</v>
      </c>
      <c r="Z32" s="1">
        <v>2.6070157752052119E-2</v>
      </c>
      <c r="AA32" s="1">
        <v>7.0560091371345572E-4</v>
      </c>
      <c r="AB32" s="1" t="s">
        <v>151</v>
      </c>
      <c r="AC32" s="1">
        <v>-2</v>
      </c>
      <c r="AF32" s="1" t="s">
        <v>152</v>
      </c>
      <c r="AG32" s="1">
        <v>39.331420572251879</v>
      </c>
      <c r="AH32" s="1">
        <v>18.499270289728781</v>
      </c>
      <c r="AI32" s="1">
        <v>42.169309138019337</v>
      </c>
      <c r="AJ32" s="1" t="s">
        <v>153</v>
      </c>
      <c r="AK32" s="1">
        <v>2.8333333333333328E-2</v>
      </c>
      <c r="AM32" s="1">
        <v>7.9796731966473354E-8</v>
      </c>
      <c r="AN32" s="1">
        <v>2.0023995416704579E-6</v>
      </c>
      <c r="AO32" s="1">
        <v>3.1455014215780719</v>
      </c>
      <c r="AQ32" s="1">
        <v>4.7696798762191305E-7</v>
      </c>
      <c r="AR32" s="1">
        <v>1.589893292073043E-7</v>
      </c>
      <c r="AS32" s="1">
        <v>1.589893292073043E-7</v>
      </c>
      <c r="AT32" s="1">
        <v>7.9494664603652148E-8</v>
      </c>
      <c r="AU32" s="1">
        <v>2.3848399381095652E-7</v>
      </c>
      <c r="AV32" s="1">
        <v>1.589893292073043E-7</v>
      </c>
      <c r="AW32" s="1">
        <v>7.9494664603652148E-8</v>
      </c>
      <c r="AX32" s="1">
        <v>7.9494664603652148E-8</v>
      </c>
      <c r="AY32" s="1">
        <v>7.9494664603652148E-8</v>
      </c>
      <c r="AZ32" s="1">
        <v>7.9494664603652148E-8</v>
      </c>
      <c r="BA32" s="1">
        <v>1.589893292073043E-7</v>
      </c>
      <c r="BB32" s="1">
        <v>1.589893292073043E-7</v>
      </c>
      <c r="BC32" s="1">
        <v>7.9494664603652148E-8</v>
      </c>
      <c r="BD32" s="1">
        <v>1.589893292073043E-7</v>
      </c>
      <c r="BE32" s="1">
        <v>7.9494664603652148E-8</v>
      </c>
      <c r="BF32" s="1">
        <v>7.9494664603652148E-8</v>
      </c>
      <c r="BG32" s="1">
        <v>7.9494664603652148E-8</v>
      </c>
      <c r="BH32" s="1">
        <v>7.9494664603652148E-8</v>
      </c>
      <c r="BI32" s="1">
        <v>1.589893292073043E-7</v>
      </c>
      <c r="BJ32" s="1">
        <v>7.9494664603652148E-8</v>
      </c>
    </row>
    <row r="33" spans="1:62" x14ac:dyDescent="0.25">
      <c r="A33" s="1" t="s">
        <v>154</v>
      </c>
      <c r="B33" s="1">
        <v>92</v>
      </c>
      <c r="C33" s="1">
        <v>77</v>
      </c>
      <c r="D33" s="1">
        <v>68</v>
      </c>
      <c r="E33" s="1">
        <v>59</v>
      </c>
      <c r="F33" s="1">
        <v>50</v>
      </c>
      <c r="G33" s="1">
        <v>42</v>
      </c>
      <c r="H33" s="1">
        <v>34</v>
      </c>
      <c r="I33" s="1">
        <v>26</v>
      </c>
      <c r="J33" s="1">
        <v>19</v>
      </c>
      <c r="K33" s="1">
        <v>11</v>
      </c>
      <c r="L33" s="1">
        <v>4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Z33" s="1">
        <v>0.1098060791040536</v>
      </c>
      <c r="AA33" s="1">
        <v>1.1934490399075119E-2</v>
      </c>
      <c r="AB33" s="1" t="s">
        <v>155</v>
      </c>
      <c r="AC33" s="1">
        <v>-2</v>
      </c>
      <c r="AF33" s="1" t="s">
        <v>156</v>
      </c>
      <c r="AG33" s="1">
        <v>31.901686864120769</v>
      </c>
      <c r="AH33" s="1">
        <v>32.416146692695442</v>
      </c>
      <c r="AI33" s="1">
        <v>35.682166443183768</v>
      </c>
      <c r="AJ33" s="1" t="s">
        <v>157</v>
      </c>
      <c r="AK33" s="1">
        <v>0.27878787878787881</v>
      </c>
      <c r="AM33" s="1">
        <v>1.5982013033880821E-7</v>
      </c>
      <c r="AN33" s="1">
        <v>2.9589877375020951E-6</v>
      </c>
      <c r="AO33" s="1">
        <v>0.43656248258835723</v>
      </c>
      <c r="AQ33" s="1">
        <v>2.3848399381095648E-6</v>
      </c>
      <c r="AR33" s="1">
        <v>1.4309039628657389E-6</v>
      </c>
      <c r="AS33" s="1">
        <v>1.4309039628657389E-6</v>
      </c>
      <c r="AT33" s="1">
        <v>1.4309039628657389E-6</v>
      </c>
      <c r="AU33" s="1">
        <v>1.271914633658434E-6</v>
      </c>
      <c r="AV33" s="1">
        <v>1.271914633658434E-6</v>
      </c>
      <c r="AW33" s="1">
        <v>1.271914633658434E-6</v>
      </c>
      <c r="AX33" s="1">
        <v>1.11292530445113E-6</v>
      </c>
      <c r="AY33" s="1">
        <v>1.271914633658434E-6</v>
      </c>
      <c r="AZ33" s="1">
        <v>1.11292530445113E-6</v>
      </c>
      <c r="BA33" s="1">
        <v>6.3595731682921719E-7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</row>
    <row r="34" spans="1:62" x14ac:dyDescent="0.25">
      <c r="A34" s="1" t="s">
        <v>158</v>
      </c>
      <c r="B34" s="1">
        <v>91</v>
      </c>
      <c r="C34" s="1">
        <v>89</v>
      </c>
      <c r="D34" s="1">
        <v>88</v>
      </c>
      <c r="E34" s="1">
        <v>87.5</v>
      </c>
      <c r="F34" s="1">
        <v>87</v>
      </c>
      <c r="G34" s="1">
        <v>86.5</v>
      </c>
      <c r="H34" s="1">
        <v>86</v>
      </c>
      <c r="I34" s="1">
        <v>85.5</v>
      </c>
      <c r="J34" s="1">
        <v>85</v>
      </c>
      <c r="K34" s="1">
        <v>84.5</v>
      </c>
      <c r="L34" s="1">
        <v>84</v>
      </c>
      <c r="M34" s="1">
        <v>84</v>
      </c>
      <c r="N34" s="1">
        <v>83.5</v>
      </c>
      <c r="O34" s="1">
        <v>83</v>
      </c>
      <c r="P34" s="1">
        <v>83</v>
      </c>
      <c r="Q34" s="1">
        <v>82.5</v>
      </c>
      <c r="R34" s="1">
        <v>82</v>
      </c>
      <c r="S34" s="1">
        <v>81.5</v>
      </c>
      <c r="T34" s="1">
        <v>81</v>
      </c>
      <c r="U34" s="1">
        <v>81</v>
      </c>
      <c r="V34" s="1">
        <v>80.5</v>
      </c>
      <c r="Z34" s="1">
        <v>2.0265924465425411E-2</v>
      </c>
      <c r="AA34" s="1">
        <v>2.5916695060143109E-4</v>
      </c>
      <c r="AB34" s="1" t="s">
        <v>159</v>
      </c>
      <c r="AC34" s="1">
        <v>-2</v>
      </c>
      <c r="AG34" s="1">
        <v>25.581980404933361</v>
      </c>
      <c r="AH34" s="1">
        <v>36.943498339406467</v>
      </c>
      <c r="AI34" s="1">
        <v>37.474521255660179</v>
      </c>
      <c r="AJ34" s="1" t="s">
        <v>160</v>
      </c>
      <c r="AK34" s="1">
        <v>1.7500000000000002E-2</v>
      </c>
      <c r="AM34" s="1">
        <v>7.8873774804539378E-8</v>
      </c>
      <c r="AN34" s="1">
        <v>1.3883031272937711E-6</v>
      </c>
      <c r="AO34" s="1">
        <v>3.3886385458430941</v>
      </c>
      <c r="AQ34" s="1">
        <v>3.1797865841460859E-7</v>
      </c>
      <c r="AR34" s="1">
        <v>1.589893292073043E-7</v>
      </c>
      <c r="AS34" s="1">
        <v>7.9494664603652148E-8</v>
      </c>
      <c r="AT34" s="1">
        <v>7.9494664603652148E-8</v>
      </c>
      <c r="AU34" s="1">
        <v>7.9494664603652148E-8</v>
      </c>
      <c r="AV34" s="1">
        <v>7.9494664603652148E-8</v>
      </c>
      <c r="AW34" s="1">
        <v>7.9494664603652148E-8</v>
      </c>
      <c r="AX34" s="1">
        <v>7.9494664603652148E-8</v>
      </c>
      <c r="AY34" s="1">
        <v>7.9494664603652148E-8</v>
      </c>
      <c r="AZ34" s="1">
        <v>7.9494664603652148E-8</v>
      </c>
      <c r="BA34" s="1">
        <v>0</v>
      </c>
      <c r="BB34" s="1">
        <v>7.9494664603652148E-8</v>
      </c>
      <c r="BC34" s="1">
        <v>7.9494664603652148E-8</v>
      </c>
      <c r="BD34" s="1">
        <v>0</v>
      </c>
      <c r="BE34" s="1">
        <v>7.9494664603652148E-8</v>
      </c>
      <c r="BF34" s="1">
        <v>7.9494664603652148E-8</v>
      </c>
      <c r="BG34" s="1">
        <v>7.9494664603652148E-8</v>
      </c>
      <c r="BH34" s="1">
        <v>7.9494664603652148E-8</v>
      </c>
      <c r="BI34" s="1">
        <v>0</v>
      </c>
      <c r="BJ34" s="1">
        <v>7.9494664603652148E-8</v>
      </c>
    </row>
    <row r="35" spans="1:62" x14ac:dyDescent="0.25">
      <c r="A35" s="1" t="s">
        <v>161</v>
      </c>
      <c r="B35" s="1">
        <v>90</v>
      </c>
      <c r="C35" s="1">
        <v>87</v>
      </c>
      <c r="D35" s="1">
        <v>85</v>
      </c>
      <c r="E35" s="1">
        <v>83</v>
      </c>
      <c r="F35" s="1">
        <v>82</v>
      </c>
      <c r="G35" s="1">
        <v>81</v>
      </c>
      <c r="H35" s="1">
        <v>80.5</v>
      </c>
      <c r="I35" s="1">
        <v>80</v>
      </c>
      <c r="J35" s="1">
        <v>79</v>
      </c>
      <c r="K35" s="1">
        <v>78.5</v>
      </c>
      <c r="L35" s="1">
        <v>78</v>
      </c>
      <c r="M35" s="1">
        <v>77.5</v>
      </c>
      <c r="N35" s="1">
        <v>77</v>
      </c>
      <c r="O35" s="1">
        <v>76.5</v>
      </c>
      <c r="P35" s="1">
        <v>76</v>
      </c>
      <c r="Q35" s="1">
        <v>75.5</v>
      </c>
      <c r="R35" s="1">
        <v>75</v>
      </c>
      <c r="S35" s="1">
        <v>74.5</v>
      </c>
      <c r="T35" s="1">
        <v>74</v>
      </c>
      <c r="U35" s="1">
        <v>73.5</v>
      </c>
      <c r="V35" s="1">
        <v>73</v>
      </c>
      <c r="Z35" s="1">
        <v>4.4687287606187162E-2</v>
      </c>
      <c r="AA35" s="1">
        <v>-6.1789198241209514E-5</v>
      </c>
      <c r="AB35" s="1" t="s">
        <v>162</v>
      </c>
      <c r="AC35" s="1">
        <v>-2</v>
      </c>
      <c r="AF35" s="1" t="s">
        <v>163</v>
      </c>
      <c r="AG35" s="1">
        <v>42.499293983365803</v>
      </c>
      <c r="AH35" s="1">
        <v>28.031588048893941</v>
      </c>
      <c r="AI35" s="1">
        <v>29.46911796774026</v>
      </c>
      <c r="AJ35" s="1" t="s">
        <v>164</v>
      </c>
      <c r="AK35" s="1">
        <v>2.8333333333333328E-2</v>
      </c>
      <c r="AM35" s="1">
        <v>8.0537319271035939E-8</v>
      </c>
      <c r="AN35" s="1">
        <v>7.0328542956256803E-7</v>
      </c>
      <c r="AO35" s="1">
        <v>0.95632582167462488</v>
      </c>
      <c r="AQ35" s="1">
        <v>4.7696798762191305E-7</v>
      </c>
      <c r="AR35" s="1">
        <v>3.1797865841460859E-7</v>
      </c>
      <c r="AS35" s="1">
        <v>3.1797865841460859E-7</v>
      </c>
      <c r="AT35" s="1">
        <v>1.589893292073043E-7</v>
      </c>
      <c r="AU35" s="1">
        <v>1.589893292073043E-7</v>
      </c>
      <c r="AV35" s="1">
        <v>7.9494664603652148E-8</v>
      </c>
      <c r="AW35" s="1">
        <v>7.9494664603652148E-8</v>
      </c>
      <c r="AX35" s="1">
        <v>1.589893292073043E-7</v>
      </c>
      <c r="AY35" s="1">
        <v>7.9494664603652148E-8</v>
      </c>
      <c r="AZ35" s="1">
        <v>7.9494664603652148E-8</v>
      </c>
      <c r="BA35" s="1">
        <v>7.9494664603652148E-8</v>
      </c>
      <c r="BB35" s="1">
        <v>7.9494664603652148E-8</v>
      </c>
      <c r="BC35" s="1">
        <v>7.9494664603652148E-8</v>
      </c>
      <c r="BD35" s="1">
        <v>7.9494664603652148E-8</v>
      </c>
      <c r="BE35" s="1">
        <v>7.9494664603652148E-8</v>
      </c>
      <c r="BF35" s="1">
        <v>7.9494664603652148E-8</v>
      </c>
      <c r="BG35" s="1">
        <v>7.9494664603652148E-8</v>
      </c>
      <c r="BH35" s="1">
        <v>7.9494664603652148E-8</v>
      </c>
      <c r="BI35" s="1">
        <v>7.9494664603652148E-8</v>
      </c>
      <c r="BJ35" s="1">
        <v>7.9494664603652148E-8</v>
      </c>
    </row>
    <row r="36" spans="1:62" x14ac:dyDescent="0.25">
      <c r="A36" s="1" t="s">
        <v>165</v>
      </c>
      <c r="B36" s="1">
        <v>88</v>
      </c>
      <c r="C36" s="1">
        <v>85</v>
      </c>
      <c r="D36" s="1">
        <v>83</v>
      </c>
      <c r="E36" s="1">
        <v>82</v>
      </c>
      <c r="F36" s="1">
        <v>81</v>
      </c>
      <c r="G36" s="1">
        <v>80.5</v>
      </c>
      <c r="H36" s="1">
        <v>80</v>
      </c>
      <c r="I36" s="1">
        <v>79</v>
      </c>
      <c r="J36" s="1">
        <v>79</v>
      </c>
      <c r="K36" s="1">
        <v>78</v>
      </c>
      <c r="L36" s="1">
        <v>78</v>
      </c>
      <c r="M36" s="1">
        <v>78</v>
      </c>
      <c r="N36" s="1">
        <v>77.5</v>
      </c>
      <c r="O36" s="1">
        <v>77</v>
      </c>
      <c r="P36" s="1">
        <v>77</v>
      </c>
      <c r="Q36" s="1">
        <v>77</v>
      </c>
      <c r="R36" s="1">
        <v>77</v>
      </c>
      <c r="S36" s="1">
        <v>76.5</v>
      </c>
      <c r="T36" s="1">
        <v>76</v>
      </c>
      <c r="U36" s="1">
        <v>76</v>
      </c>
      <c r="V36" s="1">
        <v>76</v>
      </c>
      <c r="Z36" s="1">
        <v>4.6471713031656273E-2</v>
      </c>
      <c r="AA36" s="1">
        <v>-6.2574646044245472E-4</v>
      </c>
      <c r="AB36" s="1" t="s">
        <v>166</v>
      </c>
      <c r="AC36" s="1">
        <v>-2</v>
      </c>
      <c r="AF36" s="1" t="s">
        <v>167</v>
      </c>
      <c r="AG36" s="1">
        <v>1.712486558524885</v>
      </c>
      <c r="AH36" s="1">
        <v>36.466148823214809</v>
      </c>
      <c r="AI36" s="1">
        <v>61.821364618260311</v>
      </c>
      <c r="AJ36" s="1" t="s">
        <v>168</v>
      </c>
      <c r="AK36" s="1">
        <v>0.02</v>
      </c>
      <c r="AM36" s="1">
        <v>4.2170453695517284E-9</v>
      </c>
      <c r="AN36" s="1">
        <v>6.8492488441736622E-7</v>
      </c>
      <c r="AO36" s="1">
        <v>0.83912595016587943</v>
      </c>
      <c r="AQ36" s="1">
        <v>4.7696798762191305E-7</v>
      </c>
      <c r="AR36" s="1">
        <v>3.1797865841460859E-7</v>
      </c>
      <c r="AS36" s="1">
        <v>1.589893292073043E-7</v>
      </c>
      <c r="AT36" s="1">
        <v>1.589893292073043E-7</v>
      </c>
      <c r="AU36" s="1">
        <v>7.9494664603652148E-8</v>
      </c>
      <c r="AV36" s="1">
        <v>7.9494664603652148E-8</v>
      </c>
      <c r="AW36" s="1">
        <v>1.589893292073043E-7</v>
      </c>
      <c r="AX36" s="1">
        <v>0</v>
      </c>
      <c r="AY36" s="1">
        <v>1.589893292073043E-7</v>
      </c>
      <c r="AZ36" s="1">
        <v>0</v>
      </c>
      <c r="BA36" s="1">
        <v>0</v>
      </c>
      <c r="BB36" s="1">
        <v>7.9494664603652148E-8</v>
      </c>
      <c r="BC36" s="1">
        <v>7.9494664603652148E-8</v>
      </c>
      <c r="BD36" s="1">
        <v>0</v>
      </c>
      <c r="BE36" s="1">
        <v>0</v>
      </c>
      <c r="BF36" s="1">
        <v>0</v>
      </c>
      <c r="BG36" s="1">
        <v>7.9494664603652148E-8</v>
      </c>
      <c r="BH36" s="1">
        <v>7.9494664603652148E-8</v>
      </c>
      <c r="BI36" s="1">
        <v>0</v>
      </c>
      <c r="BJ36" s="1">
        <v>0</v>
      </c>
    </row>
    <row r="37" spans="1:62" x14ac:dyDescent="0.25">
      <c r="A37" s="1" t="s">
        <v>169</v>
      </c>
      <c r="B37" s="1">
        <v>88</v>
      </c>
      <c r="C37" s="1">
        <v>86</v>
      </c>
      <c r="D37" s="1">
        <v>84.5</v>
      </c>
      <c r="E37" s="1">
        <v>83</v>
      </c>
      <c r="F37" s="1">
        <v>82</v>
      </c>
      <c r="G37" s="1">
        <v>81</v>
      </c>
      <c r="H37" s="1">
        <v>80.5</v>
      </c>
      <c r="I37" s="1">
        <v>80</v>
      </c>
      <c r="J37" s="1">
        <v>79.5</v>
      </c>
      <c r="K37" s="1">
        <v>79</v>
      </c>
      <c r="L37" s="1">
        <v>78</v>
      </c>
      <c r="M37" s="1">
        <v>77.5</v>
      </c>
      <c r="N37" s="1">
        <v>77</v>
      </c>
      <c r="O37" s="1">
        <v>76.5</v>
      </c>
      <c r="P37" s="1">
        <v>76</v>
      </c>
      <c r="Q37" s="1">
        <v>75.5</v>
      </c>
      <c r="R37" s="1">
        <v>75</v>
      </c>
      <c r="S37" s="1">
        <v>74.5</v>
      </c>
      <c r="T37" s="1">
        <v>74</v>
      </c>
      <c r="U37" s="1">
        <v>73.5</v>
      </c>
      <c r="V37" s="1">
        <v>73</v>
      </c>
      <c r="Z37" s="1">
        <v>2.8854525514358829E-2</v>
      </c>
      <c r="AA37" s="1">
        <v>3.9302337869678481E-4</v>
      </c>
      <c r="AB37" s="1" t="s">
        <v>170</v>
      </c>
      <c r="AC37" s="1">
        <v>-2</v>
      </c>
      <c r="AF37" s="1" t="s">
        <v>171</v>
      </c>
      <c r="AG37" s="1">
        <v>14.851567952782309</v>
      </c>
      <c r="AH37" s="1">
        <v>54.07467799678556</v>
      </c>
      <c r="AI37" s="1">
        <v>31.073754050432129</v>
      </c>
      <c r="AJ37" s="1" t="s">
        <v>172</v>
      </c>
      <c r="AK37" s="1">
        <v>2.5000000000000001E-2</v>
      </c>
      <c r="AM37" s="1">
        <v>7.7166432944189595E-8</v>
      </c>
      <c r="AN37" s="1">
        <v>4.3162860425175029E-7</v>
      </c>
      <c r="AO37" s="1">
        <v>0.80550624583587715</v>
      </c>
      <c r="AQ37" s="1">
        <v>3.1797865841460859E-7</v>
      </c>
      <c r="AR37" s="1">
        <v>2.3848399381095652E-7</v>
      </c>
      <c r="AS37" s="1">
        <v>2.3848399381095652E-7</v>
      </c>
      <c r="AT37" s="1">
        <v>1.589893292073043E-7</v>
      </c>
      <c r="AU37" s="1">
        <v>1.589893292073043E-7</v>
      </c>
      <c r="AV37" s="1">
        <v>7.9494664603652148E-8</v>
      </c>
      <c r="AW37" s="1">
        <v>7.9494664603652148E-8</v>
      </c>
      <c r="AX37" s="1">
        <v>7.9494664603652148E-8</v>
      </c>
      <c r="AY37" s="1">
        <v>7.9494664603652148E-8</v>
      </c>
      <c r="AZ37" s="1">
        <v>1.589893292073043E-7</v>
      </c>
      <c r="BA37" s="1">
        <v>7.9494664603652148E-8</v>
      </c>
      <c r="BB37" s="1">
        <v>7.9494664603652148E-8</v>
      </c>
      <c r="BC37" s="1">
        <v>7.9494664603652148E-8</v>
      </c>
      <c r="BD37" s="1">
        <v>7.9494664603652148E-8</v>
      </c>
      <c r="BE37" s="1">
        <v>7.9494664603652148E-8</v>
      </c>
      <c r="BF37" s="1">
        <v>7.9494664603652148E-8</v>
      </c>
      <c r="BG37" s="1">
        <v>7.9494664603652148E-8</v>
      </c>
      <c r="BH37" s="1">
        <v>7.9494664603652148E-8</v>
      </c>
      <c r="BI37" s="1">
        <v>7.9494664603652148E-8</v>
      </c>
      <c r="BJ37" s="1">
        <v>7.9494664603652148E-8</v>
      </c>
    </row>
    <row r="38" spans="1:62" x14ac:dyDescent="0.25">
      <c r="A38" s="1" t="s">
        <v>173</v>
      </c>
      <c r="B38" s="1">
        <v>92</v>
      </c>
      <c r="C38" s="1">
        <v>90</v>
      </c>
      <c r="D38" s="1">
        <v>89</v>
      </c>
      <c r="E38" s="1">
        <v>88</v>
      </c>
      <c r="F38" s="1">
        <v>87.5</v>
      </c>
      <c r="G38" s="1">
        <v>87</v>
      </c>
      <c r="H38" s="1">
        <v>86</v>
      </c>
      <c r="I38" s="1">
        <v>85</v>
      </c>
      <c r="J38" s="1">
        <v>84.5</v>
      </c>
      <c r="K38" s="1">
        <v>84</v>
      </c>
      <c r="L38" s="1">
        <v>83.5</v>
      </c>
      <c r="M38" s="1">
        <v>83</v>
      </c>
      <c r="N38" s="1">
        <v>82</v>
      </c>
      <c r="O38" s="1">
        <v>82</v>
      </c>
      <c r="P38" s="1">
        <v>81</v>
      </c>
      <c r="Q38" s="1">
        <v>81</v>
      </c>
      <c r="R38" s="1">
        <v>80</v>
      </c>
      <c r="S38" s="1">
        <v>79.5</v>
      </c>
      <c r="T38" s="1">
        <v>79</v>
      </c>
      <c r="U38" s="1">
        <v>79</v>
      </c>
      <c r="V38" s="1">
        <v>78</v>
      </c>
      <c r="Z38" s="1">
        <v>1.9508991214278289E-2</v>
      </c>
      <c r="AA38" s="1">
        <v>6.6129974824576403E-4</v>
      </c>
      <c r="AB38" s="1" t="s">
        <v>174</v>
      </c>
      <c r="AC38" s="1">
        <v>-2</v>
      </c>
      <c r="AF38" s="1" t="s">
        <v>175</v>
      </c>
      <c r="AG38" s="1">
        <v>12.21140541536559</v>
      </c>
      <c r="AH38" s="1">
        <v>37.991842840409753</v>
      </c>
      <c r="AI38" s="1">
        <v>49.796751744224679</v>
      </c>
      <c r="AJ38" s="1" t="s">
        <v>176</v>
      </c>
      <c r="AK38" s="1">
        <v>2.3333333333333331E-2</v>
      </c>
      <c r="AM38" s="1">
        <v>7.9717981468650634E-8</v>
      </c>
      <c r="AN38" s="1">
        <v>8.1287784263437703E-7</v>
      </c>
      <c r="AO38" s="1">
        <v>2.1934472553512481</v>
      </c>
      <c r="AQ38" s="1">
        <v>3.1797865841460859E-7</v>
      </c>
      <c r="AR38" s="1">
        <v>1.589893292073043E-7</v>
      </c>
      <c r="AS38" s="1">
        <v>1.589893292073043E-7</v>
      </c>
      <c r="AT38" s="1">
        <v>7.9494664603652148E-8</v>
      </c>
      <c r="AU38" s="1">
        <v>7.9494664603652148E-8</v>
      </c>
      <c r="AV38" s="1">
        <v>1.589893292073043E-7</v>
      </c>
      <c r="AW38" s="1">
        <v>1.589893292073043E-7</v>
      </c>
      <c r="AX38" s="1">
        <v>7.9494664603652148E-8</v>
      </c>
      <c r="AY38" s="1">
        <v>7.9494664603652148E-8</v>
      </c>
      <c r="AZ38" s="1">
        <v>7.9494664603652148E-8</v>
      </c>
      <c r="BA38" s="1">
        <v>7.9494664603652148E-8</v>
      </c>
      <c r="BB38" s="1">
        <v>1.589893292073043E-7</v>
      </c>
      <c r="BC38" s="1">
        <v>0</v>
      </c>
      <c r="BD38" s="1">
        <v>1.589893292073043E-7</v>
      </c>
      <c r="BE38" s="1">
        <v>0</v>
      </c>
      <c r="BF38" s="1">
        <v>1.589893292073043E-7</v>
      </c>
      <c r="BG38" s="1">
        <v>7.9494664603652148E-8</v>
      </c>
      <c r="BH38" s="1">
        <v>7.9494664603652148E-8</v>
      </c>
      <c r="BI38" s="1">
        <v>0</v>
      </c>
      <c r="BJ38" s="1">
        <v>1.589893292073043E-7</v>
      </c>
    </row>
    <row r="39" spans="1:62" x14ac:dyDescent="0.25">
      <c r="A39" s="1" t="s">
        <v>177</v>
      </c>
      <c r="B39" s="1">
        <v>90</v>
      </c>
      <c r="C39" s="1">
        <v>88</v>
      </c>
      <c r="D39" s="1">
        <v>87</v>
      </c>
      <c r="E39" s="1">
        <v>87</v>
      </c>
      <c r="F39" s="1">
        <v>86</v>
      </c>
      <c r="G39" s="1">
        <v>85</v>
      </c>
      <c r="H39" s="1">
        <v>85</v>
      </c>
      <c r="I39" s="1">
        <v>84</v>
      </c>
      <c r="J39" s="1">
        <v>84</v>
      </c>
      <c r="K39" s="1">
        <v>84</v>
      </c>
      <c r="L39" s="1">
        <v>84</v>
      </c>
      <c r="M39" s="1">
        <v>83.5</v>
      </c>
      <c r="N39" s="1">
        <v>83.5</v>
      </c>
      <c r="O39" s="1">
        <v>83.5</v>
      </c>
      <c r="P39" s="1">
        <v>83</v>
      </c>
      <c r="Q39" s="1">
        <v>83</v>
      </c>
      <c r="R39" s="1">
        <v>83</v>
      </c>
      <c r="S39" s="1">
        <v>82.5</v>
      </c>
      <c r="T39" s="1">
        <v>82.5</v>
      </c>
      <c r="U39" s="1">
        <v>82</v>
      </c>
      <c r="V39" s="1">
        <v>82</v>
      </c>
      <c r="Z39" s="1">
        <v>2.7115663018978602E-2</v>
      </c>
      <c r="AA39" s="1">
        <v>-2.7864621961888738E-4</v>
      </c>
      <c r="AB39" s="1" t="s">
        <v>178</v>
      </c>
      <c r="AC39" s="1">
        <v>-2</v>
      </c>
      <c r="AF39" s="1" t="s">
        <v>179</v>
      </c>
      <c r="AG39" s="1">
        <v>41.516229655493383</v>
      </c>
      <c r="AH39" s="1">
        <v>33.73640035589716</v>
      </c>
      <c r="AI39" s="1">
        <v>24.747369988609481</v>
      </c>
      <c r="AJ39" s="1" t="s">
        <v>180</v>
      </c>
      <c r="AK39" s="1">
        <v>1.3333333333333331E-2</v>
      </c>
      <c r="AM39" s="14">
        <v>4.9999999999999998E-8</v>
      </c>
      <c r="AN39" s="1">
        <v>1.0032653825741691E-6</v>
      </c>
      <c r="AO39" s="1">
        <v>2.2621894806442242</v>
      </c>
      <c r="AQ39" s="1">
        <v>3.1797865841460859E-7</v>
      </c>
      <c r="AR39" s="1">
        <v>1.589893292073043E-7</v>
      </c>
      <c r="AS39" s="1">
        <v>0</v>
      </c>
      <c r="AT39" s="1">
        <v>1.589893292073043E-7</v>
      </c>
      <c r="AU39" s="1">
        <v>1.589893292073043E-7</v>
      </c>
      <c r="AV39" s="1">
        <v>0</v>
      </c>
      <c r="AW39" s="1">
        <v>1.589893292073043E-7</v>
      </c>
      <c r="AX39" s="1">
        <v>0</v>
      </c>
      <c r="AY39" s="1">
        <v>0</v>
      </c>
      <c r="AZ39" s="1">
        <v>0</v>
      </c>
      <c r="BA39" s="1">
        <v>7.9494664603652148E-8</v>
      </c>
      <c r="BB39" s="1">
        <v>0</v>
      </c>
      <c r="BC39" s="1">
        <v>0</v>
      </c>
      <c r="BD39" s="1">
        <v>7.9494664603652148E-8</v>
      </c>
      <c r="BE39" s="1">
        <v>0</v>
      </c>
      <c r="BF39" s="1">
        <v>0</v>
      </c>
      <c r="BG39" s="1">
        <v>7.9494664603652148E-8</v>
      </c>
      <c r="BH39" s="1">
        <v>0</v>
      </c>
      <c r="BI39" s="1">
        <v>7.9494664603652148E-8</v>
      </c>
      <c r="BJ39" s="1">
        <v>0</v>
      </c>
    </row>
    <row r="40" spans="1:62" x14ac:dyDescent="0.25">
      <c r="A40" s="1" t="s">
        <v>181</v>
      </c>
      <c r="B40" s="1">
        <v>90</v>
      </c>
      <c r="C40" s="1">
        <v>83</v>
      </c>
      <c r="D40" s="1">
        <v>78</v>
      </c>
      <c r="E40" s="1">
        <v>75</v>
      </c>
      <c r="F40" s="1">
        <v>71</v>
      </c>
      <c r="G40" s="1">
        <v>68</v>
      </c>
      <c r="H40" s="1">
        <v>66</v>
      </c>
      <c r="I40" s="1">
        <v>63</v>
      </c>
      <c r="J40" s="1">
        <v>60</v>
      </c>
      <c r="K40" s="1">
        <v>58</v>
      </c>
      <c r="L40" s="1">
        <v>56</v>
      </c>
      <c r="M40" s="1">
        <v>54</v>
      </c>
      <c r="N40" s="1">
        <v>51</v>
      </c>
      <c r="O40" s="1">
        <v>49</v>
      </c>
      <c r="P40" s="1">
        <v>47</v>
      </c>
      <c r="Q40" s="1">
        <v>43</v>
      </c>
      <c r="R40" s="1">
        <v>41</v>
      </c>
      <c r="S40" s="1">
        <v>39</v>
      </c>
      <c r="T40" s="1">
        <v>38</v>
      </c>
      <c r="U40" s="1">
        <v>36</v>
      </c>
      <c r="V40" s="1">
        <v>34</v>
      </c>
      <c r="Z40" s="1">
        <v>7.5077462877552792E-2</v>
      </c>
      <c r="AA40" s="1">
        <v>2.8657924763121211E-3</v>
      </c>
      <c r="AB40" s="1" t="s">
        <v>182</v>
      </c>
      <c r="AC40" s="1">
        <v>-2</v>
      </c>
      <c r="AG40" s="1">
        <v>9.6969213089863153</v>
      </c>
      <c r="AH40" s="1">
        <v>45.667666152670932</v>
      </c>
      <c r="AI40" s="1">
        <v>44.635412538342742</v>
      </c>
      <c r="AJ40" s="1" t="s">
        <v>183</v>
      </c>
      <c r="AK40" s="1">
        <v>9.3333333333333338E-2</v>
      </c>
      <c r="AM40" s="1">
        <v>3.3184996766836748E-7</v>
      </c>
      <c r="AN40" s="1">
        <v>1.8868364934568081E-6</v>
      </c>
      <c r="AO40" s="1">
        <v>1.2518442940772729</v>
      </c>
      <c r="AQ40" s="1">
        <v>1.11292530445113E-6</v>
      </c>
      <c r="AR40" s="1">
        <v>7.9494664603652143E-7</v>
      </c>
      <c r="AS40" s="1">
        <v>4.7696798762191305E-7</v>
      </c>
      <c r="AT40" s="1">
        <v>6.3595731682921719E-7</v>
      </c>
      <c r="AU40" s="1">
        <v>4.7696798762191305E-7</v>
      </c>
      <c r="AV40" s="1">
        <v>3.1797865841460859E-7</v>
      </c>
      <c r="AW40" s="1">
        <v>4.7696798762191305E-7</v>
      </c>
      <c r="AX40" s="1">
        <v>4.7696798762191305E-7</v>
      </c>
      <c r="AY40" s="1">
        <v>3.1797865841460859E-7</v>
      </c>
      <c r="AZ40" s="1">
        <v>3.1797865841460859E-7</v>
      </c>
      <c r="BA40" s="1">
        <v>3.1797865841460859E-7</v>
      </c>
      <c r="BB40" s="1">
        <v>4.7696798762191305E-7</v>
      </c>
      <c r="BC40" s="1">
        <v>3.1797865841460859E-7</v>
      </c>
      <c r="BD40" s="1">
        <v>3.1797865841460859E-7</v>
      </c>
      <c r="BE40" s="1">
        <v>6.3595731682921719E-7</v>
      </c>
      <c r="BF40" s="1">
        <v>3.1797865841460859E-7</v>
      </c>
      <c r="BG40" s="1">
        <v>3.1797865841460859E-7</v>
      </c>
      <c r="BH40" s="1">
        <v>1.589893292073043E-7</v>
      </c>
      <c r="BI40" s="1">
        <v>3.1797865841460859E-7</v>
      </c>
      <c r="BJ40" s="1">
        <v>3.1797865841460859E-7</v>
      </c>
    </row>
    <row r="41" spans="1:62" x14ac:dyDescent="0.25">
      <c r="A41" s="1" t="s">
        <v>184</v>
      </c>
      <c r="B41" s="1">
        <v>90</v>
      </c>
      <c r="C41" s="1">
        <v>84</v>
      </c>
      <c r="D41" s="1">
        <v>81</v>
      </c>
      <c r="E41" s="1">
        <v>79.5</v>
      </c>
      <c r="F41" s="1">
        <v>78</v>
      </c>
      <c r="G41" s="1">
        <v>77</v>
      </c>
      <c r="H41" s="1">
        <v>75.5</v>
      </c>
      <c r="I41" s="1">
        <v>75</v>
      </c>
      <c r="J41" s="1">
        <v>73</v>
      </c>
      <c r="K41" s="1">
        <v>72</v>
      </c>
      <c r="L41" s="1">
        <v>71</v>
      </c>
      <c r="M41" s="1">
        <v>70</v>
      </c>
      <c r="N41" s="1">
        <v>69</v>
      </c>
      <c r="O41" s="1">
        <v>68</v>
      </c>
      <c r="P41" s="1">
        <v>67</v>
      </c>
      <c r="Q41" s="1">
        <v>66</v>
      </c>
      <c r="R41" s="1">
        <v>65</v>
      </c>
      <c r="S41" s="1">
        <v>64</v>
      </c>
      <c r="T41" s="1">
        <v>63</v>
      </c>
      <c r="U41" s="1">
        <v>62</v>
      </c>
      <c r="V41" s="1">
        <v>61</v>
      </c>
      <c r="Z41" s="1">
        <v>6.1784827991230952E-2</v>
      </c>
      <c r="AA41" s="1">
        <v>4.6281678194643811E-4</v>
      </c>
      <c r="AB41" s="1" t="s">
        <v>185</v>
      </c>
      <c r="AC41" s="1">
        <v>-2</v>
      </c>
      <c r="AF41" s="1" t="s">
        <v>186</v>
      </c>
      <c r="AG41" s="1">
        <v>15.17078237729404</v>
      </c>
      <c r="AH41" s="1">
        <v>67.191952723745359</v>
      </c>
      <c r="AI41" s="1">
        <v>17.637264898960591</v>
      </c>
      <c r="AJ41" s="1" t="s">
        <v>187</v>
      </c>
      <c r="AK41" s="1">
        <v>4.8333333333333332E-2</v>
      </c>
      <c r="AM41" s="1">
        <v>1.6203183866255161E-7</v>
      </c>
      <c r="AN41" s="1">
        <v>2.4589788544176019E-6</v>
      </c>
      <c r="AO41" s="1">
        <v>2.1273762392954181</v>
      </c>
      <c r="AQ41" s="1">
        <v>9.539359752438261E-7</v>
      </c>
      <c r="AR41" s="1">
        <v>4.7696798762191305E-7</v>
      </c>
      <c r="AS41" s="1">
        <v>2.3848399381095652E-7</v>
      </c>
      <c r="AT41" s="1">
        <v>2.3848399381095652E-7</v>
      </c>
      <c r="AU41" s="1">
        <v>1.589893292073043E-7</v>
      </c>
      <c r="AV41" s="1">
        <v>2.3848399381095652E-7</v>
      </c>
      <c r="AW41" s="1">
        <v>7.9494664603652148E-8</v>
      </c>
      <c r="AX41" s="1">
        <v>3.1797865841460859E-7</v>
      </c>
      <c r="AY41" s="1">
        <v>1.589893292073043E-7</v>
      </c>
      <c r="AZ41" s="1">
        <v>1.589893292073043E-7</v>
      </c>
      <c r="BA41" s="1">
        <v>1.589893292073043E-7</v>
      </c>
      <c r="BB41" s="1">
        <v>1.589893292073043E-7</v>
      </c>
      <c r="BC41" s="1">
        <v>1.589893292073043E-7</v>
      </c>
      <c r="BD41" s="1">
        <v>1.589893292073043E-7</v>
      </c>
      <c r="BE41" s="1">
        <v>1.589893292073043E-7</v>
      </c>
      <c r="BF41" s="1">
        <v>1.589893292073043E-7</v>
      </c>
      <c r="BG41" s="1">
        <v>1.589893292073043E-7</v>
      </c>
      <c r="BH41" s="1">
        <v>1.589893292073043E-7</v>
      </c>
      <c r="BI41" s="1">
        <v>1.589893292073043E-7</v>
      </c>
      <c r="BJ41" s="1">
        <v>1.589893292073043E-7</v>
      </c>
    </row>
    <row r="42" spans="1:62" x14ac:dyDescent="0.25">
      <c r="A42" s="1" t="s">
        <v>188</v>
      </c>
      <c r="B42" s="1">
        <v>87</v>
      </c>
      <c r="C42" s="1">
        <v>86.5</v>
      </c>
      <c r="D42" s="1">
        <v>86</v>
      </c>
      <c r="E42" s="1">
        <v>85.5</v>
      </c>
      <c r="F42" s="1">
        <v>85</v>
      </c>
      <c r="G42" s="1">
        <v>85</v>
      </c>
      <c r="H42" s="1">
        <v>85</v>
      </c>
      <c r="I42" s="1">
        <v>85</v>
      </c>
      <c r="J42" s="1">
        <v>85</v>
      </c>
      <c r="K42" s="1">
        <v>85</v>
      </c>
      <c r="L42" s="1">
        <v>85</v>
      </c>
      <c r="M42" s="1">
        <v>85</v>
      </c>
      <c r="N42" s="1">
        <v>85</v>
      </c>
      <c r="O42" s="1">
        <v>85</v>
      </c>
      <c r="P42" s="1">
        <v>85</v>
      </c>
      <c r="Q42" s="1">
        <v>85</v>
      </c>
      <c r="R42" s="1">
        <v>84.5</v>
      </c>
      <c r="S42" s="1">
        <v>84.5</v>
      </c>
      <c r="T42" s="1">
        <v>84.5</v>
      </c>
      <c r="U42" s="1">
        <v>84.5</v>
      </c>
      <c r="V42" s="1">
        <v>84.5</v>
      </c>
      <c r="Z42" s="1">
        <v>1.132378983769694E-2</v>
      </c>
      <c r="AA42" s="1">
        <v>-2.1212405566890891E-4</v>
      </c>
      <c r="AB42" s="1" t="s">
        <v>189</v>
      </c>
      <c r="AC42" s="1">
        <v>-2</v>
      </c>
      <c r="AF42" s="1" t="s">
        <v>190</v>
      </c>
      <c r="AG42" s="1">
        <v>37.611518730365461</v>
      </c>
      <c r="AH42" s="1">
        <v>31.259321498296309</v>
      </c>
      <c r="AI42" s="1">
        <v>31.12915977133822</v>
      </c>
      <c r="AJ42" s="1" t="s">
        <v>191</v>
      </c>
      <c r="AK42" s="1">
        <v>4.1666666666666666E-3</v>
      </c>
      <c r="AM42" s="1">
        <v>5.7831354284033835E-10</v>
      </c>
      <c r="AN42" s="1">
        <v>1.6392753624544489E-7</v>
      </c>
      <c r="AO42" s="1">
        <v>0.96379884883333489</v>
      </c>
      <c r="AQ42" s="1">
        <v>7.9494664603652148E-8</v>
      </c>
      <c r="AR42" s="1">
        <v>7.9494664603652148E-8</v>
      </c>
      <c r="AS42" s="1">
        <v>7.9494664603652148E-8</v>
      </c>
      <c r="AT42" s="1">
        <v>7.9494664603652148E-8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7.9494664603652148E-8</v>
      </c>
      <c r="BG42" s="1">
        <v>0</v>
      </c>
      <c r="BH42" s="1">
        <v>0</v>
      </c>
      <c r="BI42" s="1">
        <v>0</v>
      </c>
      <c r="BJ42" s="1">
        <v>0</v>
      </c>
    </row>
    <row r="43" spans="1:62" x14ac:dyDescent="0.25">
      <c r="A43" s="1" t="s">
        <v>192</v>
      </c>
      <c r="B43" s="1">
        <v>92</v>
      </c>
      <c r="C43" s="1">
        <v>83</v>
      </c>
      <c r="D43" s="1">
        <v>77</v>
      </c>
      <c r="E43" s="1">
        <v>71</v>
      </c>
      <c r="F43" s="1">
        <v>66</v>
      </c>
      <c r="G43" s="1">
        <v>61</v>
      </c>
      <c r="H43" s="1">
        <v>57</v>
      </c>
      <c r="I43" s="1">
        <v>52</v>
      </c>
      <c r="J43" s="1">
        <v>48</v>
      </c>
      <c r="K43" s="1">
        <v>44</v>
      </c>
      <c r="L43" s="1">
        <v>40</v>
      </c>
      <c r="M43" s="1">
        <v>36</v>
      </c>
      <c r="N43" s="1">
        <v>32</v>
      </c>
      <c r="O43" s="1">
        <v>28</v>
      </c>
      <c r="P43" s="1">
        <v>24</v>
      </c>
      <c r="Q43" s="1">
        <v>21</v>
      </c>
      <c r="R43" s="1">
        <v>17</v>
      </c>
      <c r="S43" s="1">
        <v>13</v>
      </c>
      <c r="T43" s="1">
        <v>10</v>
      </c>
      <c r="U43" s="1">
        <v>6</v>
      </c>
      <c r="V43" s="1">
        <v>3</v>
      </c>
      <c r="Z43" s="1">
        <v>8.4931194276685232E-2</v>
      </c>
      <c r="AA43" s="1">
        <v>5.9474863170435946E-3</v>
      </c>
      <c r="AB43" s="1" t="s">
        <v>193</v>
      </c>
      <c r="AC43" s="1">
        <v>-2</v>
      </c>
      <c r="AF43" s="1" t="s">
        <v>194</v>
      </c>
      <c r="AG43" s="1">
        <v>48.423606438555069</v>
      </c>
      <c r="AH43" s="1">
        <v>10.58487914924252</v>
      </c>
      <c r="AI43" s="1">
        <v>40.991514412202413</v>
      </c>
      <c r="AJ43" s="1" t="s">
        <v>195</v>
      </c>
      <c r="AK43" s="1">
        <v>0.14833333333333329</v>
      </c>
      <c r="AM43" s="14">
        <v>5.75E-7</v>
      </c>
      <c r="AN43" s="1">
        <v>2.267639098344068E-6</v>
      </c>
      <c r="AO43" s="1">
        <v>1.23</v>
      </c>
      <c r="AQ43" s="1">
        <v>1.4309039628657389E-6</v>
      </c>
      <c r="AR43" s="1">
        <v>9.539359752438261E-7</v>
      </c>
      <c r="AS43" s="1">
        <v>9.539359752438261E-7</v>
      </c>
      <c r="AT43" s="1">
        <v>7.9494664603652143E-7</v>
      </c>
      <c r="AU43" s="1">
        <v>7.9494664603652143E-7</v>
      </c>
      <c r="AV43" s="1">
        <v>6.3595731682921719E-7</v>
      </c>
      <c r="AW43" s="1">
        <v>7.9494664603652143E-7</v>
      </c>
      <c r="AX43" s="1">
        <v>6.3595731682921719E-7</v>
      </c>
      <c r="AY43" s="1">
        <v>6.3595731682921719E-7</v>
      </c>
      <c r="AZ43" s="1">
        <v>6.3595731682921719E-7</v>
      </c>
      <c r="BA43" s="1">
        <v>6.3595731682921719E-7</v>
      </c>
      <c r="BB43" s="1">
        <v>6.3595731682921719E-7</v>
      </c>
      <c r="BC43" s="1">
        <v>6.3595731682921719E-7</v>
      </c>
      <c r="BD43" s="1">
        <v>6.3595731682921719E-7</v>
      </c>
      <c r="BE43" s="1">
        <v>4.7696798762191305E-7</v>
      </c>
      <c r="BF43" s="1">
        <v>6.3595731682921719E-7</v>
      </c>
      <c r="BG43" s="1">
        <v>6.3595731682921719E-7</v>
      </c>
      <c r="BH43" s="1">
        <v>4.7696798762191305E-7</v>
      </c>
      <c r="BI43" s="1">
        <v>6.3595731682921719E-7</v>
      </c>
      <c r="BJ43" s="1">
        <v>4.7696798762191305E-7</v>
      </c>
    </row>
    <row r="44" spans="1:62" x14ac:dyDescent="0.25">
      <c r="A44" s="1" t="s">
        <v>196</v>
      </c>
      <c r="B44" s="1">
        <v>91</v>
      </c>
      <c r="C44" s="1">
        <v>90</v>
      </c>
      <c r="D44" s="1">
        <v>89.5</v>
      </c>
      <c r="E44" s="1">
        <v>89</v>
      </c>
      <c r="F44" s="1">
        <v>89</v>
      </c>
      <c r="G44" s="1">
        <v>88.5</v>
      </c>
      <c r="H44" s="1">
        <v>88</v>
      </c>
      <c r="I44" s="1">
        <v>88</v>
      </c>
      <c r="J44" s="1">
        <v>87.5</v>
      </c>
      <c r="K44" s="1">
        <v>87</v>
      </c>
      <c r="L44" s="1">
        <v>87</v>
      </c>
      <c r="M44" s="1">
        <v>87</v>
      </c>
      <c r="N44" s="1">
        <v>86.5</v>
      </c>
      <c r="O44" s="1">
        <v>86.5</v>
      </c>
      <c r="P44" s="1">
        <v>86</v>
      </c>
      <c r="Q44" s="1">
        <v>86</v>
      </c>
      <c r="R44" s="1">
        <v>86</v>
      </c>
      <c r="S44" s="1">
        <v>85.5</v>
      </c>
      <c r="T44" s="1">
        <v>85.5</v>
      </c>
      <c r="U44" s="1">
        <v>85.5</v>
      </c>
      <c r="V44" s="1">
        <v>85</v>
      </c>
      <c r="Z44" s="1">
        <v>1.14717986549338E-2</v>
      </c>
      <c r="AA44" s="1">
        <v>1.546095669422886E-4</v>
      </c>
      <c r="AB44" s="1" t="s">
        <v>197</v>
      </c>
      <c r="AC44" s="1">
        <v>-2</v>
      </c>
      <c r="AF44" s="1" t="s">
        <v>198</v>
      </c>
      <c r="AG44" s="1">
        <v>38.527156050829923</v>
      </c>
      <c r="AH44" s="1">
        <v>53.499390112682512</v>
      </c>
      <c r="AI44" s="1">
        <v>7.9734538364875656</v>
      </c>
      <c r="AJ44" s="1" t="s">
        <v>199</v>
      </c>
      <c r="AK44" s="1">
        <v>0.01</v>
      </c>
      <c r="AM44" s="14">
        <v>2E-8</v>
      </c>
      <c r="AN44" s="1">
        <v>2.500170138669077E-7</v>
      </c>
      <c r="AO44" s="1">
        <v>0.93113671292576328</v>
      </c>
      <c r="AQ44" s="1">
        <v>1.589893292073043E-7</v>
      </c>
      <c r="AR44" s="1">
        <v>7.9494664603652148E-8</v>
      </c>
      <c r="AS44" s="1">
        <v>7.9494664603652148E-8</v>
      </c>
      <c r="AT44" s="1">
        <v>0</v>
      </c>
      <c r="AU44" s="1">
        <v>7.9494664603652148E-8</v>
      </c>
      <c r="AV44" s="1">
        <v>7.9494664603652148E-8</v>
      </c>
      <c r="AW44" s="1">
        <v>0</v>
      </c>
      <c r="AX44" s="1">
        <v>7.9494664603652148E-8</v>
      </c>
      <c r="AY44" s="1">
        <v>7.9494664603652148E-8</v>
      </c>
      <c r="AZ44" s="1">
        <v>0</v>
      </c>
      <c r="BA44" s="1">
        <v>0</v>
      </c>
      <c r="BB44" s="1">
        <v>7.9494664603652148E-8</v>
      </c>
      <c r="BC44" s="1">
        <v>0</v>
      </c>
      <c r="BD44" s="1">
        <v>7.9494664603652148E-8</v>
      </c>
      <c r="BE44" s="1">
        <v>0</v>
      </c>
      <c r="BF44" s="1">
        <v>0</v>
      </c>
      <c r="BG44" s="1">
        <v>7.9494664603652148E-8</v>
      </c>
      <c r="BH44" s="1">
        <v>0</v>
      </c>
      <c r="BI44" s="1">
        <v>0</v>
      </c>
      <c r="BJ44" s="1">
        <v>7.9494664603652148E-8</v>
      </c>
    </row>
    <row r="45" spans="1:62" x14ac:dyDescent="0.25">
      <c r="A45" s="1" t="s">
        <v>200</v>
      </c>
      <c r="B45" s="1">
        <v>90</v>
      </c>
      <c r="C45" s="1">
        <v>88</v>
      </c>
      <c r="D45" s="1">
        <v>86.5</v>
      </c>
      <c r="E45" s="1">
        <v>85.5</v>
      </c>
      <c r="F45" s="1">
        <v>84.5</v>
      </c>
      <c r="G45" s="1">
        <v>83.5</v>
      </c>
      <c r="H45" s="1">
        <v>83</v>
      </c>
      <c r="I45" s="1">
        <v>82.5</v>
      </c>
      <c r="J45" s="1">
        <v>81.5</v>
      </c>
      <c r="K45" s="1">
        <v>80.5</v>
      </c>
      <c r="L45" s="1">
        <v>80</v>
      </c>
      <c r="M45" s="1">
        <v>79.5</v>
      </c>
      <c r="N45" s="1">
        <v>79</v>
      </c>
      <c r="O45" s="1">
        <v>78.5</v>
      </c>
      <c r="P45" s="1">
        <v>78</v>
      </c>
      <c r="Q45" s="1">
        <v>77.5</v>
      </c>
      <c r="R45" s="1">
        <v>76.5</v>
      </c>
      <c r="S45" s="1">
        <v>76</v>
      </c>
      <c r="T45" s="1">
        <v>75.5</v>
      </c>
      <c r="U45" s="1">
        <v>75</v>
      </c>
      <c r="V45" s="1">
        <v>74.5</v>
      </c>
      <c r="Z45" s="1">
        <v>2.4383983987368119E-2</v>
      </c>
      <c r="AA45" s="1">
        <v>6.364078714007806E-4</v>
      </c>
      <c r="AB45" s="1" t="s">
        <v>201</v>
      </c>
      <c r="AC45" s="1">
        <v>-2</v>
      </c>
      <c r="AF45" s="1" t="s">
        <v>202</v>
      </c>
      <c r="AG45" s="1">
        <v>18.60318164793264</v>
      </c>
      <c r="AH45" s="1">
        <v>77.203285455221845</v>
      </c>
      <c r="AI45" s="1">
        <v>4.1935328968455057</v>
      </c>
      <c r="AJ45" s="1" t="s">
        <v>203</v>
      </c>
      <c r="AK45" s="1">
        <v>2.583333333333333E-2</v>
      </c>
      <c r="AM45" s="1">
        <v>8.0941475356646107E-8</v>
      </c>
      <c r="AN45" s="1">
        <v>4.9666435029309744E-7</v>
      </c>
      <c r="AO45" s="1">
        <v>0.95336650500962605</v>
      </c>
      <c r="AQ45" s="1">
        <v>3.1797865841460859E-7</v>
      </c>
      <c r="AR45" s="1">
        <v>2.3848399381095652E-7</v>
      </c>
      <c r="AS45" s="1">
        <v>1.589893292073043E-7</v>
      </c>
      <c r="AT45" s="1">
        <v>1.589893292073043E-7</v>
      </c>
      <c r="AU45" s="1">
        <v>1.589893292073043E-7</v>
      </c>
      <c r="AV45" s="1">
        <v>7.9494664603652148E-8</v>
      </c>
      <c r="AW45" s="1">
        <v>7.9494664603652148E-8</v>
      </c>
      <c r="AX45" s="1">
        <v>1.589893292073043E-7</v>
      </c>
      <c r="AY45" s="1">
        <v>1.589893292073043E-7</v>
      </c>
      <c r="AZ45" s="1">
        <v>7.9494664603652148E-8</v>
      </c>
      <c r="BA45" s="1">
        <v>7.9494664603652148E-8</v>
      </c>
      <c r="BB45" s="1">
        <v>7.9494664603652148E-8</v>
      </c>
      <c r="BC45" s="1">
        <v>7.9494664603652148E-8</v>
      </c>
      <c r="BD45" s="1">
        <v>7.9494664603652148E-8</v>
      </c>
      <c r="BE45" s="1">
        <v>7.9494664603652148E-8</v>
      </c>
      <c r="BF45" s="1">
        <v>1.589893292073043E-7</v>
      </c>
      <c r="BG45" s="1">
        <v>7.9494664603652148E-8</v>
      </c>
      <c r="BH45" s="1">
        <v>7.9494664603652148E-8</v>
      </c>
      <c r="BI45" s="1">
        <v>7.9494664603652148E-8</v>
      </c>
      <c r="BJ45" s="1">
        <v>7.9494664603652148E-8</v>
      </c>
    </row>
    <row r="46" spans="1:62" x14ac:dyDescent="0.25">
      <c r="A46" s="1" t="s">
        <v>204</v>
      </c>
      <c r="B46" s="1">
        <v>86</v>
      </c>
      <c r="C46" s="1">
        <v>85</v>
      </c>
      <c r="D46" s="1">
        <v>84</v>
      </c>
      <c r="E46" s="1">
        <v>83.5</v>
      </c>
      <c r="F46" s="1">
        <v>83</v>
      </c>
      <c r="G46" s="1">
        <v>82</v>
      </c>
      <c r="H46" s="1">
        <v>81</v>
      </c>
      <c r="I46" s="1">
        <v>80</v>
      </c>
      <c r="J46" s="1">
        <v>79</v>
      </c>
      <c r="K46" s="1">
        <v>78</v>
      </c>
      <c r="L46" s="1">
        <v>77</v>
      </c>
      <c r="M46" s="1">
        <v>76</v>
      </c>
      <c r="N46" s="1">
        <v>75</v>
      </c>
      <c r="O46" s="1">
        <v>74</v>
      </c>
      <c r="P46" s="1">
        <v>73</v>
      </c>
      <c r="Q46" s="1">
        <v>72</v>
      </c>
      <c r="R46" s="1">
        <v>71.5</v>
      </c>
      <c r="S46" s="1">
        <v>71</v>
      </c>
      <c r="T46" s="1">
        <v>70</v>
      </c>
      <c r="U46" s="1">
        <v>69</v>
      </c>
      <c r="V46" s="1">
        <v>68</v>
      </c>
      <c r="Z46" s="1">
        <v>9.9924055497006229E-4</v>
      </c>
      <c r="AA46" s="1">
        <v>1.8464537168816849E-3</v>
      </c>
      <c r="AB46" s="1" t="s">
        <v>205</v>
      </c>
      <c r="AC46" s="1">
        <v>-2</v>
      </c>
      <c r="AG46" s="1">
        <v>22.58298382180563</v>
      </c>
      <c r="AH46" s="1">
        <v>41.064838682722332</v>
      </c>
      <c r="AI46" s="1">
        <v>36.352177495472027</v>
      </c>
      <c r="AJ46" s="1" t="s">
        <v>206</v>
      </c>
      <c r="AK46" s="1">
        <v>0.03</v>
      </c>
      <c r="AM46" s="14">
        <v>1.09408739328853E-7</v>
      </c>
      <c r="AN46" s="14">
        <v>5.0000000000000004E-6</v>
      </c>
      <c r="AO46" s="1">
        <v>3</v>
      </c>
      <c r="AQ46" s="14">
        <v>1.5898932920730401E-7</v>
      </c>
      <c r="AR46" s="14">
        <v>1.5898932920730401E-7</v>
      </c>
      <c r="AS46" s="14">
        <v>7.9494664603652095E-8</v>
      </c>
      <c r="AT46" s="14">
        <v>7.9494664603652095E-8</v>
      </c>
      <c r="AU46" s="14">
        <v>1.5898932920730401E-7</v>
      </c>
      <c r="AV46" s="14">
        <v>1.5898932920730401E-7</v>
      </c>
      <c r="AW46" s="14">
        <v>1.5898932920730401E-7</v>
      </c>
      <c r="AX46" s="14">
        <v>1.5898932920730401E-7</v>
      </c>
      <c r="AY46" s="14">
        <v>1.5898932920730401E-7</v>
      </c>
      <c r="AZ46" s="14">
        <v>1.5898932920730401E-7</v>
      </c>
      <c r="BA46" s="14">
        <v>1.5898932920730401E-7</v>
      </c>
      <c r="BB46" s="14">
        <v>1.5898932920730401E-7</v>
      </c>
      <c r="BC46" s="14">
        <v>1.5898932920730401E-7</v>
      </c>
      <c r="BD46" s="14">
        <v>1.5898932920730401E-7</v>
      </c>
      <c r="BE46" s="14">
        <v>1.5898932920730401E-7</v>
      </c>
      <c r="BF46" s="14">
        <v>7.9494664603652095E-8</v>
      </c>
      <c r="BG46" s="14">
        <v>7.9494664603652095E-8</v>
      </c>
      <c r="BH46" s="14">
        <v>1.5898932920730401E-7</v>
      </c>
      <c r="BI46" s="14">
        <v>1.5898932920730401E-7</v>
      </c>
      <c r="BJ46" s="14">
        <v>1.5898932920730401E-7</v>
      </c>
    </row>
    <row r="47" spans="1:62" x14ac:dyDescent="0.25">
      <c r="A47" s="1" t="s">
        <v>207</v>
      </c>
      <c r="B47" s="1">
        <v>91</v>
      </c>
      <c r="C47" s="1">
        <v>89</v>
      </c>
      <c r="D47" s="1">
        <v>89</v>
      </c>
      <c r="E47" s="1">
        <v>88</v>
      </c>
      <c r="F47" s="1">
        <v>88</v>
      </c>
      <c r="G47" s="1">
        <v>87.5</v>
      </c>
      <c r="H47" s="1">
        <v>87</v>
      </c>
      <c r="I47" s="1">
        <v>87</v>
      </c>
      <c r="J47" s="1">
        <v>86.5</v>
      </c>
      <c r="K47" s="1">
        <v>86</v>
      </c>
      <c r="L47" s="1">
        <v>86</v>
      </c>
      <c r="M47" s="1">
        <v>85.5</v>
      </c>
      <c r="N47" s="1">
        <v>85</v>
      </c>
      <c r="O47" s="1">
        <v>85</v>
      </c>
      <c r="P47" s="1">
        <v>85</v>
      </c>
      <c r="Q47" s="1">
        <v>84.5</v>
      </c>
      <c r="R47" s="1">
        <v>84</v>
      </c>
      <c r="S47" s="1">
        <v>84</v>
      </c>
      <c r="T47" s="1">
        <v>84</v>
      </c>
      <c r="U47" s="1">
        <v>83.5</v>
      </c>
      <c r="V47" s="1">
        <v>83.5</v>
      </c>
      <c r="Z47" s="1">
        <v>1.7025822346442909E-2</v>
      </c>
      <c r="AA47" s="1">
        <v>1.0461071046867511E-4</v>
      </c>
      <c r="AB47" s="1" t="s">
        <v>208</v>
      </c>
      <c r="AC47" s="1">
        <v>-2</v>
      </c>
      <c r="AF47" s="1" t="s">
        <v>209</v>
      </c>
      <c r="AG47" s="1">
        <v>21.297231665246638</v>
      </c>
      <c r="AH47" s="1">
        <v>45.27803986992572</v>
      </c>
      <c r="AI47" s="1">
        <v>33.424728464827631</v>
      </c>
      <c r="AJ47" s="1" t="s">
        <v>210</v>
      </c>
      <c r="AK47" s="1">
        <v>1.3157894736842099E-2</v>
      </c>
      <c r="AM47" s="1">
        <v>5.9282612077456542E-8</v>
      </c>
      <c r="AN47" s="1">
        <v>2.8765859524327411E-5</v>
      </c>
      <c r="AO47" s="1">
        <v>9.4181455022660767</v>
      </c>
      <c r="AQ47" s="1">
        <v>3.1797865841460859E-7</v>
      </c>
      <c r="AR47" s="1">
        <v>0</v>
      </c>
      <c r="AS47" s="1">
        <v>1.589893292073043E-7</v>
      </c>
      <c r="AT47" s="1">
        <v>0</v>
      </c>
      <c r="AU47" s="1">
        <v>7.9494664603652148E-8</v>
      </c>
      <c r="AV47" s="1">
        <v>7.9494664603652148E-8</v>
      </c>
      <c r="AW47" s="1">
        <v>0</v>
      </c>
      <c r="AX47" s="1">
        <v>7.9494664603652148E-8</v>
      </c>
      <c r="AY47" s="1">
        <v>7.9494664603652148E-8</v>
      </c>
      <c r="AZ47" s="1">
        <v>0</v>
      </c>
      <c r="BA47" s="1">
        <v>7.9494664603652148E-8</v>
      </c>
      <c r="BB47" s="1">
        <v>7.9494664603652148E-8</v>
      </c>
      <c r="BC47" s="1">
        <v>0</v>
      </c>
      <c r="BD47" s="1">
        <v>0</v>
      </c>
      <c r="BE47" s="1">
        <v>7.9494664603652148E-8</v>
      </c>
      <c r="BF47" s="1">
        <v>7.9494664603652148E-8</v>
      </c>
      <c r="BG47" s="1">
        <v>0</v>
      </c>
      <c r="BH47" s="1">
        <v>0</v>
      </c>
      <c r="BI47" s="1">
        <v>7.9494664603652148E-8</v>
      </c>
      <c r="BJ47" s="1">
        <v>0</v>
      </c>
    </row>
    <row r="48" spans="1:62" x14ac:dyDescent="0.25">
      <c r="A48" s="1" t="s">
        <v>211</v>
      </c>
      <c r="B48" s="1">
        <v>91</v>
      </c>
      <c r="C48" s="1">
        <v>87</v>
      </c>
      <c r="D48" s="1">
        <v>85.5</v>
      </c>
      <c r="E48" s="1">
        <v>84</v>
      </c>
      <c r="F48" s="1">
        <v>83</v>
      </c>
      <c r="G48" s="1">
        <v>83</v>
      </c>
      <c r="H48" s="1">
        <v>82</v>
      </c>
      <c r="I48" s="1">
        <v>81.5</v>
      </c>
      <c r="J48" s="1">
        <v>81</v>
      </c>
      <c r="K48" s="1">
        <v>81</v>
      </c>
      <c r="L48" s="1">
        <v>80.5</v>
      </c>
      <c r="M48" s="1">
        <v>80</v>
      </c>
      <c r="N48" s="1">
        <v>80</v>
      </c>
      <c r="O48" s="1">
        <v>80</v>
      </c>
      <c r="P48" s="1">
        <v>79.5</v>
      </c>
      <c r="Q48" s="1">
        <v>79</v>
      </c>
      <c r="R48" s="1">
        <v>78.5</v>
      </c>
      <c r="S48" s="1">
        <v>78</v>
      </c>
      <c r="T48" s="1">
        <v>78</v>
      </c>
      <c r="U48" s="1">
        <v>78</v>
      </c>
      <c r="V48" s="1">
        <v>78</v>
      </c>
      <c r="Z48" s="1">
        <v>5.0894740993710823E-2</v>
      </c>
      <c r="AA48" s="1">
        <v>-7.0872849722744525E-4</v>
      </c>
      <c r="AB48" s="1" t="s">
        <v>212</v>
      </c>
      <c r="AC48" s="1">
        <v>-2</v>
      </c>
      <c r="AF48" s="1" t="s">
        <v>213</v>
      </c>
      <c r="AG48" s="1">
        <v>24.09475259118496</v>
      </c>
      <c r="AH48" s="1">
        <v>16.620848084323161</v>
      </c>
      <c r="AI48" s="1">
        <v>59.284399324491872</v>
      </c>
      <c r="AJ48" s="1" t="s">
        <v>214</v>
      </c>
      <c r="AK48" s="1">
        <v>2.1666666666666671E-2</v>
      </c>
      <c r="AM48" s="1">
        <v>7.6741836704496546E-8</v>
      </c>
      <c r="AN48" s="1">
        <v>1.21281389851079E-6</v>
      </c>
      <c r="AO48" s="1">
        <v>1.41134575908</v>
      </c>
      <c r="AQ48" s="1">
        <v>6.3595731682921719E-7</v>
      </c>
      <c r="AR48" s="1">
        <v>2.3848399381095652E-7</v>
      </c>
      <c r="AS48" s="1">
        <v>2.3848399381095652E-7</v>
      </c>
      <c r="AT48" s="1">
        <v>1.589893292073043E-7</v>
      </c>
      <c r="AU48" s="1">
        <v>0</v>
      </c>
      <c r="AV48" s="1">
        <v>1.589893292073043E-7</v>
      </c>
      <c r="AW48" s="1">
        <v>7.9494664603652148E-8</v>
      </c>
      <c r="AX48" s="1">
        <v>7.9494664603652148E-8</v>
      </c>
      <c r="AY48" s="1">
        <v>0</v>
      </c>
      <c r="AZ48" s="1">
        <v>7.9494664603652148E-8</v>
      </c>
      <c r="BA48" s="1">
        <v>7.9494664603652148E-8</v>
      </c>
      <c r="BB48" s="1">
        <v>0</v>
      </c>
      <c r="BC48" s="1">
        <v>0</v>
      </c>
      <c r="BD48" s="1">
        <v>7.9494664603652148E-8</v>
      </c>
      <c r="BE48" s="1">
        <v>7.9494664603652148E-8</v>
      </c>
      <c r="BF48" s="1">
        <v>7.9494664603652148E-8</v>
      </c>
      <c r="BG48" s="1">
        <v>7.9494664603652148E-8</v>
      </c>
      <c r="BH48" s="1">
        <v>0</v>
      </c>
      <c r="BI48" s="1">
        <v>0</v>
      </c>
      <c r="BJ48" s="1">
        <v>0</v>
      </c>
    </row>
    <row r="49" spans="1:62" x14ac:dyDescent="0.25">
      <c r="A49" s="1" t="s">
        <v>215</v>
      </c>
      <c r="B49" s="1">
        <v>90</v>
      </c>
      <c r="C49" s="1">
        <v>88</v>
      </c>
      <c r="D49" s="1">
        <v>86.5</v>
      </c>
      <c r="E49" s="1">
        <v>86</v>
      </c>
      <c r="F49" s="1">
        <v>85</v>
      </c>
      <c r="G49" s="1">
        <v>85</v>
      </c>
      <c r="H49" s="1">
        <v>84</v>
      </c>
      <c r="I49" s="1">
        <v>83</v>
      </c>
      <c r="J49" s="1">
        <v>83</v>
      </c>
      <c r="K49" s="1">
        <v>82.5</v>
      </c>
      <c r="L49" s="1">
        <v>82</v>
      </c>
      <c r="M49" s="1">
        <v>81.5</v>
      </c>
      <c r="N49" s="1">
        <v>81</v>
      </c>
      <c r="O49" s="1">
        <v>80.5</v>
      </c>
      <c r="P49" s="1">
        <v>80</v>
      </c>
      <c r="Q49" s="1">
        <v>79</v>
      </c>
      <c r="R49" s="1">
        <v>79</v>
      </c>
      <c r="S49" s="1">
        <v>78.5</v>
      </c>
      <c r="T49" s="1">
        <v>78</v>
      </c>
      <c r="U49" s="1">
        <v>77.5</v>
      </c>
      <c r="V49" s="1">
        <v>77</v>
      </c>
      <c r="Z49" s="1">
        <v>2.188621660176808E-2</v>
      </c>
      <c r="AA49" s="1">
        <v>4.5204265064921581E-4</v>
      </c>
      <c r="AB49" s="1" t="s">
        <v>216</v>
      </c>
      <c r="AC49" s="1">
        <v>-2</v>
      </c>
      <c r="AF49" s="1" t="s">
        <v>217</v>
      </c>
      <c r="AG49" s="1">
        <v>40.505901102282643</v>
      </c>
      <c r="AH49" s="1">
        <v>27.685736581025811</v>
      </c>
      <c r="AI49" s="1">
        <v>31.808362316691539</v>
      </c>
      <c r="AJ49" s="1" t="s">
        <v>218</v>
      </c>
      <c r="AK49" s="1">
        <v>2.1666666666666671E-2</v>
      </c>
      <c r="AM49" s="1">
        <v>7.8812691879603637E-8</v>
      </c>
      <c r="AN49" s="1">
        <v>5.3255362058418474E-7</v>
      </c>
      <c r="AO49" s="1">
        <v>1.428873107678349</v>
      </c>
      <c r="AQ49" s="1">
        <v>3.1797865841460859E-7</v>
      </c>
      <c r="AR49" s="1">
        <v>2.3848399381095652E-7</v>
      </c>
      <c r="AS49" s="1">
        <v>7.9494664603652148E-8</v>
      </c>
      <c r="AT49" s="1">
        <v>1.589893292073043E-7</v>
      </c>
      <c r="AU49" s="1">
        <v>0</v>
      </c>
      <c r="AV49" s="1">
        <v>1.589893292073043E-7</v>
      </c>
      <c r="AW49" s="1">
        <v>1.589893292073043E-7</v>
      </c>
      <c r="AX49" s="1">
        <v>0</v>
      </c>
      <c r="AY49" s="1">
        <v>7.9494664603652148E-8</v>
      </c>
      <c r="AZ49" s="1">
        <v>7.9494664603652148E-8</v>
      </c>
      <c r="BA49" s="1">
        <v>7.9494664603652148E-8</v>
      </c>
      <c r="BB49" s="1">
        <v>7.9494664603652148E-8</v>
      </c>
      <c r="BC49" s="1">
        <v>7.9494664603652148E-8</v>
      </c>
      <c r="BD49" s="1">
        <v>7.9494664603652148E-8</v>
      </c>
      <c r="BE49" s="1">
        <v>1.589893292073043E-7</v>
      </c>
      <c r="BF49" s="1">
        <v>0</v>
      </c>
      <c r="BG49" s="1">
        <v>7.9494664603652148E-8</v>
      </c>
      <c r="BH49" s="1">
        <v>7.9494664603652148E-8</v>
      </c>
      <c r="BI49" s="1">
        <v>7.9494664603652148E-8</v>
      </c>
      <c r="BJ49" s="1">
        <v>7.9494664603652148E-8</v>
      </c>
    </row>
    <row r="50" spans="1:62" x14ac:dyDescent="0.25">
      <c r="A50" s="1" t="s">
        <v>219</v>
      </c>
      <c r="B50" s="1">
        <v>86</v>
      </c>
      <c r="C50" s="1">
        <v>85</v>
      </c>
      <c r="D50" s="1">
        <v>85</v>
      </c>
      <c r="E50" s="1">
        <v>84</v>
      </c>
      <c r="F50" s="1">
        <v>84</v>
      </c>
      <c r="G50" s="1">
        <v>84</v>
      </c>
      <c r="H50" s="1">
        <v>83.5</v>
      </c>
      <c r="I50" s="1">
        <v>83</v>
      </c>
      <c r="J50" s="1">
        <v>83</v>
      </c>
      <c r="K50" s="1">
        <v>82.5</v>
      </c>
      <c r="L50" s="1">
        <v>82</v>
      </c>
      <c r="M50" s="1">
        <v>82</v>
      </c>
      <c r="N50" s="1">
        <v>81.5</v>
      </c>
      <c r="O50" s="1">
        <v>81.5</v>
      </c>
      <c r="P50" s="1">
        <v>81</v>
      </c>
      <c r="Q50" s="1">
        <v>81</v>
      </c>
      <c r="R50" s="1">
        <v>81</v>
      </c>
      <c r="S50" s="1">
        <v>80.5</v>
      </c>
      <c r="T50" s="1">
        <v>80.5</v>
      </c>
      <c r="U50" s="1">
        <v>80.5</v>
      </c>
      <c r="V50" s="1">
        <v>80.5</v>
      </c>
      <c r="Z50" s="1">
        <v>8.1461596497706609E-3</v>
      </c>
      <c r="AA50" s="1">
        <v>3.1290079651859659E-4</v>
      </c>
      <c r="AB50" s="1" t="s">
        <v>220</v>
      </c>
      <c r="AC50" s="1">
        <v>-2</v>
      </c>
      <c r="AF50" s="1" t="s">
        <v>221</v>
      </c>
      <c r="AG50" s="1">
        <v>35.281169773926329</v>
      </c>
      <c r="AH50" s="1">
        <v>32.099819722574587</v>
      </c>
      <c r="AI50" s="1">
        <v>32.619010503499076</v>
      </c>
      <c r="AJ50" s="1" t="s">
        <v>222</v>
      </c>
      <c r="AK50" s="1">
        <v>1.0185185185185189E-2</v>
      </c>
      <c r="AM50" s="1">
        <v>1.713570352865786E-11</v>
      </c>
      <c r="AN50" s="1">
        <v>1.3113081415916429E-5</v>
      </c>
      <c r="AO50" s="1">
        <v>8.8275112970457386</v>
      </c>
      <c r="AQ50" s="1">
        <v>1.589893292073043E-7</v>
      </c>
      <c r="AR50" s="1">
        <v>0</v>
      </c>
      <c r="AS50" s="1">
        <v>1.589893292073043E-7</v>
      </c>
      <c r="AT50" s="1">
        <v>0</v>
      </c>
      <c r="AU50" s="1">
        <v>0</v>
      </c>
      <c r="AV50" s="1">
        <v>7.9494664603652148E-8</v>
      </c>
      <c r="AW50" s="1">
        <v>7.9494664603652148E-8</v>
      </c>
      <c r="AX50" s="1">
        <v>0</v>
      </c>
      <c r="AY50" s="1">
        <v>7.9494664603652148E-8</v>
      </c>
      <c r="AZ50" s="1">
        <v>7.9494664603652148E-8</v>
      </c>
      <c r="BA50" s="1">
        <v>0</v>
      </c>
      <c r="BB50" s="1">
        <v>7.9494664603652148E-8</v>
      </c>
      <c r="BC50" s="1">
        <v>0</v>
      </c>
      <c r="BD50" s="1">
        <v>7.9494664603652148E-8</v>
      </c>
      <c r="BE50" s="1">
        <v>0</v>
      </c>
      <c r="BF50" s="1">
        <v>0</v>
      </c>
      <c r="BG50" s="1">
        <v>7.9494664603652148E-8</v>
      </c>
      <c r="BH50" s="1">
        <v>0</v>
      </c>
      <c r="BI50" s="1">
        <v>0</v>
      </c>
      <c r="BJ50" s="1">
        <v>0</v>
      </c>
    </row>
    <row r="51" spans="1:62" x14ac:dyDescent="0.25">
      <c r="A51" s="1" t="s">
        <v>223</v>
      </c>
      <c r="B51" s="1">
        <v>92</v>
      </c>
      <c r="C51" s="1">
        <v>90</v>
      </c>
      <c r="D51" s="1">
        <v>89</v>
      </c>
      <c r="E51" s="1">
        <v>88.5</v>
      </c>
      <c r="F51" s="1">
        <v>88</v>
      </c>
      <c r="G51" s="1">
        <v>87.5</v>
      </c>
      <c r="H51" s="1">
        <v>87</v>
      </c>
      <c r="I51" s="1">
        <v>86.5</v>
      </c>
      <c r="J51" s="1">
        <v>85.5</v>
      </c>
      <c r="K51" s="1">
        <v>85</v>
      </c>
      <c r="L51" s="1">
        <v>84.5</v>
      </c>
      <c r="M51" s="1">
        <v>84</v>
      </c>
      <c r="N51" s="1">
        <v>83.5</v>
      </c>
      <c r="O51" s="1">
        <v>83</v>
      </c>
      <c r="P51" s="1">
        <v>82.5</v>
      </c>
      <c r="Q51" s="1">
        <v>81.5</v>
      </c>
      <c r="R51" s="1">
        <v>81</v>
      </c>
      <c r="S51" s="1">
        <v>80.5</v>
      </c>
      <c r="T51" s="1">
        <v>80</v>
      </c>
      <c r="U51" s="1">
        <v>80</v>
      </c>
      <c r="V51" s="1">
        <v>79.5</v>
      </c>
      <c r="Z51" s="1">
        <v>1.513132261536064E-2</v>
      </c>
      <c r="AA51" s="1">
        <v>7.1251065801513833E-4</v>
      </c>
      <c r="AB51" s="1" t="s">
        <v>224</v>
      </c>
      <c r="AC51" s="1">
        <v>-2</v>
      </c>
      <c r="AF51" s="1" t="s">
        <v>225</v>
      </c>
      <c r="AG51" s="1">
        <v>27.115592207744829</v>
      </c>
      <c r="AH51" s="1">
        <v>40.496762805369897</v>
      </c>
      <c r="AI51" s="1">
        <v>32.387644986885277</v>
      </c>
      <c r="AJ51" s="1" t="s">
        <v>226</v>
      </c>
      <c r="AK51" s="1">
        <v>2.0833333333333329E-2</v>
      </c>
      <c r="AM51" s="1">
        <v>7.9140682678183591E-8</v>
      </c>
      <c r="AN51" s="1">
        <v>1.6649771249531111E-6</v>
      </c>
      <c r="AO51" s="1">
        <v>3.7999233713174192</v>
      </c>
      <c r="AQ51" s="1">
        <v>3.1797865841460859E-7</v>
      </c>
      <c r="AR51" s="1">
        <v>1.589893292073043E-7</v>
      </c>
      <c r="AS51" s="1">
        <v>7.9494664603652148E-8</v>
      </c>
      <c r="AT51" s="1">
        <v>7.9494664603652148E-8</v>
      </c>
      <c r="AU51" s="1">
        <v>7.9494664603652148E-8</v>
      </c>
      <c r="AV51" s="1">
        <v>7.9494664603652148E-8</v>
      </c>
      <c r="AW51" s="1">
        <v>7.9494664603652148E-8</v>
      </c>
      <c r="AX51" s="1">
        <v>1.589893292073043E-7</v>
      </c>
      <c r="AY51" s="1">
        <v>7.9494664603652148E-8</v>
      </c>
      <c r="AZ51" s="1">
        <v>7.9494664603652148E-8</v>
      </c>
      <c r="BA51" s="1">
        <v>7.9494664603652148E-8</v>
      </c>
      <c r="BB51" s="1">
        <v>7.9494664603652148E-8</v>
      </c>
      <c r="BC51" s="1">
        <v>7.9494664603652148E-8</v>
      </c>
      <c r="BD51" s="1">
        <v>7.9494664603652148E-8</v>
      </c>
      <c r="BE51" s="1">
        <v>1.589893292073043E-7</v>
      </c>
      <c r="BF51" s="1">
        <v>7.9494664603652148E-8</v>
      </c>
      <c r="BG51" s="1">
        <v>7.9494664603652148E-8</v>
      </c>
      <c r="BH51" s="1">
        <v>7.9494664603652148E-8</v>
      </c>
      <c r="BI51" s="1">
        <v>0</v>
      </c>
      <c r="BJ51" s="1">
        <v>7.9494664603652148E-8</v>
      </c>
    </row>
    <row r="52" spans="1:62" x14ac:dyDescent="0.25">
      <c r="A52" s="1" t="s">
        <v>227</v>
      </c>
      <c r="B52" s="1">
        <v>92</v>
      </c>
      <c r="C52" s="1">
        <v>81</v>
      </c>
      <c r="D52" s="1">
        <v>75</v>
      </c>
      <c r="E52" s="1">
        <v>69</v>
      </c>
      <c r="F52" s="1">
        <v>64</v>
      </c>
      <c r="G52" s="1">
        <v>59</v>
      </c>
      <c r="H52" s="1">
        <v>54</v>
      </c>
      <c r="I52" s="1">
        <v>48</v>
      </c>
      <c r="J52" s="1">
        <v>44</v>
      </c>
      <c r="K52" s="1">
        <v>39</v>
      </c>
      <c r="L52" s="1">
        <v>35</v>
      </c>
      <c r="M52" s="1">
        <v>30</v>
      </c>
      <c r="N52" s="1">
        <v>25</v>
      </c>
      <c r="O52" s="1">
        <v>21</v>
      </c>
      <c r="P52" s="1">
        <v>16</v>
      </c>
      <c r="Q52" s="1">
        <v>11</v>
      </c>
      <c r="R52" s="1">
        <v>7</v>
      </c>
      <c r="S52" s="1">
        <v>3</v>
      </c>
      <c r="T52" s="1">
        <v>3</v>
      </c>
      <c r="U52" s="1">
        <v>3</v>
      </c>
      <c r="V52" s="1">
        <v>3</v>
      </c>
      <c r="Z52" s="1">
        <v>7.9549531496386258E-2</v>
      </c>
      <c r="AA52" s="1">
        <v>7.4791879624286533E-3</v>
      </c>
      <c r="AB52" s="1" t="s">
        <v>228</v>
      </c>
      <c r="AC52" s="1">
        <v>-2</v>
      </c>
      <c r="AF52" s="1" t="s">
        <v>229</v>
      </c>
      <c r="AG52" s="1">
        <v>14.07118883387365</v>
      </c>
      <c r="AH52" s="1">
        <v>39.49814034051937</v>
      </c>
      <c r="AI52" s="1">
        <v>46.430670825606967</v>
      </c>
      <c r="AJ52" s="1" t="s">
        <v>230</v>
      </c>
      <c r="AK52" s="1">
        <v>0.17450980392156859</v>
      </c>
      <c r="AM52" s="1">
        <v>7.0371804138870749E-7</v>
      </c>
      <c r="AN52" s="1">
        <v>2.787537762974015E-6</v>
      </c>
      <c r="AO52" s="1">
        <v>1.538497774651773</v>
      </c>
      <c r="AQ52" s="1">
        <v>1.748882621280347E-6</v>
      </c>
      <c r="AR52" s="1">
        <v>9.539359752438261E-7</v>
      </c>
      <c r="AS52" s="1">
        <v>9.539359752438261E-7</v>
      </c>
      <c r="AT52" s="1">
        <v>7.9494664603652143E-7</v>
      </c>
      <c r="AU52" s="1">
        <v>7.9494664603652143E-7</v>
      </c>
      <c r="AV52" s="1">
        <v>7.9494664603652143E-7</v>
      </c>
      <c r="AW52" s="1">
        <v>9.539359752438261E-7</v>
      </c>
      <c r="AX52" s="1">
        <v>6.3595731682921719E-7</v>
      </c>
      <c r="AY52" s="1">
        <v>7.9494664603652143E-7</v>
      </c>
      <c r="AZ52" s="1">
        <v>6.3595731682921719E-7</v>
      </c>
      <c r="BA52" s="1">
        <v>7.9494664603652143E-7</v>
      </c>
      <c r="BB52" s="1">
        <v>7.9494664603652143E-7</v>
      </c>
      <c r="BC52" s="1">
        <v>6.3595731682921719E-7</v>
      </c>
      <c r="BD52" s="1">
        <v>7.9494664603652143E-7</v>
      </c>
      <c r="BE52" s="1">
        <v>7.9494664603652143E-7</v>
      </c>
      <c r="BF52" s="1">
        <v>6.3595731682921719E-7</v>
      </c>
      <c r="BG52" s="1">
        <v>6.3595731682921719E-7</v>
      </c>
      <c r="BH52" s="1">
        <v>0</v>
      </c>
      <c r="BI52" s="1">
        <v>0</v>
      </c>
      <c r="BJ52" s="1">
        <v>0</v>
      </c>
    </row>
    <row r="53" spans="1:62" x14ac:dyDescent="0.25">
      <c r="A53" s="1" t="s">
        <v>231</v>
      </c>
      <c r="B53" s="1">
        <v>87</v>
      </c>
      <c r="C53" s="1">
        <v>84</v>
      </c>
      <c r="D53" s="1">
        <v>82</v>
      </c>
      <c r="E53" s="1">
        <v>80</v>
      </c>
      <c r="F53" s="1">
        <v>78</v>
      </c>
      <c r="G53" s="1">
        <v>76</v>
      </c>
      <c r="H53" s="1">
        <v>74</v>
      </c>
      <c r="I53" s="1">
        <v>73</v>
      </c>
      <c r="J53" s="1">
        <v>71</v>
      </c>
      <c r="K53" s="1">
        <v>70</v>
      </c>
      <c r="L53" s="1">
        <v>68</v>
      </c>
      <c r="M53" s="1">
        <v>66</v>
      </c>
      <c r="N53" s="1">
        <v>65</v>
      </c>
      <c r="O53" s="1">
        <v>63</v>
      </c>
      <c r="P53" s="1">
        <v>61</v>
      </c>
      <c r="Q53" s="1">
        <v>59</v>
      </c>
      <c r="R53" s="1">
        <v>58</v>
      </c>
      <c r="S53" s="1">
        <v>56</v>
      </c>
      <c r="T53" s="1">
        <v>55</v>
      </c>
      <c r="U53" s="1">
        <v>53</v>
      </c>
      <c r="V53" s="1">
        <v>51</v>
      </c>
      <c r="Z53" s="1">
        <v>1.795470353649771E-2</v>
      </c>
      <c r="AA53" s="1">
        <v>2.9985273367184231E-3</v>
      </c>
      <c r="AB53" s="1" t="s">
        <v>232</v>
      </c>
      <c r="AC53" s="1">
        <v>-2</v>
      </c>
      <c r="AF53" s="1" t="s">
        <v>233</v>
      </c>
      <c r="AG53" s="1">
        <v>39.027828938281303</v>
      </c>
      <c r="AH53" s="1">
        <v>17.863172162295069</v>
      </c>
      <c r="AI53" s="1">
        <v>43.108998899423632</v>
      </c>
      <c r="AJ53" s="1" t="s">
        <v>234</v>
      </c>
      <c r="AK53" s="1">
        <v>0.06</v>
      </c>
      <c r="AM53" s="1">
        <v>2.8525288007511441E-7</v>
      </c>
      <c r="AN53" s="1">
        <v>1.8510708243011321E-6</v>
      </c>
      <c r="AO53" s="1">
        <v>3.954767201331066</v>
      </c>
      <c r="AQ53" s="1">
        <v>4.7696798762191305E-7</v>
      </c>
      <c r="AR53" s="1">
        <v>3.1797865841460859E-7</v>
      </c>
      <c r="AS53" s="1">
        <v>3.1797865841460859E-7</v>
      </c>
      <c r="AT53" s="1">
        <v>3.1797865841460859E-7</v>
      </c>
      <c r="AU53" s="1">
        <v>3.1797865841460859E-7</v>
      </c>
      <c r="AV53" s="1">
        <v>3.1797865841460859E-7</v>
      </c>
      <c r="AW53" s="1">
        <v>1.589893292073043E-7</v>
      </c>
      <c r="AX53" s="1">
        <v>3.1797865841460859E-7</v>
      </c>
      <c r="AY53" s="1">
        <v>1.589893292073043E-7</v>
      </c>
      <c r="AZ53" s="1">
        <v>3.1797865841460859E-7</v>
      </c>
      <c r="BA53" s="1">
        <v>3.1797865841460859E-7</v>
      </c>
      <c r="BB53" s="1">
        <v>1.589893292073043E-7</v>
      </c>
      <c r="BC53" s="1">
        <v>3.1797865841460859E-7</v>
      </c>
      <c r="BD53" s="1">
        <v>3.1797865841460859E-7</v>
      </c>
      <c r="BE53" s="1">
        <v>3.1797865841460859E-7</v>
      </c>
      <c r="BF53" s="1">
        <v>1.589893292073043E-7</v>
      </c>
      <c r="BG53" s="1">
        <v>3.1797865841460859E-7</v>
      </c>
      <c r="BH53" s="1">
        <v>1.589893292073043E-7</v>
      </c>
      <c r="BI53" s="1">
        <v>3.1797865841460859E-7</v>
      </c>
      <c r="BJ53" s="1">
        <v>3.1797865841460859E-7</v>
      </c>
    </row>
    <row r="54" spans="1:62" x14ac:dyDescent="0.25">
      <c r="A54" s="1" t="s">
        <v>235</v>
      </c>
      <c r="B54" s="1">
        <v>90</v>
      </c>
      <c r="C54" s="1">
        <v>65</v>
      </c>
      <c r="D54" s="1">
        <v>65</v>
      </c>
      <c r="E54" s="1">
        <v>65</v>
      </c>
      <c r="F54" s="1">
        <v>65</v>
      </c>
      <c r="G54" s="1">
        <v>65</v>
      </c>
      <c r="H54" s="1">
        <v>65</v>
      </c>
      <c r="I54" s="1">
        <v>65</v>
      </c>
      <c r="J54" s="1">
        <v>65</v>
      </c>
      <c r="K54" s="1">
        <v>65</v>
      </c>
      <c r="L54" s="1">
        <v>65</v>
      </c>
      <c r="M54" s="1">
        <v>65</v>
      </c>
      <c r="N54" s="1">
        <v>65</v>
      </c>
      <c r="O54" s="1">
        <v>65</v>
      </c>
      <c r="P54" s="1">
        <v>65</v>
      </c>
      <c r="Q54" s="1">
        <v>65</v>
      </c>
      <c r="R54" s="1">
        <v>65</v>
      </c>
      <c r="S54" s="1">
        <v>65</v>
      </c>
      <c r="T54" s="1">
        <v>67.5</v>
      </c>
      <c r="U54" s="1">
        <v>66</v>
      </c>
      <c r="V54" s="1">
        <v>65</v>
      </c>
      <c r="Z54" s="1">
        <v>5.4952016612457336E-4</v>
      </c>
      <c r="AA54" s="1">
        <v>2.6060195576145628E-3</v>
      </c>
      <c r="AB54" s="1" t="s">
        <v>236</v>
      </c>
      <c r="AC54" s="1">
        <v>-2</v>
      </c>
      <c r="AF54" s="1" t="s">
        <v>237</v>
      </c>
      <c r="AG54" s="1">
        <v>43.093392899864078</v>
      </c>
      <c r="AH54" s="1">
        <v>9.464624665246836</v>
      </c>
      <c r="AI54" s="1">
        <v>47.441982434889091</v>
      </c>
      <c r="AJ54" s="1" t="s">
        <v>238</v>
      </c>
      <c r="AK54" s="1">
        <v>4.1666666666666657E-2</v>
      </c>
      <c r="AM54" s="1">
        <v>8.7078975601839405E-11</v>
      </c>
      <c r="AN54" s="1">
        <v>2.7848192970323201E-4</v>
      </c>
      <c r="AO54" s="1">
        <v>8.4992123177331358</v>
      </c>
      <c r="AQ54" s="1">
        <v>3.9747332301826066E-6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-3.9747332301826072E-7</v>
      </c>
      <c r="BI54" s="1">
        <v>2.3848399381095652E-7</v>
      </c>
      <c r="BJ54" s="1">
        <v>1.589893292073043E-7</v>
      </c>
    </row>
    <row r="55" spans="1:62" x14ac:dyDescent="0.25">
      <c r="A55" s="1" t="s">
        <v>239</v>
      </c>
      <c r="B55" s="1">
        <v>89</v>
      </c>
      <c r="C55" s="1">
        <v>86</v>
      </c>
      <c r="D55" s="1">
        <v>85</v>
      </c>
      <c r="E55" s="1">
        <v>84.5</v>
      </c>
      <c r="F55" s="1">
        <v>84</v>
      </c>
      <c r="G55" s="1">
        <v>83.5</v>
      </c>
      <c r="H55" s="1">
        <v>83</v>
      </c>
      <c r="I55" s="1">
        <v>82.5</v>
      </c>
      <c r="J55" s="1">
        <v>82</v>
      </c>
      <c r="K55" s="1">
        <v>82</v>
      </c>
      <c r="L55" s="1">
        <v>81.5</v>
      </c>
      <c r="M55" s="1">
        <v>81</v>
      </c>
      <c r="N55" s="1">
        <v>80.5</v>
      </c>
      <c r="O55" s="1">
        <v>80</v>
      </c>
      <c r="P55" s="1">
        <v>80</v>
      </c>
      <c r="Q55" s="1">
        <v>79.5</v>
      </c>
      <c r="R55" s="1">
        <v>79</v>
      </c>
      <c r="S55" s="1">
        <v>78.5</v>
      </c>
      <c r="T55" s="1">
        <v>78</v>
      </c>
      <c r="U55" s="1">
        <v>78</v>
      </c>
      <c r="V55" s="1">
        <v>77.5</v>
      </c>
      <c r="Z55" s="1">
        <v>2.7761869980207351E-2</v>
      </c>
      <c r="AA55" s="1">
        <v>4.2797927915323887E-5</v>
      </c>
      <c r="AB55" s="1" t="s">
        <v>240</v>
      </c>
      <c r="AC55" s="1">
        <v>-2</v>
      </c>
      <c r="AF55" s="1" t="s">
        <v>241</v>
      </c>
      <c r="AG55" s="1">
        <v>41.135975099976783</v>
      </c>
      <c r="AH55" s="1">
        <v>22.66301138780938</v>
      </c>
      <c r="AI55" s="1">
        <v>36.201013512213841</v>
      </c>
      <c r="AJ55" s="1" t="s">
        <v>242</v>
      </c>
      <c r="AK55" s="1">
        <v>1.9166666666666669E-2</v>
      </c>
      <c r="AM55" s="1">
        <v>7.8058430755661447E-8</v>
      </c>
      <c r="AN55" s="1">
        <v>4.5354174720566492E-6</v>
      </c>
      <c r="AO55" s="1">
        <v>4.8373471508506896</v>
      </c>
      <c r="AQ55" s="1">
        <v>4.7696798762191305E-7</v>
      </c>
      <c r="AR55" s="1">
        <v>1.589893292073043E-7</v>
      </c>
      <c r="AS55" s="1">
        <v>7.9494664603652148E-8</v>
      </c>
      <c r="AT55" s="1">
        <v>7.9494664603652148E-8</v>
      </c>
      <c r="AU55" s="1">
        <v>7.9494664603652148E-8</v>
      </c>
      <c r="AV55" s="1">
        <v>7.9494664603652148E-8</v>
      </c>
      <c r="AW55" s="1">
        <v>7.9494664603652148E-8</v>
      </c>
      <c r="AX55" s="1">
        <v>7.9494664603652148E-8</v>
      </c>
      <c r="AY55" s="1">
        <v>0</v>
      </c>
      <c r="AZ55" s="1">
        <v>7.9494664603652148E-8</v>
      </c>
      <c r="BA55" s="1">
        <v>7.9494664603652148E-8</v>
      </c>
      <c r="BB55" s="1">
        <v>7.9494664603652148E-8</v>
      </c>
      <c r="BC55" s="1">
        <v>7.9494664603652148E-8</v>
      </c>
      <c r="BD55" s="1">
        <v>0</v>
      </c>
      <c r="BE55" s="1">
        <v>7.9494664603652148E-8</v>
      </c>
      <c r="BF55" s="1">
        <v>7.9494664603652148E-8</v>
      </c>
      <c r="BG55" s="1">
        <v>7.9494664603652148E-8</v>
      </c>
      <c r="BH55" s="1">
        <v>7.9494664603652148E-8</v>
      </c>
      <c r="BI55" s="1">
        <v>0</v>
      </c>
      <c r="BJ55" s="1">
        <v>7.9494664603652148E-8</v>
      </c>
    </row>
    <row r="56" spans="1:62" x14ac:dyDescent="0.25">
      <c r="A56" s="1" t="s">
        <v>243</v>
      </c>
      <c r="B56" s="1">
        <v>80</v>
      </c>
      <c r="C56" s="1">
        <v>79</v>
      </c>
      <c r="D56" s="1">
        <v>78</v>
      </c>
      <c r="E56" s="1">
        <v>77</v>
      </c>
      <c r="F56" s="1">
        <v>76</v>
      </c>
      <c r="G56" s="1">
        <v>75</v>
      </c>
      <c r="H56" s="1">
        <v>75</v>
      </c>
      <c r="I56" s="1">
        <v>74</v>
      </c>
      <c r="J56" s="1">
        <v>74</v>
      </c>
      <c r="K56" s="1">
        <v>73</v>
      </c>
      <c r="L56" s="1">
        <v>73</v>
      </c>
      <c r="M56" s="1">
        <v>72</v>
      </c>
      <c r="N56" s="1">
        <v>71</v>
      </c>
      <c r="O56" s="1">
        <v>71</v>
      </c>
      <c r="P56" s="1">
        <v>70</v>
      </c>
      <c r="Q56" s="1">
        <v>70</v>
      </c>
      <c r="R56" s="1">
        <v>69</v>
      </c>
      <c r="S56" s="1">
        <v>69</v>
      </c>
      <c r="T56" s="1">
        <v>68.5</v>
      </c>
      <c r="U56" s="1">
        <v>68</v>
      </c>
      <c r="V56" s="1">
        <v>68</v>
      </c>
      <c r="Z56" s="1">
        <v>1.4073222700334471E-2</v>
      </c>
      <c r="AA56" s="1">
        <v>7.4217752931001618E-4</v>
      </c>
      <c r="AB56" s="1" t="s">
        <v>244</v>
      </c>
      <c r="AC56" s="1">
        <v>-2</v>
      </c>
      <c r="AF56" s="1" t="s">
        <v>245</v>
      </c>
      <c r="AG56" s="1">
        <v>23.422192289768379</v>
      </c>
      <c r="AH56" s="1">
        <v>20.098489203134719</v>
      </c>
      <c r="AI56" s="1">
        <v>56.479318507096913</v>
      </c>
      <c r="AJ56" s="1" t="s">
        <v>246</v>
      </c>
      <c r="AK56" s="1">
        <v>0.02</v>
      </c>
      <c r="AM56" s="1">
        <v>7.4637686023054022E-8</v>
      </c>
      <c r="AN56" s="1">
        <v>1.7621936847905651E-7</v>
      </c>
      <c r="AO56" s="1">
        <v>0.24814080330469901</v>
      </c>
      <c r="AQ56" s="1">
        <v>1.589893292073043E-7</v>
      </c>
      <c r="AR56" s="1">
        <v>1.589893292073043E-7</v>
      </c>
      <c r="AS56" s="1">
        <v>1.589893292073043E-7</v>
      </c>
      <c r="AT56" s="1">
        <v>1.589893292073043E-7</v>
      </c>
      <c r="AU56" s="1">
        <v>1.589893292073043E-7</v>
      </c>
      <c r="AV56" s="1">
        <v>0</v>
      </c>
      <c r="AW56" s="1">
        <v>1.589893292073043E-7</v>
      </c>
      <c r="AX56" s="1">
        <v>0</v>
      </c>
      <c r="AY56" s="1">
        <v>1.589893292073043E-7</v>
      </c>
      <c r="AZ56" s="1">
        <v>0</v>
      </c>
      <c r="BA56" s="1">
        <v>1.589893292073043E-7</v>
      </c>
      <c r="BB56" s="1">
        <v>1.589893292073043E-7</v>
      </c>
      <c r="BC56" s="1">
        <v>0</v>
      </c>
      <c r="BD56" s="1">
        <v>1.589893292073043E-7</v>
      </c>
      <c r="BE56" s="1">
        <v>0</v>
      </c>
      <c r="BF56" s="1">
        <v>1.589893292073043E-7</v>
      </c>
      <c r="BG56" s="1">
        <v>0</v>
      </c>
      <c r="BH56" s="1">
        <v>7.9494664603652148E-8</v>
      </c>
      <c r="BI56" s="1">
        <v>7.9494664603652148E-8</v>
      </c>
      <c r="BJ56" s="1">
        <v>0</v>
      </c>
    </row>
    <row r="57" spans="1:62" x14ac:dyDescent="0.25">
      <c r="A57" s="1" t="s">
        <v>247</v>
      </c>
      <c r="B57" s="1">
        <v>91</v>
      </c>
      <c r="C57" s="1">
        <v>90</v>
      </c>
      <c r="D57" s="1">
        <v>90</v>
      </c>
      <c r="E57" s="1">
        <v>90</v>
      </c>
      <c r="F57" s="1">
        <v>90</v>
      </c>
      <c r="G57" s="1">
        <v>90</v>
      </c>
      <c r="H57" s="1">
        <v>90</v>
      </c>
      <c r="I57" s="1">
        <v>90</v>
      </c>
      <c r="J57" s="1">
        <v>90</v>
      </c>
      <c r="K57" s="1">
        <v>90</v>
      </c>
      <c r="L57" s="1">
        <v>90</v>
      </c>
      <c r="M57" s="1">
        <v>90</v>
      </c>
      <c r="N57" s="1">
        <v>89.5</v>
      </c>
      <c r="O57" s="1">
        <v>89.5</v>
      </c>
      <c r="P57" s="1">
        <v>89</v>
      </c>
      <c r="Q57" s="1">
        <v>89</v>
      </c>
      <c r="R57" s="1">
        <v>89</v>
      </c>
      <c r="S57" s="1">
        <v>89</v>
      </c>
      <c r="T57" s="1">
        <v>89</v>
      </c>
      <c r="U57" s="1">
        <v>89</v>
      </c>
      <c r="V57" s="1">
        <v>89</v>
      </c>
      <c r="Z57" s="1">
        <v>4.7592636520266468E-3</v>
      </c>
      <c r="AA57" s="1">
        <v>1.9656719192507261E-5</v>
      </c>
      <c r="AB57" s="1" t="s">
        <v>248</v>
      </c>
      <c r="AC57" s="1">
        <v>-2</v>
      </c>
      <c r="AF57" s="1" t="s">
        <v>249</v>
      </c>
      <c r="AG57" s="1">
        <v>28.26749653409318</v>
      </c>
      <c r="AH57" s="1">
        <v>42.605242377897433</v>
      </c>
      <c r="AI57" s="1">
        <v>29.127261088009408</v>
      </c>
      <c r="AJ57" s="1" t="s">
        <v>250</v>
      </c>
      <c r="AK57" s="1">
        <v>3.508771929824561E-3</v>
      </c>
      <c r="AM57" s="1">
        <v>1.163192005441873E-12</v>
      </c>
      <c r="AN57" s="1">
        <v>1.0583570858957741E-5</v>
      </c>
      <c r="AO57" s="1">
        <v>8.3963985917078574</v>
      </c>
      <c r="AQ57" s="1">
        <v>1.589893292073043E-7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7.9494664603652148E-8</v>
      </c>
      <c r="BC57" s="1">
        <v>0</v>
      </c>
      <c r="BD57" s="1">
        <v>7.9494664603652148E-8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</row>
    <row r="58" spans="1:62" x14ac:dyDescent="0.25">
      <c r="A58" s="1" t="s">
        <v>251</v>
      </c>
      <c r="B58" s="1">
        <v>88</v>
      </c>
      <c r="C58" s="1">
        <v>87.5</v>
      </c>
      <c r="D58" s="1">
        <v>87.5</v>
      </c>
      <c r="E58" s="1">
        <v>87</v>
      </c>
      <c r="F58" s="1">
        <v>87</v>
      </c>
      <c r="G58" s="1">
        <v>87</v>
      </c>
      <c r="H58" s="1">
        <v>87</v>
      </c>
      <c r="I58" s="1">
        <v>87</v>
      </c>
      <c r="J58" s="1">
        <v>87</v>
      </c>
      <c r="K58" s="1">
        <v>87</v>
      </c>
      <c r="L58" s="1">
        <v>87</v>
      </c>
      <c r="M58" s="1">
        <v>87</v>
      </c>
      <c r="N58" s="1">
        <v>87</v>
      </c>
      <c r="O58" s="1">
        <v>87</v>
      </c>
      <c r="P58" s="1">
        <v>87</v>
      </c>
      <c r="Q58" s="1">
        <v>87</v>
      </c>
      <c r="R58" s="1">
        <v>87</v>
      </c>
      <c r="S58" s="1">
        <v>87</v>
      </c>
      <c r="T58" s="1">
        <v>87</v>
      </c>
      <c r="U58" s="1">
        <v>87</v>
      </c>
      <c r="V58" s="1">
        <v>87</v>
      </c>
      <c r="Z58" s="1">
        <v>7.1557653341786714E-3</v>
      </c>
      <c r="AA58" s="1">
        <v>-1.9406289390913749E-4</v>
      </c>
      <c r="AB58" s="1" t="s">
        <v>252</v>
      </c>
      <c r="AC58" s="1">
        <v>-2</v>
      </c>
      <c r="AF58" s="1" t="s">
        <v>253</v>
      </c>
      <c r="AG58" s="1">
        <v>29.12358045785707</v>
      </c>
      <c r="AH58" s="1">
        <v>36.432272924037477</v>
      </c>
      <c r="AI58" s="1">
        <v>34.444146618105442</v>
      </c>
      <c r="AJ58" s="1" t="s">
        <v>254</v>
      </c>
      <c r="AK58" s="1">
        <v>1.666666666666667E-3</v>
      </c>
      <c r="AM58" s="1">
        <v>1.9208427784578522E-12</v>
      </c>
      <c r="AN58" s="1">
        <v>7.645382338899509E-6</v>
      </c>
      <c r="AO58" s="1">
        <v>9.1392033093069678</v>
      </c>
      <c r="AQ58" s="1">
        <v>7.9494664603652148E-8</v>
      </c>
      <c r="AR58" s="1">
        <v>0</v>
      </c>
      <c r="AS58" s="1">
        <v>7.9494664603652148E-8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</row>
    <row r="59" spans="1:62" x14ac:dyDescent="0.25">
      <c r="A59" s="1" t="s">
        <v>255</v>
      </c>
      <c r="B59" s="1">
        <v>90</v>
      </c>
      <c r="C59" s="1">
        <v>86.5</v>
      </c>
      <c r="D59" s="1">
        <v>85.5</v>
      </c>
      <c r="E59" s="1">
        <v>85</v>
      </c>
      <c r="F59" s="1">
        <v>84.5</v>
      </c>
      <c r="G59" s="1">
        <v>84</v>
      </c>
      <c r="H59" s="1">
        <v>83.5</v>
      </c>
      <c r="I59" s="1">
        <v>83</v>
      </c>
      <c r="J59" s="1">
        <v>83</v>
      </c>
      <c r="K59" s="1">
        <v>82.5</v>
      </c>
      <c r="L59" s="1">
        <v>82</v>
      </c>
      <c r="M59" s="1">
        <v>82</v>
      </c>
      <c r="N59" s="1">
        <v>81.5</v>
      </c>
      <c r="O59" s="1">
        <v>81</v>
      </c>
      <c r="P59" s="1">
        <v>80.5</v>
      </c>
      <c r="Q59" s="1">
        <v>80.5</v>
      </c>
      <c r="R59" s="1">
        <v>80</v>
      </c>
      <c r="S59" s="1">
        <v>80</v>
      </c>
      <c r="T59" s="1">
        <v>79</v>
      </c>
      <c r="U59" s="1">
        <v>79</v>
      </c>
      <c r="V59" s="1">
        <v>78.5</v>
      </c>
      <c r="Z59" s="1">
        <v>3.2999012455621902E-2</v>
      </c>
      <c r="AA59" s="1">
        <v>-1.9460262332579979E-4</v>
      </c>
      <c r="AB59" s="1" t="s">
        <v>256</v>
      </c>
      <c r="AC59" s="1">
        <v>-2</v>
      </c>
      <c r="AF59" s="1" t="s">
        <v>257</v>
      </c>
      <c r="AG59" s="1">
        <v>51.074148389834029</v>
      </c>
      <c r="AH59" s="1">
        <v>17.82442216328251</v>
      </c>
      <c r="AI59" s="1">
        <v>31.101429446883468</v>
      </c>
      <c r="AJ59" s="1" t="s">
        <v>258</v>
      </c>
      <c r="AK59" s="1">
        <v>1.9166666666666669E-2</v>
      </c>
      <c r="AM59" s="1">
        <v>7.7240471742548505E-8</v>
      </c>
      <c r="AN59" s="1">
        <v>2.9521033934184381E-6</v>
      </c>
      <c r="AO59" s="1">
        <v>3.5697413040304582</v>
      </c>
      <c r="AQ59" s="1">
        <v>5.5646265222556512E-7</v>
      </c>
      <c r="AR59" s="1">
        <v>1.589893292073043E-7</v>
      </c>
      <c r="AS59" s="1">
        <v>7.9494664603652148E-8</v>
      </c>
      <c r="AT59" s="1">
        <v>7.9494664603652148E-8</v>
      </c>
      <c r="AU59" s="1">
        <v>7.9494664603652148E-8</v>
      </c>
      <c r="AV59" s="1">
        <v>7.9494664603652148E-8</v>
      </c>
      <c r="AW59" s="1">
        <v>7.9494664603652148E-8</v>
      </c>
      <c r="AX59" s="1">
        <v>0</v>
      </c>
      <c r="AY59" s="1">
        <v>7.9494664603652148E-8</v>
      </c>
      <c r="AZ59" s="1">
        <v>7.9494664603652148E-8</v>
      </c>
      <c r="BA59" s="1">
        <v>0</v>
      </c>
      <c r="BB59" s="1">
        <v>7.9494664603652148E-8</v>
      </c>
      <c r="BC59" s="1">
        <v>7.9494664603652148E-8</v>
      </c>
      <c r="BD59" s="1">
        <v>7.9494664603652148E-8</v>
      </c>
      <c r="BE59" s="1">
        <v>0</v>
      </c>
      <c r="BF59" s="1">
        <v>7.9494664603652148E-8</v>
      </c>
      <c r="BG59" s="1">
        <v>0</v>
      </c>
      <c r="BH59" s="1">
        <v>1.589893292073043E-7</v>
      </c>
      <c r="BI59" s="1">
        <v>0</v>
      </c>
      <c r="BJ59" s="1">
        <v>7.9494664603652148E-8</v>
      </c>
    </row>
    <row r="60" spans="1:62" x14ac:dyDescent="0.25">
      <c r="A60" s="1" t="s">
        <v>259</v>
      </c>
      <c r="B60" s="1">
        <v>90</v>
      </c>
      <c r="C60" s="1">
        <v>89</v>
      </c>
      <c r="D60" s="1">
        <v>88</v>
      </c>
      <c r="E60" s="1">
        <v>87</v>
      </c>
      <c r="F60" s="1">
        <v>86.5</v>
      </c>
      <c r="G60" s="1">
        <v>86.5</v>
      </c>
      <c r="H60" s="1">
        <v>86</v>
      </c>
      <c r="I60" s="1">
        <v>86</v>
      </c>
      <c r="J60" s="1">
        <v>86</v>
      </c>
      <c r="K60" s="1">
        <v>86</v>
      </c>
      <c r="L60" s="1">
        <v>86</v>
      </c>
      <c r="M60" s="1">
        <v>85</v>
      </c>
      <c r="N60" s="1">
        <v>85</v>
      </c>
      <c r="O60" s="1">
        <v>85</v>
      </c>
      <c r="P60" s="1">
        <v>85</v>
      </c>
      <c r="Q60" s="1">
        <v>85</v>
      </c>
      <c r="R60" s="1">
        <v>84</v>
      </c>
      <c r="S60" s="1">
        <v>84</v>
      </c>
      <c r="T60" s="1">
        <v>84</v>
      </c>
      <c r="U60" s="1">
        <v>84</v>
      </c>
      <c r="V60" s="1">
        <v>84</v>
      </c>
      <c r="Z60" s="1">
        <v>1.8764152279630329E-2</v>
      </c>
      <c r="AA60" s="1">
        <v>-1.2639332530129749E-4</v>
      </c>
      <c r="AB60" s="1" t="s">
        <v>260</v>
      </c>
      <c r="AC60" s="1">
        <v>-2</v>
      </c>
      <c r="AF60" s="1" t="s">
        <v>261</v>
      </c>
      <c r="AG60" s="1">
        <v>69.357973716542531</v>
      </c>
      <c r="AH60" s="1">
        <v>30.15067795905173</v>
      </c>
      <c r="AI60" s="1">
        <v>0.49134832440572901</v>
      </c>
      <c r="AJ60" s="1" t="s">
        <v>262</v>
      </c>
      <c r="AK60" s="1">
        <v>0.01</v>
      </c>
      <c r="AM60" s="1">
        <v>1.3257864623365089E-9</v>
      </c>
      <c r="AN60" s="1">
        <v>3.661757687912145E-7</v>
      </c>
      <c r="AO60" s="1">
        <v>0.84839393819606812</v>
      </c>
      <c r="AQ60" s="1">
        <v>1.589893292073043E-7</v>
      </c>
      <c r="AR60" s="1">
        <v>1.589893292073043E-7</v>
      </c>
      <c r="AS60" s="1">
        <v>1.589893292073043E-7</v>
      </c>
      <c r="AT60" s="1">
        <v>7.9494664603652148E-8</v>
      </c>
      <c r="AU60" s="1">
        <v>0</v>
      </c>
      <c r="AV60" s="1">
        <v>7.9494664603652148E-8</v>
      </c>
      <c r="AW60" s="1">
        <v>0</v>
      </c>
      <c r="AX60" s="1">
        <v>0</v>
      </c>
      <c r="AY60" s="1">
        <v>0</v>
      </c>
      <c r="AZ60" s="1">
        <v>0</v>
      </c>
      <c r="BA60" s="1">
        <v>1.589893292073043E-7</v>
      </c>
      <c r="BB60" s="1">
        <v>0</v>
      </c>
      <c r="BC60" s="1">
        <v>0</v>
      </c>
      <c r="BD60" s="1">
        <v>0</v>
      </c>
      <c r="BE60" s="1">
        <v>0</v>
      </c>
      <c r="BF60" s="1">
        <v>1.589893292073043E-7</v>
      </c>
      <c r="BG60" s="1">
        <v>0</v>
      </c>
      <c r="BH60" s="1">
        <v>0</v>
      </c>
      <c r="BI60" s="1">
        <v>0</v>
      </c>
      <c r="BJ60" s="1">
        <v>0</v>
      </c>
    </row>
    <row r="61" spans="1:62" x14ac:dyDescent="0.25">
      <c r="A61" s="1" t="s">
        <v>263</v>
      </c>
      <c r="B61" s="1">
        <v>93</v>
      </c>
      <c r="C61" s="1">
        <v>83</v>
      </c>
      <c r="D61" s="1">
        <v>76</v>
      </c>
      <c r="E61" s="1">
        <v>70</v>
      </c>
      <c r="F61" s="1">
        <v>65</v>
      </c>
      <c r="G61" s="1">
        <v>60</v>
      </c>
      <c r="H61" s="1">
        <v>54</v>
      </c>
      <c r="I61" s="1">
        <v>50</v>
      </c>
      <c r="J61" s="1">
        <v>45</v>
      </c>
      <c r="K61" s="1">
        <v>40</v>
      </c>
      <c r="L61" s="1">
        <v>35</v>
      </c>
      <c r="M61" s="1">
        <v>30</v>
      </c>
      <c r="N61" s="1">
        <v>26</v>
      </c>
      <c r="O61" s="1">
        <v>21</v>
      </c>
      <c r="P61" s="1">
        <v>16</v>
      </c>
      <c r="Q61" s="1">
        <v>11</v>
      </c>
      <c r="R61" s="1">
        <v>7</v>
      </c>
      <c r="S61" s="1">
        <v>2</v>
      </c>
      <c r="T61" s="1">
        <v>2</v>
      </c>
      <c r="U61" s="1">
        <v>2</v>
      </c>
      <c r="V61" s="1">
        <v>2</v>
      </c>
      <c r="Z61" s="1">
        <v>7.366218277743182E-2</v>
      </c>
      <c r="AA61" s="1">
        <v>7.9179322933604739E-3</v>
      </c>
      <c r="AB61" s="1" t="s">
        <v>264</v>
      </c>
      <c r="AC61" s="1">
        <v>-2</v>
      </c>
      <c r="AF61" s="1" t="s">
        <v>265</v>
      </c>
      <c r="AG61" s="1">
        <v>61.034971901603832</v>
      </c>
      <c r="AH61" s="1">
        <v>6.4360276921938624</v>
      </c>
      <c r="AI61" s="1">
        <v>32.529000406202307</v>
      </c>
      <c r="AJ61" s="1" t="s">
        <v>266</v>
      </c>
      <c r="AK61" s="1">
        <v>0.17843137254901961</v>
      </c>
      <c r="AM61" s="1">
        <v>7.1769147679634281E-7</v>
      </c>
      <c r="AN61" s="1">
        <v>2.7899424862434308E-6</v>
      </c>
      <c r="AO61" s="1">
        <v>1.5720316095162159</v>
      </c>
      <c r="AQ61" s="1">
        <v>1.5898932920730431E-6</v>
      </c>
      <c r="AR61" s="1">
        <v>1.11292530445113E-6</v>
      </c>
      <c r="AS61" s="1">
        <v>9.539359752438261E-7</v>
      </c>
      <c r="AT61" s="1">
        <v>7.9494664603652143E-7</v>
      </c>
      <c r="AU61" s="1">
        <v>7.9494664603652143E-7</v>
      </c>
      <c r="AV61" s="1">
        <v>9.539359752438261E-7</v>
      </c>
      <c r="AW61" s="1">
        <v>6.3595731682921719E-7</v>
      </c>
      <c r="AX61" s="1">
        <v>7.9494664603652143E-7</v>
      </c>
      <c r="AY61" s="1">
        <v>7.9494664603652143E-7</v>
      </c>
      <c r="AZ61" s="1">
        <v>7.9494664603652143E-7</v>
      </c>
      <c r="BA61" s="1">
        <v>7.9494664603652143E-7</v>
      </c>
      <c r="BB61" s="1">
        <v>6.3595731682921719E-7</v>
      </c>
      <c r="BC61" s="1">
        <v>7.9494664603652143E-7</v>
      </c>
      <c r="BD61" s="1">
        <v>7.9494664603652143E-7</v>
      </c>
      <c r="BE61" s="1">
        <v>7.9494664603652143E-7</v>
      </c>
      <c r="BF61" s="1">
        <v>6.3595731682921719E-7</v>
      </c>
      <c r="BG61" s="1">
        <v>7.9494664603652143E-7</v>
      </c>
      <c r="BH61" s="1">
        <v>0</v>
      </c>
      <c r="BI61" s="1">
        <v>0</v>
      </c>
      <c r="BJ61" s="1">
        <v>0</v>
      </c>
    </row>
    <row r="62" spans="1:62" x14ac:dyDescent="0.25">
      <c r="A62" s="1" t="s">
        <v>267</v>
      </c>
      <c r="B62" s="1">
        <v>91</v>
      </c>
      <c r="C62" s="1">
        <v>7</v>
      </c>
      <c r="D62" s="1">
        <v>81</v>
      </c>
      <c r="E62" s="1">
        <v>78</v>
      </c>
      <c r="F62" s="1">
        <v>73</v>
      </c>
      <c r="G62" s="1">
        <v>70</v>
      </c>
      <c r="H62" s="1">
        <v>66</v>
      </c>
      <c r="I62" s="1">
        <v>62</v>
      </c>
      <c r="J62" s="1">
        <v>58</v>
      </c>
      <c r="K62" s="1">
        <v>54</v>
      </c>
      <c r="L62" s="1">
        <v>49</v>
      </c>
      <c r="M62" s="1">
        <v>45</v>
      </c>
      <c r="N62" s="1">
        <v>41</v>
      </c>
      <c r="O62" s="1">
        <v>37</v>
      </c>
      <c r="P62" s="1">
        <v>33</v>
      </c>
      <c r="Q62" s="1">
        <v>29</v>
      </c>
      <c r="R62" s="1">
        <v>24</v>
      </c>
      <c r="S62" s="1">
        <v>20</v>
      </c>
      <c r="T62" s="1">
        <v>16</v>
      </c>
      <c r="U62" s="1">
        <v>11</v>
      </c>
      <c r="V62" s="1">
        <v>7</v>
      </c>
      <c r="Z62" s="1">
        <v>2.4625457654036229E-3</v>
      </c>
      <c r="AA62" s="1">
        <v>8.6362391891205859E-3</v>
      </c>
      <c r="AB62" s="1" t="s">
        <v>268</v>
      </c>
      <c r="AC62" s="1">
        <v>-2</v>
      </c>
      <c r="AF62" s="1" t="s">
        <v>269</v>
      </c>
      <c r="AG62" s="1">
        <v>6.274484425265018</v>
      </c>
      <c r="AH62" s="1">
        <v>19.469404905445352</v>
      </c>
      <c r="AI62" s="1">
        <v>74.256110669289626</v>
      </c>
      <c r="AJ62" s="1" t="s">
        <v>270</v>
      </c>
      <c r="AK62" s="1">
        <v>0.14000000000000001</v>
      </c>
      <c r="AM62" s="1">
        <v>6.3508091863586201E-7</v>
      </c>
      <c r="AN62" s="1">
        <v>1.2620742862134451E-3</v>
      </c>
      <c r="AO62" s="1">
        <v>9.1941669610460899</v>
      </c>
      <c r="AQ62" s="1">
        <v>1.335510365341356E-5</v>
      </c>
      <c r="AR62" s="1">
        <v>-1.1765210361340519E-5</v>
      </c>
      <c r="AS62" s="1">
        <v>4.7696798762191305E-7</v>
      </c>
      <c r="AT62" s="1">
        <v>7.9494664603652143E-7</v>
      </c>
      <c r="AU62" s="1">
        <v>4.7696798762191305E-7</v>
      </c>
      <c r="AV62" s="1">
        <v>6.3595731682921719E-7</v>
      </c>
      <c r="AW62" s="1">
        <v>6.3595731682921719E-7</v>
      </c>
      <c r="AX62" s="1">
        <v>6.3595731682921719E-7</v>
      </c>
      <c r="AY62" s="1">
        <v>6.3595731682921719E-7</v>
      </c>
      <c r="AZ62" s="1">
        <v>7.9494664603652143E-7</v>
      </c>
      <c r="BA62" s="1">
        <v>6.3595731682921719E-7</v>
      </c>
      <c r="BB62" s="1">
        <v>6.3595731682921719E-7</v>
      </c>
      <c r="BC62" s="1">
        <v>6.3595731682921719E-7</v>
      </c>
      <c r="BD62" s="1">
        <v>6.3595731682921719E-7</v>
      </c>
      <c r="BE62" s="1">
        <v>6.3595731682921719E-7</v>
      </c>
      <c r="BF62" s="1">
        <v>7.9494664603652143E-7</v>
      </c>
      <c r="BG62" s="1">
        <v>6.3595731682921719E-7</v>
      </c>
      <c r="BH62" s="1">
        <v>6.3595731682921719E-7</v>
      </c>
      <c r="BI62" s="1">
        <v>7.9494664603652143E-7</v>
      </c>
      <c r="BJ62" s="1">
        <v>6.3595731682921719E-7</v>
      </c>
    </row>
    <row r="63" spans="1:62" x14ac:dyDescent="0.25">
      <c r="A63" s="1" t="s">
        <v>271</v>
      </c>
      <c r="B63" s="1">
        <v>89</v>
      </c>
      <c r="C63" s="1">
        <v>86</v>
      </c>
      <c r="D63" s="1">
        <v>85</v>
      </c>
      <c r="E63" s="1">
        <v>84</v>
      </c>
      <c r="F63" s="1">
        <v>83</v>
      </c>
      <c r="G63" s="1">
        <v>82.5</v>
      </c>
      <c r="H63" s="1">
        <v>82</v>
      </c>
      <c r="I63" s="1">
        <v>81.5</v>
      </c>
      <c r="J63" s="1">
        <v>81</v>
      </c>
      <c r="K63" s="1">
        <v>80.5</v>
      </c>
      <c r="L63" s="1">
        <v>80</v>
      </c>
      <c r="M63" s="1">
        <v>79.5</v>
      </c>
      <c r="N63" s="1">
        <v>79</v>
      </c>
      <c r="O63" s="1">
        <v>78.5</v>
      </c>
      <c r="P63" s="1">
        <v>78</v>
      </c>
      <c r="Q63" s="1">
        <v>78</v>
      </c>
      <c r="R63" s="1">
        <v>77.5</v>
      </c>
      <c r="S63" s="1">
        <v>77</v>
      </c>
      <c r="T63" s="1">
        <v>76.5</v>
      </c>
      <c r="U63" s="1">
        <v>76</v>
      </c>
      <c r="V63" s="1">
        <v>76</v>
      </c>
      <c r="Z63" s="1">
        <v>3.2096567775885133E-2</v>
      </c>
      <c r="AA63" s="1">
        <v>5.9742862751256421E-5</v>
      </c>
      <c r="AB63" s="1" t="s">
        <v>272</v>
      </c>
      <c r="AC63" s="1">
        <v>-2</v>
      </c>
      <c r="AF63" s="1" t="s">
        <v>273</v>
      </c>
      <c r="AG63" s="1">
        <v>44.261637536001857</v>
      </c>
      <c r="AH63" s="1">
        <v>4.8736007675745139</v>
      </c>
      <c r="AI63" s="1">
        <v>50.864761696423628</v>
      </c>
      <c r="AJ63" s="1" t="s">
        <v>274</v>
      </c>
      <c r="AK63" s="1">
        <v>2.2807017543859651E-2</v>
      </c>
      <c r="AM63" s="1">
        <v>7.9390861762784865E-8</v>
      </c>
      <c r="AN63" s="1">
        <v>1.93675146459887E-6</v>
      </c>
      <c r="AO63" s="1">
        <v>3.15920194748665</v>
      </c>
      <c r="AQ63" s="1">
        <v>4.7696798762191305E-7</v>
      </c>
      <c r="AR63" s="1">
        <v>1.589893292073043E-7</v>
      </c>
      <c r="AS63" s="1">
        <v>1.589893292073043E-7</v>
      </c>
      <c r="AT63" s="1">
        <v>1.589893292073043E-7</v>
      </c>
      <c r="AU63" s="1">
        <v>7.9494664603652148E-8</v>
      </c>
      <c r="AV63" s="1">
        <v>7.9494664603652148E-8</v>
      </c>
      <c r="AW63" s="1">
        <v>7.9494664603652148E-8</v>
      </c>
      <c r="AX63" s="1">
        <v>7.9494664603652148E-8</v>
      </c>
      <c r="AY63" s="1">
        <v>7.9494664603652148E-8</v>
      </c>
      <c r="AZ63" s="1">
        <v>7.9494664603652148E-8</v>
      </c>
      <c r="BA63" s="1">
        <v>7.9494664603652148E-8</v>
      </c>
      <c r="BB63" s="1">
        <v>7.9494664603652148E-8</v>
      </c>
      <c r="BC63" s="1">
        <v>7.9494664603652148E-8</v>
      </c>
      <c r="BD63" s="1">
        <v>7.9494664603652148E-8</v>
      </c>
      <c r="BE63" s="1">
        <v>0</v>
      </c>
      <c r="BF63" s="1">
        <v>7.9494664603652148E-8</v>
      </c>
      <c r="BG63" s="1">
        <v>7.9494664603652148E-8</v>
      </c>
      <c r="BH63" s="1">
        <v>7.9494664603652148E-8</v>
      </c>
      <c r="BI63" s="1">
        <v>7.9494664603652148E-8</v>
      </c>
      <c r="BJ63" s="1">
        <v>0</v>
      </c>
    </row>
    <row r="64" spans="1:62" x14ac:dyDescent="0.25">
      <c r="A64" s="1" t="s">
        <v>275</v>
      </c>
      <c r="B64" s="1">
        <v>87</v>
      </c>
      <c r="C64" s="1">
        <v>85</v>
      </c>
      <c r="D64" s="1">
        <v>84</v>
      </c>
      <c r="E64" s="1">
        <v>83</v>
      </c>
      <c r="F64" s="1">
        <v>82</v>
      </c>
      <c r="G64" s="1">
        <v>81.5</v>
      </c>
      <c r="H64" s="1">
        <v>81</v>
      </c>
      <c r="I64" s="1">
        <v>80</v>
      </c>
      <c r="J64" s="1">
        <v>79</v>
      </c>
      <c r="K64" s="1">
        <v>79</v>
      </c>
      <c r="L64" s="1">
        <v>78</v>
      </c>
      <c r="M64" s="1">
        <v>78</v>
      </c>
      <c r="N64" s="1">
        <v>77</v>
      </c>
      <c r="O64" s="1">
        <v>77</v>
      </c>
      <c r="P64" s="1">
        <v>76</v>
      </c>
      <c r="Q64" s="1">
        <v>76</v>
      </c>
      <c r="R64" s="1">
        <v>75</v>
      </c>
      <c r="S64" s="1">
        <v>75</v>
      </c>
      <c r="T64" s="1">
        <v>74</v>
      </c>
      <c r="U64" s="1">
        <v>74</v>
      </c>
      <c r="V64" s="1">
        <v>74</v>
      </c>
      <c r="Z64" s="1">
        <v>2.1843653469463341E-2</v>
      </c>
      <c r="AA64" s="1">
        <v>5.5315013558682755E-4</v>
      </c>
      <c r="AB64" s="1" t="s">
        <v>276</v>
      </c>
      <c r="AC64" s="1">
        <v>-2</v>
      </c>
      <c r="AF64" s="1" t="s">
        <v>277</v>
      </c>
      <c r="AG64" s="1">
        <v>11.476228446010481</v>
      </c>
      <c r="AH64" s="1">
        <v>52.572906037992119</v>
      </c>
      <c r="AI64" s="1">
        <v>35.9508655159974</v>
      </c>
      <c r="AJ64" s="1" t="s">
        <v>278</v>
      </c>
      <c r="AK64" s="1">
        <v>2.4074074074074071E-2</v>
      </c>
      <c r="AM64" s="1">
        <v>4.2460458878828517E-8</v>
      </c>
      <c r="AN64" s="1">
        <v>4.3739274612863798E-7</v>
      </c>
      <c r="AO64" s="1">
        <v>0.83914868517526031</v>
      </c>
      <c r="AQ64" s="1">
        <v>3.1797865841460859E-7</v>
      </c>
      <c r="AR64" s="1">
        <v>1.589893292073043E-7</v>
      </c>
      <c r="AS64" s="1">
        <v>1.589893292073043E-7</v>
      </c>
      <c r="AT64" s="1">
        <v>1.589893292073043E-7</v>
      </c>
      <c r="AU64" s="1">
        <v>7.9494664603652148E-8</v>
      </c>
      <c r="AV64" s="1">
        <v>7.9494664603652148E-8</v>
      </c>
      <c r="AW64" s="1">
        <v>1.589893292073043E-7</v>
      </c>
      <c r="AX64" s="1">
        <v>1.589893292073043E-7</v>
      </c>
      <c r="AY64" s="1">
        <v>0</v>
      </c>
      <c r="AZ64" s="1">
        <v>1.589893292073043E-7</v>
      </c>
      <c r="BA64" s="1">
        <v>0</v>
      </c>
      <c r="BB64" s="1">
        <v>1.589893292073043E-7</v>
      </c>
      <c r="BC64" s="1">
        <v>0</v>
      </c>
      <c r="BD64" s="1">
        <v>1.589893292073043E-7</v>
      </c>
      <c r="BE64" s="1">
        <v>0</v>
      </c>
      <c r="BF64" s="1">
        <v>1.589893292073043E-7</v>
      </c>
      <c r="BG64" s="1">
        <v>0</v>
      </c>
      <c r="BH64" s="1">
        <v>1.589893292073043E-7</v>
      </c>
      <c r="BI64" s="1">
        <v>0</v>
      </c>
      <c r="BJ64" s="1">
        <v>0</v>
      </c>
    </row>
    <row r="65" spans="1:62" x14ac:dyDescent="0.25">
      <c r="A65" s="1" t="s">
        <v>279</v>
      </c>
      <c r="B65" s="1">
        <v>90</v>
      </c>
      <c r="C65" s="1">
        <v>87</v>
      </c>
      <c r="D65" s="1">
        <v>87</v>
      </c>
      <c r="E65" s="1">
        <v>86</v>
      </c>
      <c r="F65" s="1">
        <v>86</v>
      </c>
      <c r="G65" s="1">
        <v>85</v>
      </c>
      <c r="H65" s="1">
        <v>85</v>
      </c>
      <c r="I65" s="1">
        <v>85</v>
      </c>
      <c r="J65" s="1">
        <v>85</v>
      </c>
      <c r="K65" s="1">
        <v>84</v>
      </c>
      <c r="L65" s="1">
        <v>84</v>
      </c>
      <c r="M65" s="1">
        <v>83.5</v>
      </c>
      <c r="N65" s="1">
        <v>83</v>
      </c>
      <c r="O65" s="1">
        <v>83</v>
      </c>
      <c r="P65" s="1">
        <v>82.5</v>
      </c>
      <c r="Q65" s="1">
        <v>82</v>
      </c>
      <c r="R65" s="1">
        <v>82</v>
      </c>
      <c r="S65" s="1">
        <v>81</v>
      </c>
      <c r="T65" s="1">
        <v>81</v>
      </c>
      <c r="U65" s="1">
        <v>81</v>
      </c>
      <c r="V65" s="1">
        <v>81</v>
      </c>
      <c r="Z65" s="1">
        <v>2.324006302325457E-2</v>
      </c>
      <c r="AA65" s="1">
        <v>4.5895219617431454E-6</v>
      </c>
      <c r="AB65" s="1" t="s">
        <v>280</v>
      </c>
      <c r="AC65" s="1">
        <v>-2</v>
      </c>
      <c r="AF65" s="1" t="s">
        <v>281</v>
      </c>
      <c r="AG65" s="1">
        <v>34.345247995499307</v>
      </c>
      <c r="AH65" s="1">
        <v>35.095296303176049</v>
      </c>
      <c r="AI65" s="1">
        <v>30.55945570132463</v>
      </c>
      <c r="AJ65" s="1" t="s">
        <v>282</v>
      </c>
      <c r="AK65" s="1">
        <v>1.4999999999999999E-2</v>
      </c>
      <c r="AM65" s="1">
        <v>9.989102473964456E-12</v>
      </c>
      <c r="AN65" s="1">
        <v>3.1373986860224499E-5</v>
      </c>
      <c r="AO65" s="1">
        <v>8.3727355873260745</v>
      </c>
      <c r="AQ65" s="1">
        <v>4.7696798762191305E-7</v>
      </c>
      <c r="AR65" s="1">
        <v>0</v>
      </c>
      <c r="AS65" s="1">
        <v>1.589893292073043E-7</v>
      </c>
      <c r="AT65" s="1">
        <v>0</v>
      </c>
      <c r="AU65" s="1">
        <v>1.589893292073043E-7</v>
      </c>
      <c r="AV65" s="1">
        <v>0</v>
      </c>
      <c r="AW65" s="1">
        <v>0</v>
      </c>
      <c r="AX65" s="1">
        <v>0</v>
      </c>
      <c r="AY65" s="1">
        <v>1.589893292073043E-7</v>
      </c>
      <c r="AZ65" s="1">
        <v>0</v>
      </c>
      <c r="BA65" s="1">
        <v>7.9494664603652148E-8</v>
      </c>
      <c r="BB65" s="1">
        <v>7.9494664603652148E-8</v>
      </c>
      <c r="BC65" s="1">
        <v>0</v>
      </c>
      <c r="BD65" s="1">
        <v>7.9494664603652148E-8</v>
      </c>
      <c r="BE65" s="1">
        <v>7.9494664603652148E-8</v>
      </c>
      <c r="BF65" s="1">
        <v>0</v>
      </c>
      <c r="BG65" s="1">
        <v>1.589893292073043E-7</v>
      </c>
      <c r="BH65" s="1">
        <v>0</v>
      </c>
      <c r="BI65" s="1">
        <v>0</v>
      </c>
      <c r="BJ65" s="1">
        <v>0</v>
      </c>
    </row>
    <row r="66" spans="1:62" x14ac:dyDescent="0.25">
      <c r="A66" s="1" t="s">
        <v>283</v>
      </c>
      <c r="B66" s="1">
        <v>90</v>
      </c>
      <c r="C66" s="1">
        <v>89</v>
      </c>
      <c r="D66" s="1">
        <v>88.5</v>
      </c>
      <c r="E66" s="1">
        <v>88.5</v>
      </c>
      <c r="F66" s="1">
        <v>88</v>
      </c>
      <c r="G66" s="1">
        <v>88</v>
      </c>
      <c r="H66" s="1">
        <v>88</v>
      </c>
      <c r="I66" s="1">
        <v>88</v>
      </c>
      <c r="J66" s="1">
        <v>88</v>
      </c>
      <c r="K66" s="1">
        <v>88</v>
      </c>
      <c r="L66" s="1">
        <v>87.5</v>
      </c>
      <c r="M66" s="1">
        <v>87.5</v>
      </c>
      <c r="N66" s="1">
        <v>87.5</v>
      </c>
      <c r="O66" s="1">
        <v>87</v>
      </c>
      <c r="P66" s="1">
        <v>87</v>
      </c>
      <c r="Q66" s="1">
        <v>87</v>
      </c>
      <c r="R66" s="1">
        <v>87</v>
      </c>
      <c r="S66" s="1">
        <v>86.5</v>
      </c>
      <c r="T66" s="1">
        <v>86.5</v>
      </c>
      <c r="U66" s="1">
        <v>86.5</v>
      </c>
      <c r="V66" s="1">
        <v>86.5</v>
      </c>
      <c r="Z66" s="1">
        <v>9.9081031009177686E-3</v>
      </c>
      <c r="AA66" s="1">
        <v>-4.0264555613383948E-5</v>
      </c>
      <c r="AB66" s="1" t="s">
        <v>284</v>
      </c>
      <c r="AC66" s="1">
        <v>-2</v>
      </c>
      <c r="AF66" s="1" t="s">
        <v>285</v>
      </c>
      <c r="AG66" s="1">
        <v>24.94736026435405</v>
      </c>
      <c r="AH66" s="1">
        <v>14.26067416792932</v>
      </c>
      <c r="AI66" s="1">
        <v>60.791965567716638</v>
      </c>
      <c r="AJ66" s="1" t="s">
        <v>286</v>
      </c>
      <c r="AK66" s="1">
        <v>6.1403508771929816E-3</v>
      </c>
      <c r="AM66" s="1">
        <v>9.7900982885074109E-11</v>
      </c>
      <c r="AN66" s="1">
        <v>8.7494913016940236E-7</v>
      </c>
      <c r="AO66" s="1">
        <v>3.3998118477967361</v>
      </c>
      <c r="AQ66" s="1">
        <v>1.589893292073043E-7</v>
      </c>
      <c r="AR66" s="1">
        <v>7.9494664603652148E-8</v>
      </c>
      <c r="AS66" s="1">
        <v>0</v>
      </c>
      <c r="AT66" s="1">
        <v>7.9494664603652148E-8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7.9494664603652148E-8</v>
      </c>
      <c r="BA66" s="1">
        <v>0</v>
      </c>
      <c r="BB66" s="1">
        <v>0</v>
      </c>
      <c r="BC66" s="1">
        <v>7.9494664603652148E-8</v>
      </c>
      <c r="BD66" s="1">
        <v>0</v>
      </c>
      <c r="BE66" s="1">
        <v>0</v>
      </c>
      <c r="BF66" s="1">
        <v>0</v>
      </c>
      <c r="BG66" s="1">
        <v>7.9494664603652148E-8</v>
      </c>
      <c r="BH66" s="1">
        <v>0</v>
      </c>
      <c r="BI66" s="1">
        <v>0</v>
      </c>
      <c r="BJ66" s="1">
        <v>0</v>
      </c>
    </row>
    <row r="67" spans="1:62" x14ac:dyDescent="0.25">
      <c r="A67" s="1" t="s">
        <v>287</v>
      </c>
      <c r="B67" s="1">
        <v>89</v>
      </c>
      <c r="C67" s="1">
        <v>86</v>
      </c>
      <c r="D67" s="1">
        <v>84</v>
      </c>
      <c r="E67" s="1">
        <v>83</v>
      </c>
      <c r="F67" s="1">
        <v>82</v>
      </c>
      <c r="G67" s="1">
        <v>81.5</v>
      </c>
      <c r="H67" s="1">
        <v>80.5</v>
      </c>
      <c r="I67" s="1">
        <v>80</v>
      </c>
      <c r="J67" s="1">
        <v>79</v>
      </c>
      <c r="K67" s="1">
        <v>78.5</v>
      </c>
      <c r="L67" s="1">
        <v>78</v>
      </c>
      <c r="M67" s="1">
        <v>78</v>
      </c>
      <c r="N67" s="1">
        <v>77</v>
      </c>
      <c r="O67" s="1">
        <v>77</v>
      </c>
      <c r="P67" s="1">
        <v>76</v>
      </c>
      <c r="Q67" s="1">
        <v>76</v>
      </c>
      <c r="R67" s="1">
        <v>75.5</v>
      </c>
      <c r="S67" s="1">
        <v>75</v>
      </c>
      <c r="T67" s="1">
        <v>75</v>
      </c>
      <c r="U67" s="1">
        <v>74</v>
      </c>
      <c r="V67" s="1">
        <v>74</v>
      </c>
      <c r="Z67" s="1">
        <v>4.0476710078669209E-2</v>
      </c>
      <c r="AA67" s="1">
        <v>-7.1974660617025668E-5</v>
      </c>
      <c r="AB67" s="1" t="s">
        <v>288</v>
      </c>
      <c r="AC67" s="1">
        <v>-2</v>
      </c>
      <c r="AF67" s="1" t="s">
        <v>289</v>
      </c>
      <c r="AG67" s="1">
        <v>51.937878215577562</v>
      </c>
      <c r="AH67" s="1">
        <v>2.4548104510638549</v>
      </c>
      <c r="AI67" s="1">
        <v>45.607311333358567</v>
      </c>
      <c r="AJ67" s="1" t="s">
        <v>290</v>
      </c>
      <c r="AK67" s="1">
        <v>2.5000000000000001E-2</v>
      </c>
      <c r="AM67" s="1">
        <v>7.6046514999811846E-8</v>
      </c>
      <c r="AN67" s="1">
        <v>7.9108708076679147E-7</v>
      </c>
      <c r="AO67" s="1">
        <v>1.1897395015183181</v>
      </c>
      <c r="AQ67" s="1">
        <v>4.7696798762191305E-7</v>
      </c>
      <c r="AR67" s="1">
        <v>3.1797865841460859E-7</v>
      </c>
      <c r="AS67" s="1">
        <v>1.589893292073043E-7</v>
      </c>
      <c r="AT67" s="1">
        <v>1.589893292073043E-7</v>
      </c>
      <c r="AU67" s="1">
        <v>7.9494664603652148E-8</v>
      </c>
      <c r="AV67" s="1">
        <v>1.589893292073043E-7</v>
      </c>
      <c r="AW67" s="1">
        <v>7.9494664603652148E-8</v>
      </c>
      <c r="AX67" s="1">
        <v>1.589893292073043E-7</v>
      </c>
      <c r="AY67" s="1">
        <v>7.9494664603652148E-8</v>
      </c>
      <c r="AZ67" s="1">
        <v>7.9494664603652148E-8</v>
      </c>
      <c r="BA67" s="1">
        <v>0</v>
      </c>
      <c r="BB67" s="1">
        <v>1.589893292073043E-7</v>
      </c>
      <c r="BC67" s="1">
        <v>0</v>
      </c>
      <c r="BD67" s="1">
        <v>1.589893292073043E-7</v>
      </c>
      <c r="BE67" s="1">
        <v>0</v>
      </c>
      <c r="BF67" s="1">
        <v>7.9494664603652148E-8</v>
      </c>
      <c r="BG67" s="1">
        <v>7.9494664603652148E-8</v>
      </c>
      <c r="BH67" s="1">
        <v>0</v>
      </c>
      <c r="BI67" s="1">
        <v>1.589893292073043E-7</v>
      </c>
      <c r="BJ67" s="1">
        <v>0</v>
      </c>
    </row>
    <row r="68" spans="1:62" x14ac:dyDescent="0.25">
      <c r="A68" s="1" t="s">
        <v>291</v>
      </c>
      <c r="B68" s="1">
        <v>92</v>
      </c>
      <c r="C68" s="1">
        <v>86</v>
      </c>
      <c r="D68" s="1">
        <v>82</v>
      </c>
      <c r="E68" s="1">
        <v>78</v>
      </c>
      <c r="F68" s="1">
        <v>75</v>
      </c>
      <c r="G68" s="1">
        <v>72</v>
      </c>
      <c r="H68" s="1">
        <v>69</v>
      </c>
      <c r="I68" s="1">
        <v>66</v>
      </c>
      <c r="J68" s="1">
        <v>63</v>
      </c>
      <c r="K68" s="1">
        <v>60</v>
      </c>
      <c r="L68" s="1">
        <v>58</v>
      </c>
      <c r="M68" s="1">
        <v>55</v>
      </c>
      <c r="N68" s="1">
        <v>53</v>
      </c>
      <c r="O68" s="1">
        <v>50</v>
      </c>
      <c r="P68" s="1">
        <v>50</v>
      </c>
      <c r="Q68" s="1">
        <v>50</v>
      </c>
      <c r="R68" s="1">
        <v>50</v>
      </c>
      <c r="S68" s="1">
        <v>50</v>
      </c>
      <c r="T68" s="1">
        <v>50</v>
      </c>
      <c r="U68" s="1">
        <v>50</v>
      </c>
      <c r="V68" s="1">
        <v>50</v>
      </c>
      <c r="Z68" s="1">
        <v>5.1757409506698548E-2</v>
      </c>
      <c r="AA68" s="1">
        <v>4.1725330800146936E-3</v>
      </c>
      <c r="AB68" s="1" t="s">
        <v>292</v>
      </c>
      <c r="AC68" s="1">
        <v>-2</v>
      </c>
      <c r="AF68" s="1" t="s">
        <v>293</v>
      </c>
      <c r="AG68" s="1">
        <v>23.82033891391902</v>
      </c>
      <c r="AH68" s="1">
        <v>19.70675324022978</v>
      </c>
      <c r="AI68" s="1">
        <v>56.472907845851203</v>
      </c>
      <c r="AJ68" s="1" t="s">
        <v>294</v>
      </c>
      <c r="AK68" s="1">
        <v>0.1076923076923077</v>
      </c>
      <c r="AM68" s="1">
        <v>8.9346108821287493E-8</v>
      </c>
      <c r="AN68" s="1">
        <v>1.039852184263492E-6</v>
      </c>
      <c r="AO68" s="1">
        <v>0.25967998435476147</v>
      </c>
      <c r="AQ68" s="1">
        <v>9.539359752438261E-7</v>
      </c>
      <c r="AR68" s="1">
        <v>6.3595731682921719E-7</v>
      </c>
      <c r="AS68" s="1">
        <v>6.3595731682921719E-7</v>
      </c>
      <c r="AT68" s="1">
        <v>4.7696798762191305E-7</v>
      </c>
      <c r="AU68" s="1">
        <v>4.7696798762191305E-7</v>
      </c>
      <c r="AV68" s="1">
        <v>4.7696798762191305E-7</v>
      </c>
      <c r="AW68" s="1">
        <v>4.7696798762191305E-7</v>
      </c>
      <c r="AX68" s="1">
        <v>4.7696798762191305E-7</v>
      </c>
      <c r="AY68" s="1">
        <v>4.7696798762191305E-7</v>
      </c>
      <c r="AZ68" s="1">
        <v>3.1797865841460859E-7</v>
      </c>
      <c r="BA68" s="1">
        <v>4.7696798762191305E-7</v>
      </c>
      <c r="BB68" s="1">
        <v>3.1797865841460859E-7</v>
      </c>
      <c r="BC68" s="1">
        <v>4.7696798762191305E-7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</row>
    <row r="69" spans="1:62" x14ac:dyDescent="0.25">
      <c r="A69" s="1" t="s">
        <v>295</v>
      </c>
      <c r="B69" s="1">
        <v>86</v>
      </c>
      <c r="C69" s="1">
        <v>85</v>
      </c>
      <c r="D69" s="1">
        <v>84</v>
      </c>
      <c r="E69" s="1">
        <v>83</v>
      </c>
      <c r="F69" s="1">
        <v>83</v>
      </c>
      <c r="G69" s="1">
        <v>82</v>
      </c>
      <c r="H69" s="1">
        <v>82</v>
      </c>
      <c r="I69" s="1">
        <v>81</v>
      </c>
      <c r="J69" s="1">
        <v>81</v>
      </c>
      <c r="K69" s="1">
        <v>81</v>
      </c>
      <c r="L69" s="1">
        <v>80</v>
      </c>
      <c r="M69" s="1">
        <v>80</v>
      </c>
      <c r="N69" s="1">
        <v>80</v>
      </c>
      <c r="O69" s="1">
        <v>79</v>
      </c>
      <c r="P69" s="1">
        <v>79</v>
      </c>
      <c r="Q69" s="1">
        <v>79</v>
      </c>
      <c r="R69" s="1">
        <v>79</v>
      </c>
      <c r="S69" s="1">
        <v>79</v>
      </c>
      <c r="T69" s="1">
        <v>79</v>
      </c>
      <c r="U69" s="1">
        <v>79</v>
      </c>
      <c r="V69" s="1">
        <v>79</v>
      </c>
      <c r="Z69" s="1">
        <v>1.4574309003745411E-2</v>
      </c>
      <c r="AA69" s="1">
        <v>3.5637952619810829E-4</v>
      </c>
      <c r="AB69" s="1" t="s">
        <v>296</v>
      </c>
      <c r="AC69" s="1">
        <v>-2</v>
      </c>
      <c r="AF69" s="1" t="s">
        <v>297</v>
      </c>
      <c r="AG69" s="1">
        <v>17.389177435705871</v>
      </c>
      <c r="AH69" s="1">
        <v>33.192297218744123</v>
      </c>
      <c r="AI69" s="1">
        <v>49.418525345550002</v>
      </c>
      <c r="AJ69" s="1" t="s">
        <v>298</v>
      </c>
      <c r="AK69" s="1">
        <v>1.7948717948717951E-2</v>
      </c>
      <c r="AM69" s="1">
        <v>3.6912386174208238E-10</v>
      </c>
      <c r="AN69" s="1">
        <v>4.038460303000268E-7</v>
      </c>
      <c r="AO69" s="1">
        <v>0.94333000902261688</v>
      </c>
      <c r="AQ69" s="1">
        <v>1.589893292073043E-7</v>
      </c>
      <c r="AR69" s="1">
        <v>1.589893292073043E-7</v>
      </c>
      <c r="AS69" s="1">
        <v>1.589893292073043E-7</v>
      </c>
      <c r="AT69" s="1">
        <v>0</v>
      </c>
      <c r="AU69" s="1">
        <v>1.589893292073043E-7</v>
      </c>
      <c r="AV69" s="1">
        <v>0</v>
      </c>
      <c r="AW69" s="1">
        <v>1.589893292073043E-7</v>
      </c>
      <c r="AX69" s="1">
        <v>0</v>
      </c>
      <c r="AY69" s="1">
        <v>0</v>
      </c>
      <c r="AZ69" s="1">
        <v>1.589893292073043E-7</v>
      </c>
      <c r="BA69" s="1">
        <v>0</v>
      </c>
      <c r="BB69" s="1">
        <v>0</v>
      </c>
      <c r="BC69" s="1">
        <v>1.589893292073043E-7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</row>
    <row r="70" spans="1:62" x14ac:dyDescent="0.25">
      <c r="A70" s="1" t="s">
        <v>299</v>
      </c>
      <c r="B70" s="1">
        <v>90</v>
      </c>
      <c r="C70" s="1">
        <v>90</v>
      </c>
      <c r="D70" s="1">
        <v>89</v>
      </c>
      <c r="E70" s="1">
        <v>88.5</v>
      </c>
      <c r="F70" s="1">
        <v>88</v>
      </c>
      <c r="G70" s="1">
        <v>88</v>
      </c>
      <c r="H70" s="1">
        <v>87.5</v>
      </c>
      <c r="I70" s="1">
        <v>87.5</v>
      </c>
      <c r="J70" s="1">
        <v>87</v>
      </c>
      <c r="K70" s="1">
        <v>87</v>
      </c>
      <c r="L70" s="1">
        <v>87</v>
      </c>
      <c r="M70" s="1">
        <v>86.5</v>
      </c>
      <c r="N70" s="1">
        <v>86.5</v>
      </c>
      <c r="O70" s="1">
        <v>86.5</v>
      </c>
      <c r="P70" s="1">
        <v>86</v>
      </c>
      <c r="Q70" s="1">
        <v>86</v>
      </c>
      <c r="R70" s="1">
        <v>86</v>
      </c>
      <c r="S70" s="1">
        <v>86</v>
      </c>
      <c r="T70" s="1">
        <v>86</v>
      </c>
      <c r="U70" s="1">
        <v>86</v>
      </c>
      <c r="V70" s="1">
        <v>85.5</v>
      </c>
      <c r="Z70" s="1">
        <v>9.9492251753774685E-3</v>
      </c>
      <c r="AA70" s="1">
        <v>6.6179477013215973E-5</v>
      </c>
      <c r="AB70" s="1" t="s">
        <v>300</v>
      </c>
      <c r="AC70" s="1">
        <v>-2</v>
      </c>
      <c r="AF70" s="1" t="s">
        <v>301</v>
      </c>
      <c r="AG70" s="1">
        <v>34.369290910020503</v>
      </c>
      <c r="AH70" s="1">
        <v>33.727919842618839</v>
      </c>
      <c r="AI70" s="1">
        <v>31.902789247360651</v>
      </c>
      <c r="AJ70" s="1" t="s">
        <v>302</v>
      </c>
      <c r="AK70" s="1">
        <v>7.4999999999999997E-3</v>
      </c>
      <c r="AM70" s="1">
        <v>5.3378110541612192E-11</v>
      </c>
      <c r="AN70" s="1">
        <v>0</v>
      </c>
      <c r="AO70" s="1">
        <v>74.269206129716196</v>
      </c>
      <c r="AQ70" s="1">
        <v>0</v>
      </c>
      <c r="AR70" s="1">
        <v>1.589893292073043E-7</v>
      </c>
      <c r="AS70" s="1">
        <v>7.9494664603652148E-8</v>
      </c>
      <c r="AT70" s="1">
        <v>7.9494664603652148E-8</v>
      </c>
      <c r="AU70" s="1">
        <v>0</v>
      </c>
      <c r="AV70" s="1">
        <v>7.9494664603652148E-8</v>
      </c>
      <c r="AW70" s="1">
        <v>0</v>
      </c>
      <c r="AX70" s="1">
        <v>7.9494664603652148E-8</v>
      </c>
      <c r="AY70" s="1">
        <v>0</v>
      </c>
      <c r="AZ70" s="1">
        <v>0</v>
      </c>
      <c r="BA70" s="1">
        <v>7.9494664603652148E-8</v>
      </c>
      <c r="BB70" s="1">
        <v>0</v>
      </c>
      <c r="BC70" s="1">
        <v>0</v>
      </c>
      <c r="BD70" s="1">
        <v>7.9494664603652148E-8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7.9494664603652148E-8</v>
      </c>
    </row>
    <row r="71" spans="1:62" x14ac:dyDescent="0.25">
      <c r="A71" s="1" t="s">
        <v>303</v>
      </c>
      <c r="B71" s="1">
        <v>90</v>
      </c>
      <c r="C71" s="1">
        <v>89</v>
      </c>
      <c r="D71" s="1">
        <v>88</v>
      </c>
      <c r="E71" s="1">
        <v>88</v>
      </c>
      <c r="F71" s="1">
        <v>88</v>
      </c>
      <c r="G71" s="1">
        <v>88</v>
      </c>
      <c r="H71" s="1">
        <v>88</v>
      </c>
      <c r="I71" s="1">
        <v>87.5</v>
      </c>
      <c r="J71" s="1">
        <v>87</v>
      </c>
      <c r="K71" s="1">
        <v>87</v>
      </c>
      <c r="L71" s="1">
        <v>87</v>
      </c>
      <c r="M71" s="1">
        <v>87</v>
      </c>
      <c r="N71" s="1">
        <v>86.5</v>
      </c>
      <c r="O71" s="1">
        <v>86.5</v>
      </c>
      <c r="P71" s="1">
        <v>86</v>
      </c>
      <c r="Q71" s="1">
        <v>86</v>
      </c>
      <c r="R71" s="1">
        <v>86</v>
      </c>
      <c r="S71" s="1">
        <v>86</v>
      </c>
      <c r="T71" s="1">
        <v>86</v>
      </c>
      <c r="U71" s="1">
        <v>86</v>
      </c>
      <c r="V71" s="1">
        <v>86</v>
      </c>
      <c r="Z71" s="1">
        <v>1.253147108286254E-2</v>
      </c>
      <c r="AA71" s="1">
        <v>-6.9019416537813842E-5</v>
      </c>
      <c r="AB71" s="1" t="s">
        <v>304</v>
      </c>
      <c r="AC71" s="1">
        <v>-2</v>
      </c>
      <c r="AF71" s="1" t="s">
        <v>305</v>
      </c>
      <c r="AG71" s="1">
        <v>38.494740920634833</v>
      </c>
      <c r="AH71" s="1">
        <v>31.349135013971949</v>
      </c>
      <c r="AI71" s="1">
        <v>30.156124065393239</v>
      </c>
      <c r="AJ71" s="1" t="s">
        <v>306</v>
      </c>
      <c r="AK71" s="1">
        <v>6.6666666666666671E-3</v>
      </c>
      <c r="AM71" s="1">
        <v>3.9470652773858729E-10</v>
      </c>
      <c r="AN71" s="1">
        <v>5.7710525799805539E-7</v>
      </c>
      <c r="AO71" s="1">
        <v>2.6411066227157112</v>
      </c>
      <c r="AQ71" s="1">
        <v>1.589893292073043E-7</v>
      </c>
      <c r="AR71" s="1">
        <v>1.589893292073043E-7</v>
      </c>
      <c r="AS71" s="1">
        <v>0</v>
      </c>
      <c r="AT71" s="1">
        <v>0</v>
      </c>
      <c r="AU71" s="1">
        <v>0</v>
      </c>
      <c r="AV71" s="1">
        <v>0</v>
      </c>
      <c r="AW71" s="1">
        <v>7.9494664603652148E-8</v>
      </c>
      <c r="AX71" s="1">
        <v>7.9494664603652148E-8</v>
      </c>
      <c r="AY71" s="1">
        <v>0</v>
      </c>
      <c r="AZ71" s="1">
        <v>0</v>
      </c>
      <c r="BA71" s="1">
        <v>0</v>
      </c>
      <c r="BB71" s="1">
        <v>7.9494664603652148E-8</v>
      </c>
      <c r="BC71" s="1">
        <v>0</v>
      </c>
      <c r="BD71" s="1">
        <v>7.9494664603652148E-8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</row>
    <row r="72" spans="1:62" x14ac:dyDescent="0.25">
      <c r="A72" s="1" t="s">
        <v>307</v>
      </c>
      <c r="B72" s="1">
        <v>91</v>
      </c>
      <c r="C72" s="1">
        <v>89</v>
      </c>
      <c r="D72" s="1">
        <v>88</v>
      </c>
      <c r="E72" s="1">
        <v>87</v>
      </c>
      <c r="F72" s="1">
        <v>86</v>
      </c>
      <c r="G72" s="1">
        <v>85.5</v>
      </c>
      <c r="H72" s="1">
        <v>85</v>
      </c>
      <c r="I72" s="1">
        <v>85</v>
      </c>
      <c r="J72" s="1">
        <v>84</v>
      </c>
      <c r="K72" s="1">
        <v>84</v>
      </c>
      <c r="L72" s="1">
        <v>83.5</v>
      </c>
      <c r="M72" s="1">
        <v>83</v>
      </c>
      <c r="N72" s="1">
        <v>83</v>
      </c>
      <c r="O72" s="1">
        <v>82.5</v>
      </c>
      <c r="P72" s="1">
        <v>82.5</v>
      </c>
      <c r="Q72" s="1">
        <v>82.5</v>
      </c>
      <c r="R72" s="1">
        <v>82</v>
      </c>
      <c r="S72" s="1">
        <v>82</v>
      </c>
      <c r="T72" s="1">
        <v>82</v>
      </c>
      <c r="U72" s="1">
        <v>81</v>
      </c>
      <c r="V72" s="1">
        <v>81</v>
      </c>
      <c r="Z72" s="1">
        <v>2.9390296414435121E-2</v>
      </c>
      <c r="AA72" s="1">
        <v>-1.5942960785573441E-4</v>
      </c>
      <c r="AB72" s="1" t="s">
        <v>308</v>
      </c>
      <c r="AC72" s="1">
        <v>-2</v>
      </c>
      <c r="AF72" s="1" t="s">
        <v>309</v>
      </c>
      <c r="AG72" s="1">
        <v>4.3547875841435433</v>
      </c>
      <c r="AH72" s="1">
        <v>60.590509471031879</v>
      </c>
      <c r="AI72" s="1">
        <v>35.054702944824569</v>
      </c>
      <c r="AJ72" s="1" t="s">
        <v>310</v>
      </c>
      <c r="AK72" s="1">
        <v>1.666666666666667E-2</v>
      </c>
      <c r="AM72" s="1">
        <v>1.6222829326528909E-8</v>
      </c>
      <c r="AN72" s="1">
        <v>4.351630206468594E-7</v>
      </c>
      <c r="AO72" s="1">
        <v>0.72760767000240201</v>
      </c>
      <c r="AQ72" s="1">
        <v>3.1797865841460859E-7</v>
      </c>
      <c r="AR72" s="1">
        <v>1.589893292073043E-7</v>
      </c>
      <c r="AS72" s="1">
        <v>1.589893292073043E-7</v>
      </c>
      <c r="AT72" s="1">
        <v>1.589893292073043E-7</v>
      </c>
      <c r="AU72" s="1">
        <v>7.9494664603652148E-8</v>
      </c>
      <c r="AV72" s="1">
        <v>7.9494664603652148E-8</v>
      </c>
      <c r="AW72" s="1">
        <v>0</v>
      </c>
      <c r="AX72" s="1">
        <v>1.589893292073043E-7</v>
      </c>
      <c r="AY72" s="1">
        <v>0</v>
      </c>
      <c r="AZ72" s="1">
        <v>7.9494664603652148E-8</v>
      </c>
      <c r="BA72" s="1">
        <v>7.9494664603652148E-8</v>
      </c>
      <c r="BB72" s="1">
        <v>0</v>
      </c>
      <c r="BC72" s="1">
        <v>7.9494664603652148E-8</v>
      </c>
      <c r="BD72" s="1">
        <v>0</v>
      </c>
      <c r="BE72" s="1">
        <v>0</v>
      </c>
      <c r="BF72" s="1">
        <v>7.9494664603652148E-8</v>
      </c>
      <c r="BG72" s="1">
        <v>0</v>
      </c>
      <c r="BH72" s="1">
        <v>0</v>
      </c>
      <c r="BI72" s="1">
        <v>1.589893292073043E-7</v>
      </c>
      <c r="BJ72" s="1">
        <v>0</v>
      </c>
    </row>
    <row r="73" spans="1:62" x14ac:dyDescent="0.25">
      <c r="A73" s="1" t="s">
        <v>311</v>
      </c>
      <c r="B73" s="1">
        <v>86</v>
      </c>
      <c r="C73" s="1">
        <v>85</v>
      </c>
      <c r="D73" s="1">
        <v>84</v>
      </c>
      <c r="E73" s="1">
        <v>83</v>
      </c>
      <c r="F73" s="1">
        <v>83</v>
      </c>
      <c r="G73" s="1">
        <v>82.5</v>
      </c>
      <c r="H73" s="1">
        <v>82</v>
      </c>
      <c r="I73" s="1">
        <v>81.5</v>
      </c>
      <c r="J73" s="1">
        <v>81</v>
      </c>
      <c r="K73" s="1">
        <v>80.5</v>
      </c>
      <c r="L73" s="1">
        <v>80</v>
      </c>
      <c r="M73" s="1">
        <v>80</v>
      </c>
      <c r="N73" s="1">
        <v>79</v>
      </c>
      <c r="O73" s="1">
        <v>79</v>
      </c>
      <c r="P73" s="1">
        <v>79</v>
      </c>
      <c r="Q73" s="1">
        <v>78.5</v>
      </c>
      <c r="R73" s="1">
        <v>78</v>
      </c>
      <c r="S73" s="1">
        <v>77.5</v>
      </c>
      <c r="T73" s="1">
        <v>77</v>
      </c>
      <c r="U73" s="1">
        <v>77</v>
      </c>
      <c r="V73" s="1">
        <v>76.5</v>
      </c>
      <c r="Z73" s="1">
        <v>1.2834950524386379E-2</v>
      </c>
      <c r="AA73" s="1">
        <v>4.7093095434847882E-4</v>
      </c>
      <c r="AB73" s="1" t="s">
        <v>312</v>
      </c>
      <c r="AC73" s="1">
        <v>-2</v>
      </c>
      <c r="AF73" s="1" t="s">
        <v>313</v>
      </c>
      <c r="AG73" s="1">
        <v>15.29962490127765</v>
      </c>
      <c r="AH73" s="1">
        <v>63.157131815283918</v>
      </c>
      <c r="AI73" s="1">
        <v>21.5432432834384</v>
      </c>
      <c r="AJ73" s="1" t="s">
        <v>314</v>
      </c>
      <c r="AK73" s="1">
        <v>1.5833333333333331E-2</v>
      </c>
      <c r="AM73" s="1">
        <v>7.4604167027713245E-8</v>
      </c>
      <c r="AN73" s="1">
        <v>2.345221669568882E-7</v>
      </c>
      <c r="AO73" s="1">
        <v>0.79030382542481448</v>
      </c>
      <c r="AQ73" s="1">
        <v>1.589893292073043E-7</v>
      </c>
      <c r="AR73" s="1">
        <v>1.589893292073043E-7</v>
      </c>
      <c r="AS73" s="1">
        <v>1.589893292073043E-7</v>
      </c>
      <c r="AT73" s="1">
        <v>0</v>
      </c>
      <c r="AU73" s="1">
        <v>7.9494664603652148E-8</v>
      </c>
      <c r="AV73" s="1">
        <v>7.9494664603652148E-8</v>
      </c>
      <c r="AW73" s="1">
        <v>7.9494664603652148E-8</v>
      </c>
      <c r="AX73" s="1">
        <v>7.9494664603652148E-8</v>
      </c>
      <c r="AY73" s="1">
        <v>7.9494664603652148E-8</v>
      </c>
      <c r="AZ73" s="1">
        <v>7.9494664603652148E-8</v>
      </c>
      <c r="BA73" s="1">
        <v>0</v>
      </c>
      <c r="BB73" s="1">
        <v>1.589893292073043E-7</v>
      </c>
      <c r="BC73" s="1">
        <v>0</v>
      </c>
      <c r="BD73" s="1">
        <v>0</v>
      </c>
      <c r="BE73" s="1">
        <v>7.9494664603652148E-8</v>
      </c>
      <c r="BF73" s="1">
        <v>7.9494664603652148E-8</v>
      </c>
      <c r="BG73" s="1">
        <v>7.9494664603652148E-8</v>
      </c>
      <c r="BH73" s="1">
        <v>7.9494664603652148E-8</v>
      </c>
      <c r="BI73" s="1">
        <v>0</v>
      </c>
      <c r="BJ73" s="1">
        <v>7.9494664603652148E-8</v>
      </c>
    </row>
    <row r="74" spans="1:62" x14ac:dyDescent="0.25">
      <c r="A74" s="1" t="s">
        <v>315</v>
      </c>
      <c r="B74" s="1">
        <v>82</v>
      </c>
      <c r="C74" s="1">
        <v>81</v>
      </c>
      <c r="D74" s="1">
        <v>81</v>
      </c>
      <c r="E74" s="1">
        <v>81</v>
      </c>
      <c r="F74" s="1">
        <v>80</v>
      </c>
      <c r="G74" s="1">
        <v>80</v>
      </c>
      <c r="H74" s="1">
        <v>80</v>
      </c>
      <c r="I74" s="1">
        <v>80</v>
      </c>
      <c r="J74" s="1">
        <v>79</v>
      </c>
      <c r="K74" s="1">
        <v>79</v>
      </c>
      <c r="L74" s="1">
        <v>79</v>
      </c>
      <c r="M74" s="1">
        <v>79</v>
      </c>
      <c r="N74" s="1">
        <v>79</v>
      </c>
      <c r="O74" s="1">
        <v>79</v>
      </c>
      <c r="P74" s="1">
        <v>79</v>
      </c>
      <c r="Q74" s="1">
        <v>79</v>
      </c>
      <c r="R74" s="1">
        <v>79</v>
      </c>
      <c r="S74" s="1">
        <v>79</v>
      </c>
      <c r="T74" s="1">
        <v>79</v>
      </c>
      <c r="U74" s="1">
        <v>79</v>
      </c>
      <c r="V74" s="1">
        <v>79</v>
      </c>
      <c r="Z74" s="1">
        <v>6.6614416130496377E-3</v>
      </c>
      <c r="AA74" s="1">
        <v>2.6244038458233382E-4</v>
      </c>
      <c r="AB74" s="1" t="s">
        <v>316</v>
      </c>
      <c r="AC74" s="1">
        <v>-2</v>
      </c>
      <c r="AF74" s="1" t="s">
        <v>317</v>
      </c>
      <c r="AG74" s="1">
        <v>72.101072045265454</v>
      </c>
      <c r="AH74" s="1">
        <v>13.822016712197231</v>
      </c>
      <c r="AI74" s="1">
        <v>14.07691124253733</v>
      </c>
      <c r="AJ74" s="1" t="s">
        <v>318</v>
      </c>
      <c r="AK74" s="1">
        <v>0.01</v>
      </c>
      <c r="AM74" s="1">
        <v>4.2930345529971477E-12</v>
      </c>
      <c r="AN74" s="1">
        <v>1.2261056361579249E-5</v>
      </c>
      <c r="AO74" s="1">
        <v>8.6918195915725693</v>
      </c>
      <c r="AQ74" s="1">
        <v>1.589893292073043E-7</v>
      </c>
      <c r="AR74" s="1">
        <v>0</v>
      </c>
      <c r="AS74" s="1">
        <v>0</v>
      </c>
      <c r="AT74" s="1">
        <v>1.589893292073043E-7</v>
      </c>
      <c r="AU74" s="1">
        <v>0</v>
      </c>
      <c r="AV74" s="1">
        <v>0</v>
      </c>
      <c r="AW74" s="1">
        <v>0</v>
      </c>
      <c r="AX74" s="1">
        <v>1.589893292073043E-7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</row>
    <row r="75" spans="1:62" x14ac:dyDescent="0.25">
      <c r="A75" s="1" t="s">
        <v>319</v>
      </c>
      <c r="B75" s="1">
        <v>90</v>
      </c>
      <c r="C75" s="1">
        <v>85</v>
      </c>
      <c r="D75" s="1">
        <v>68</v>
      </c>
      <c r="E75" s="1">
        <v>62</v>
      </c>
      <c r="F75" s="1">
        <v>57</v>
      </c>
      <c r="G75" s="1">
        <v>52</v>
      </c>
      <c r="H75" s="1">
        <v>47</v>
      </c>
      <c r="I75" s="1">
        <v>42</v>
      </c>
      <c r="J75" s="1">
        <v>39</v>
      </c>
      <c r="K75" s="1">
        <v>34</v>
      </c>
      <c r="L75" s="1">
        <v>31</v>
      </c>
      <c r="M75" s="1">
        <v>27</v>
      </c>
      <c r="N75" s="1">
        <v>23</v>
      </c>
      <c r="O75" s="1">
        <v>19</v>
      </c>
      <c r="P75" s="1">
        <v>15</v>
      </c>
      <c r="Q75" s="1">
        <v>11</v>
      </c>
      <c r="R75" s="1">
        <v>8</v>
      </c>
      <c r="S75" s="1">
        <v>4</v>
      </c>
      <c r="T75" s="1">
        <v>0</v>
      </c>
      <c r="U75" s="1">
        <v>0</v>
      </c>
      <c r="V75" s="1">
        <v>0</v>
      </c>
      <c r="Z75" s="1">
        <v>0.13186256671372751</v>
      </c>
      <c r="AA75" s="1">
        <v>4.809513187603128E-3</v>
      </c>
      <c r="AB75" s="1" t="s">
        <v>320</v>
      </c>
      <c r="AC75" s="1">
        <v>-2</v>
      </c>
      <c r="AF75" s="1" t="s">
        <v>321</v>
      </c>
      <c r="AG75" s="1">
        <v>32.936072929533147</v>
      </c>
      <c r="AH75" s="1">
        <v>35.602793936592683</v>
      </c>
      <c r="AI75" s="1">
        <v>31.461133133874171</v>
      </c>
      <c r="AJ75" s="1" t="s">
        <v>322</v>
      </c>
      <c r="AK75" s="1">
        <v>0.16666666666666671</v>
      </c>
      <c r="AM75" s="1">
        <v>5.3543030216332681E-7</v>
      </c>
      <c r="AN75" s="1">
        <v>1.0622929054008791E-6</v>
      </c>
      <c r="AO75" s="1">
        <v>0.28591358650197662</v>
      </c>
      <c r="AQ75" s="1">
        <v>7.9494664603652143E-7</v>
      </c>
      <c r="AR75" s="1">
        <v>2.7028185965241739E-6</v>
      </c>
      <c r="AS75" s="1">
        <v>9.539359752438261E-7</v>
      </c>
      <c r="AT75" s="1">
        <v>7.9494664603652143E-7</v>
      </c>
      <c r="AU75" s="1">
        <v>7.9494664603652143E-7</v>
      </c>
      <c r="AV75" s="1">
        <v>7.9494664603652143E-7</v>
      </c>
      <c r="AW75" s="1">
        <v>7.9494664603652143E-7</v>
      </c>
      <c r="AX75" s="1">
        <v>4.7696798762191305E-7</v>
      </c>
      <c r="AY75" s="1">
        <v>7.9494664603652143E-7</v>
      </c>
      <c r="AZ75" s="1">
        <v>4.7696798762191305E-7</v>
      </c>
      <c r="BA75" s="1">
        <v>6.3595731682921719E-7</v>
      </c>
      <c r="BB75" s="1">
        <v>6.3595731682921719E-7</v>
      </c>
      <c r="BC75" s="1">
        <v>6.3595731682921719E-7</v>
      </c>
      <c r="BD75" s="1">
        <v>6.3595731682921719E-7</v>
      </c>
      <c r="BE75" s="1">
        <v>6.3595731682921719E-7</v>
      </c>
      <c r="BF75" s="1">
        <v>4.7696798762191305E-7</v>
      </c>
      <c r="BG75" s="1">
        <v>6.3595731682921719E-7</v>
      </c>
      <c r="BH75" s="1">
        <v>6.3595731682921719E-7</v>
      </c>
      <c r="BI75" s="1">
        <v>0</v>
      </c>
      <c r="BJ75" s="1">
        <v>0</v>
      </c>
    </row>
    <row r="76" spans="1:62" x14ac:dyDescent="0.25">
      <c r="A76" s="1" t="s">
        <v>323</v>
      </c>
      <c r="B76" s="1">
        <v>90</v>
      </c>
      <c r="C76" s="1">
        <v>89</v>
      </c>
      <c r="D76" s="1">
        <v>88</v>
      </c>
      <c r="E76" s="1">
        <v>87</v>
      </c>
      <c r="F76" s="1">
        <v>86.5</v>
      </c>
      <c r="G76" s="1">
        <v>86</v>
      </c>
      <c r="H76" s="1">
        <v>85</v>
      </c>
      <c r="I76" s="1">
        <v>84.5</v>
      </c>
      <c r="J76" s="1">
        <v>84</v>
      </c>
      <c r="K76" s="1">
        <v>83.5</v>
      </c>
      <c r="L76" s="1">
        <v>83</v>
      </c>
      <c r="M76" s="1">
        <v>82</v>
      </c>
      <c r="N76" s="1">
        <v>81.5</v>
      </c>
      <c r="O76" s="1">
        <v>81</v>
      </c>
      <c r="P76" s="1">
        <v>80.5</v>
      </c>
      <c r="Q76" s="1">
        <v>80</v>
      </c>
      <c r="R76" s="1">
        <v>79.5</v>
      </c>
      <c r="S76" s="1">
        <v>79</v>
      </c>
      <c r="T76" s="1">
        <v>78.5</v>
      </c>
      <c r="U76" s="1">
        <v>78</v>
      </c>
      <c r="V76" s="1">
        <v>77.5</v>
      </c>
      <c r="Z76" s="1">
        <v>1.057906329225736E-2</v>
      </c>
      <c r="AA76" s="1">
        <v>8.9230037799012873E-4</v>
      </c>
      <c r="AB76" s="1" t="s">
        <v>324</v>
      </c>
      <c r="AC76" s="1">
        <v>-2</v>
      </c>
      <c r="AG76" s="1">
        <v>20.068235516758989</v>
      </c>
      <c r="AH76" s="1">
        <v>42.909420304384142</v>
      </c>
      <c r="AI76" s="1">
        <v>37.022344178856869</v>
      </c>
      <c r="AJ76" s="1" t="s">
        <v>325</v>
      </c>
      <c r="AK76" s="1">
        <v>2.0833333333333329E-2</v>
      </c>
      <c r="AM76" s="1">
        <v>7.9586520787324459E-8</v>
      </c>
      <c r="AN76" s="1">
        <v>3.4255612801233868E-7</v>
      </c>
      <c r="AO76" s="1">
        <v>2.674511072067459</v>
      </c>
      <c r="AQ76" s="1">
        <v>1.589893292073043E-7</v>
      </c>
      <c r="AR76" s="1">
        <v>1.589893292073043E-7</v>
      </c>
      <c r="AS76" s="1">
        <v>1.589893292073043E-7</v>
      </c>
      <c r="AT76" s="1">
        <v>7.9494664603652148E-8</v>
      </c>
      <c r="AU76" s="1">
        <v>7.9494664603652148E-8</v>
      </c>
      <c r="AV76" s="1">
        <v>1.589893292073043E-7</v>
      </c>
      <c r="AW76" s="1">
        <v>7.9494664603652148E-8</v>
      </c>
      <c r="AX76" s="1">
        <v>7.9494664603652148E-8</v>
      </c>
      <c r="AY76" s="1">
        <v>7.9494664603652148E-8</v>
      </c>
      <c r="AZ76" s="1">
        <v>7.9494664603652148E-8</v>
      </c>
      <c r="BA76" s="1">
        <v>1.589893292073043E-7</v>
      </c>
      <c r="BB76" s="1">
        <v>7.9494664603652148E-8</v>
      </c>
      <c r="BC76" s="1">
        <v>7.9494664603652148E-8</v>
      </c>
      <c r="BD76" s="1">
        <v>7.9494664603652148E-8</v>
      </c>
      <c r="BE76" s="1">
        <v>7.9494664603652148E-8</v>
      </c>
      <c r="BF76" s="1">
        <v>7.9494664603652148E-8</v>
      </c>
      <c r="BG76" s="1">
        <v>7.9494664603652148E-8</v>
      </c>
      <c r="BH76" s="1">
        <v>7.9494664603652148E-8</v>
      </c>
      <c r="BI76" s="1">
        <v>7.9494664603652148E-8</v>
      </c>
      <c r="BJ76" s="1">
        <v>7.9494664603652148E-8</v>
      </c>
    </row>
    <row r="77" spans="1:62" x14ac:dyDescent="0.25">
      <c r="A77" s="1" t="s">
        <v>326</v>
      </c>
      <c r="B77" s="1">
        <v>89.5</v>
      </c>
      <c r="C77" s="1">
        <v>88.5</v>
      </c>
      <c r="D77" s="1">
        <v>88</v>
      </c>
      <c r="E77" s="1">
        <v>87</v>
      </c>
      <c r="F77" s="1">
        <v>86</v>
      </c>
      <c r="G77" s="1">
        <v>85</v>
      </c>
      <c r="H77" s="1">
        <v>84.5</v>
      </c>
      <c r="I77" s="1">
        <v>83.5</v>
      </c>
      <c r="J77" s="1">
        <v>83</v>
      </c>
      <c r="K77" s="1">
        <v>82</v>
      </c>
      <c r="L77" s="1">
        <v>81.5</v>
      </c>
      <c r="M77" s="1">
        <v>80.5</v>
      </c>
      <c r="N77" s="1">
        <v>80</v>
      </c>
      <c r="O77" s="1">
        <v>79.5</v>
      </c>
      <c r="P77" s="1">
        <v>79</v>
      </c>
      <c r="Q77" s="1">
        <v>78</v>
      </c>
      <c r="R77" s="1">
        <v>77</v>
      </c>
      <c r="S77" s="1">
        <v>76.5</v>
      </c>
      <c r="T77" s="1">
        <v>76</v>
      </c>
      <c r="U77" s="1">
        <v>75</v>
      </c>
      <c r="V77" s="1">
        <v>74.5</v>
      </c>
      <c r="Z77" s="1">
        <v>5.148721182743515E-3</v>
      </c>
      <c r="AA77" s="1">
        <v>1.3731020916399109E-3</v>
      </c>
      <c r="AB77" s="1" t="s">
        <v>327</v>
      </c>
      <c r="AC77" s="1">
        <v>-2</v>
      </c>
      <c r="AG77" s="1">
        <v>18.13269653475129</v>
      </c>
      <c r="AH77" s="1">
        <v>43.935624559148707</v>
      </c>
      <c r="AI77" s="1">
        <v>37.931678906099997</v>
      </c>
      <c r="AJ77" s="1" t="s">
        <v>328</v>
      </c>
      <c r="AK77" s="1">
        <v>2.5000000000000001E-2</v>
      </c>
      <c r="AM77" s="1">
        <v>6.7681947112294867E-8</v>
      </c>
      <c r="AN77" s="1">
        <v>1.7547785770977281E-7</v>
      </c>
      <c r="AO77" s="1">
        <v>0.14278938490451759</v>
      </c>
      <c r="AQ77" s="1">
        <v>1.589893292073043E-7</v>
      </c>
      <c r="AR77" s="1">
        <v>7.9494664603652148E-8</v>
      </c>
      <c r="AS77" s="1">
        <v>1.589893292073043E-7</v>
      </c>
      <c r="AT77" s="1">
        <v>1.589893292073043E-7</v>
      </c>
      <c r="AU77" s="1">
        <v>1.589893292073043E-7</v>
      </c>
      <c r="AV77" s="1">
        <v>7.9494664603652148E-8</v>
      </c>
      <c r="AW77" s="1">
        <v>1.589893292073043E-7</v>
      </c>
      <c r="AX77" s="1">
        <v>7.9494664603652148E-8</v>
      </c>
      <c r="AY77" s="1">
        <v>1.589893292073043E-7</v>
      </c>
      <c r="AZ77" s="1">
        <v>7.9494664603652148E-8</v>
      </c>
      <c r="BA77" s="1">
        <v>1.589893292073043E-7</v>
      </c>
      <c r="BB77" s="1">
        <v>7.9494664603652148E-8</v>
      </c>
      <c r="BC77" s="1">
        <v>7.9494664603652148E-8</v>
      </c>
      <c r="BD77" s="1">
        <v>7.9494664603652148E-8</v>
      </c>
      <c r="BE77" s="1">
        <v>1.589893292073043E-7</v>
      </c>
      <c r="BF77" s="1">
        <v>1.589893292073043E-7</v>
      </c>
      <c r="BG77" s="1">
        <v>7.9494664603652148E-8</v>
      </c>
      <c r="BH77" s="1">
        <v>7.9494664603652148E-8</v>
      </c>
      <c r="BI77" s="1">
        <v>1.589893292073043E-7</v>
      </c>
      <c r="BJ77" s="1">
        <v>7.9494664603652148E-8</v>
      </c>
    </row>
    <row r="78" spans="1:62" x14ac:dyDescent="0.25">
      <c r="A78" s="1" t="s">
        <v>329</v>
      </c>
      <c r="B78" s="1">
        <v>91</v>
      </c>
      <c r="C78" s="1">
        <v>87</v>
      </c>
      <c r="D78" s="1">
        <v>85</v>
      </c>
      <c r="E78" s="1">
        <v>83</v>
      </c>
      <c r="F78" s="1">
        <v>80</v>
      </c>
      <c r="G78" s="1">
        <v>78</v>
      </c>
      <c r="H78" s="1">
        <v>76</v>
      </c>
      <c r="I78" s="1">
        <v>74</v>
      </c>
      <c r="J78" s="1">
        <v>72</v>
      </c>
      <c r="K78" s="1">
        <v>70</v>
      </c>
      <c r="L78" s="1">
        <v>68</v>
      </c>
      <c r="M78" s="1">
        <v>66</v>
      </c>
      <c r="N78" s="1">
        <v>64</v>
      </c>
      <c r="O78" s="1">
        <v>62</v>
      </c>
      <c r="P78" s="1">
        <v>60</v>
      </c>
      <c r="Q78" s="1">
        <v>58</v>
      </c>
      <c r="R78" s="1">
        <v>56</v>
      </c>
      <c r="S78" s="1">
        <v>54.5</v>
      </c>
      <c r="T78" s="1">
        <v>53</v>
      </c>
      <c r="U78" s="1">
        <v>51</v>
      </c>
      <c r="V78" s="1">
        <v>49</v>
      </c>
      <c r="Z78" s="1">
        <v>2.436436356719043E-2</v>
      </c>
      <c r="AA78" s="1">
        <v>3.420406685403843E-3</v>
      </c>
      <c r="AB78" s="1" t="s">
        <v>330</v>
      </c>
      <c r="AC78" s="1">
        <v>-2</v>
      </c>
      <c r="AF78" s="1" t="s">
        <v>331</v>
      </c>
      <c r="AG78" s="1">
        <v>61.596497618632448</v>
      </c>
      <c r="AH78" s="1">
        <v>13.082225323894731</v>
      </c>
      <c r="AI78" s="1">
        <v>25.321277057472809</v>
      </c>
      <c r="AJ78" s="1" t="s">
        <v>332</v>
      </c>
      <c r="AK78" s="1">
        <v>7.0000000000000007E-2</v>
      </c>
      <c r="AM78" s="1">
        <v>3.1799051282747009E-7</v>
      </c>
      <c r="AN78" s="1">
        <v>3.8323374526453279E-5</v>
      </c>
      <c r="AO78" s="1">
        <v>9.5674868978940957</v>
      </c>
      <c r="AQ78" s="1">
        <v>6.3595731682921719E-7</v>
      </c>
      <c r="AR78" s="1">
        <v>3.1797865841460859E-7</v>
      </c>
      <c r="AS78" s="1">
        <v>3.1797865841460859E-7</v>
      </c>
      <c r="AT78" s="1">
        <v>4.7696798762191305E-7</v>
      </c>
      <c r="AU78" s="1">
        <v>3.1797865841460859E-7</v>
      </c>
      <c r="AV78" s="1">
        <v>3.1797865841460859E-7</v>
      </c>
      <c r="AW78" s="1">
        <v>3.1797865841460859E-7</v>
      </c>
      <c r="AX78" s="1">
        <v>3.1797865841460859E-7</v>
      </c>
      <c r="AY78" s="1">
        <v>3.1797865841460859E-7</v>
      </c>
      <c r="AZ78" s="1">
        <v>3.1797865841460859E-7</v>
      </c>
      <c r="BA78" s="1">
        <v>3.1797865841460859E-7</v>
      </c>
      <c r="BB78" s="1">
        <v>3.1797865841460859E-7</v>
      </c>
      <c r="BC78" s="1">
        <v>3.1797865841460859E-7</v>
      </c>
      <c r="BD78" s="1">
        <v>3.1797865841460859E-7</v>
      </c>
      <c r="BE78" s="1">
        <v>3.1797865841460859E-7</v>
      </c>
      <c r="BF78" s="1">
        <v>3.1797865841460859E-7</v>
      </c>
      <c r="BG78" s="1">
        <v>2.3848399381095652E-7</v>
      </c>
      <c r="BH78" s="1">
        <v>2.3848399381095652E-7</v>
      </c>
      <c r="BI78" s="1">
        <v>3.1797865841460859E-7</v>
      </c>
      <c r="BJ78" s="1">
        <v>3.1797865841460859E-7</v>
      </c>
    </row>
    <row r="79" spans="1:62" x14ac:dyDescent="0.25">
      <c r="A79" s="1" t="s">
        <v>333</v>
      </c>
      <c r="B79" s="1">
        <v>89</v>
      </c>
      <c r="C79" s="1">
        <v>88</v>
      </c>
      <c r="D79" s="1">
        <v>87</v>
      </c>
      <c r="E79" s="1">
        <v>86</v>
      </c>
      <c r="F79" s="1">
        <v>85.5</v>
      </c>
      <c r="G79" s="1">
        <v>85</v>
      </c>
      <c r="H79" s="1">
        <v>84.5</v>
      </c>
      <c r="I79" s="1">
        <v>84</v>
      </c>
      <c r="J79" s="1">
        <v>83.5</v>
      </c>
      <c r="K79" s="1">
        <v>83</v>
      </c>
      <c r="L79" s="1">
        <v>82.5</v>
      </c>
      <c r="M79" s="1">
        <v>82</v>
      </c>
      <c r="N79" s="1">
        <v>81.5</v>
      </c>
      <c r="O79" s="1">
        <v>81</v>
      </c>
      <c r="P79" s="1">
        <v>80.5</v>
      </c>
      <c r="Q79" s="1">
        <v>80</v>
      </c>
      <c r="R79" s="1">
        <v>80</v>
      </c>
      <c r="S79" s="1">
        <v>79.5</v>
      </c>
      <c r="T79" s="1">
        <v>79</v>
      </c>
      <c r="U79" s="1">
        <v>79</v>
      </c>
      <c r="V79" s="1">
        <v>78.5</v>
      </c>
      <c r="Z79" s="1">
        <v>1.36594458228012E-2</v>
      </c>
      <c r="AA79" s="1">
        <v>5.6831743400633102E-4</v>
      </c>
      <c r="AB79" s="1" t="s">
        <v>334</v>
      </c>
      <c r="AC79" s="1">
        <v>-2</v>
      </c>
      <c r="AG79" s="1">
        <v>46.974447776836122</v>
      </c>
      <c r="AH79" s="1">
        <v>34.133044190864467</v>
      </c>
      <c r="AI79" s="1">
        <v>18.8925080322994</v>
      </c>
      <c r="AJ79" s="1" t="s">
        <v>335</v>
      </c>
      <c r="AK79" s="1">
        <v>1.7500000000000002E-2</v>
      </c>
      <c r="AM79" s="1">
        <v>7.9658509434983134E-8</v>
      </c>
      <c r="AN79" s="1">
        <v>3.1176402541226319E-7</v>
      </c>
      <c r="AO79" s="1">
        <v>2.004613620572115</v>
      </c>
      <c r="AQ79" s="1">
        <v>1.589893292073043E-7</v>
      </c>
      <c r="AR79" s="1">
        <v>1.589893292073043E-7</v>
      </c>
      <c r="AS79" s="1">
        <v>1.589893292073043E-7</v>
      </c>
      <c r="AT79" s="1">
        <v>7.9494664603652148E-8</v>
      </c>
      <c r="AU79" s="1">
        <v>7.9494664603652148E-8</v>
      </c>
      <c r="AV79" s="1">
        <v>7.9494664603652148E-8</v>
      </c>
      <c r="AW79" s="1">
        <v>7.9494664603652148E-8</v>
      </c>
      <c r="AX79" s="1">
        <v>7.9494664603652148E-8</v>
      </c>
      <c r="AY79" s="1">
        <v>7.9494664603652148E-8</v>
      </c>
      <c r="AZ79" s="1">
        <v>7.9494664603652148E-8</v>
      </c>
      <c r="BA79" s="1">
        <v>7.9494664603652148E-8</v>
      </c>
      <c r="BB79" s="1">
        <v>7.9494664603652148E-8</v>
      </c>
      <c r="BC79" s="1">
        <v>7.9494664603652148E-8</v>
      </c>
      <c r="BD79" s="1">
        <v>7.9494664603652148E-8</v>
      </c>
      <c r="BE79" s="1">
        <v>7.9494664603652148E-8</v>
      </c>
      <c r="BF79" s="1">
        <v>0</v>
      </c>
      <c r="BG79" s="1">
        <v>7.9494664603652148E-8</v>
      </c>
      <c r="BH79" s="1">
        <v>7.9494664603652148E-8</v>
      </c>
      <c r="BI79" s="1">
        <v>0</v>
      </c>
      <c r="BJ79" s="1">
        <v>7.9494664603652148E-8</v>
      </c>
    </row>
    <row r="80" spans="1:62" x14ac:dyDescent="0.25">
      <c r="A80" s="1" t="s">
        <v>336</v>
      </c>
      <c r="B80" s="1">
        <v>89</v>
      </c>
      <c r="C80" s="1">
        <v>63</v>
      </c>
      <c r="D80" s="1">
        <v>63</v>
      </c>
      <c r="E80" s="1">
        <v>63</v>
      </c>
      <c r="F80" s="1">
        <v>63</v>
      </c>
      <c r="G80" s="1">
        <v>63</v>
      </c>
      <c r="H80" s="1">
        <v>63</v>
      </c>
      <c r="I80" s="1">
        <v>63</v>
      </c>
      <c r="J80" s="1">
        <v>63</v>
      </c>
      <c r="K80" s="1">
        <v>63</v>
      </c>
      <c r="L80" s="1">
        <v>63</v>
      </c>
      <c r="M80" s="1">
        <v>63</v>
      </c>
      <c r="N80" s="1">
        <v>63</v>
      </c>
      <c r="O80" s="1">
        <v>63</v>
      </c>
      <c r="P80" s="1">
        <v>63</v>
      </c>
      <c r="Q80" s="1">
        <v>63</v>
      </c>
      <c r="R80" s="1">
        <v>63</v>
      </c>
      <c r="S80" s="1">
        <v>63</v>
      </c>
      <c r="T80" s="1">
        <v>63</v>
      </c>
      <c r="U80" s="1">
        <v>63</v>
      </c>
      <c r="V80" s="1">
        <v>63</v>
      </c>
      <c r="Z80" s="1">
        <v>1</v>
      </c>
      <c r="AA80" s="1">
        <v>-3.8100201214031217E-2</v>
      </c>
      <c r="AB80" s="1" t="s">
        <v>337</v>
      </c>
      <c r="AC80" s="1">
        <v>-2</v>
      </c>
      <c r="AG80" s="1">
        <v>30.052517050548239</v>
      </c>
      <c r="AH80" s="1">
        <v>4.41659319804943</v>
      </c>
      <c r="AI80" s="1">
        <v>65.530889751402341</v>
      </c>
      <c r="AJ80" s="1" t="s">
        <v>338</v>
      </c>
      <c r="AK80" s="1">
        <v>4.3333333333333328E-2</v>
      </c>
      <c r="AM80" s="1">
        <v>9.9269113003885896E-11</v>
      </c>
      <c r="AN80" s="1">
        <v>3.7422035262075522E-4</v>
      </c>
      <c r="AO80" s="1">
        <v>9.0120785113650541</v>
      </c>
      <c r="AQ80" s="1">
        <v>4.1337225593899122E-6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</row>
    <row r="81" spans="1:62" x14ac:dyDescent="0.25">
      <c r="A81" s="1" t="s">
        <v>339</v>
      </c>
      <c r="B81" s="1">
        <v>95</v>
      </c>
      <c r="C81" s="1">
        <v>93</v>
      </c>
      <c r="D81" s="1">
        <v>93</v>
      </c>
      <c r="E81" s="1">
        <v>92.5</v>
      </c>
      <c r="F81" s="1">
        <v>92</v>
      </c>
      <c r="G81" s="1">
        <v>92</v>
      </c>
      <c r="H81" s="1">
        <v>92</v>
      </c>
      <c r="I81" s="1">
        <v>92</v>
      </c>
      <c r="J81" s="1">
        <v>92</v>
      </c>
      <c r="K81" s="1">
        <v>91.5</v>
      </c>
      <c r="L81" s="1">
        <v>91.5</v>
      </c>
      <c r="M81" s="1">
        <v>91.5</v>
      </c>
      <c r="N81" s="1">
        <v>91.5</v>
      </c>
      <c r="O81" s="1">
        <v>91.5</v>
      </c>
      <c r="P81" s="1">
        <v>91</v>
      </c>
      <c r="Q81" s="1">
        <v>91</v>
      </c>
      <c r="R81" s="1">
        <v>91</v>
      </c>
      <c r="S81" s="1">
        <v>91</v>
      </c>
      <c r="T81" s="1">
        <v>91</v>
      </c>
      <c r="U81" s="1">
        <v>91</v>
      </c>
      <c r="V81" s="1">
        <v>91</v>
      </c>
      <c r="Z81" s="1">
        <v>1.9524995983137099E-2</v>
      </c>
      <c r="AA81" s="1">
        <v>-3.8120135662413269E-4</v>
      </c>
      <c r="AB81" s="1" t="s">
        <v>340</v>
      </c>
      <c r="AC81" s="1">
        <v>-2</v>
      </c>
      <c r="AF81" s="1" t="s">
        <v>341</v>
      </c>
      <c r="AG81" s="1">
        <v>11.42711761463044</v>
      </c>
      <c r="AH81" s="1">
        <v>35.925314570240481</v>
      </c>
      <c r="AI81" s="1">
        <v>52.647567815129072</v>
      </c>
      <c r="AJ81" s="1" t="s">
        <v>342</v>
      </c>
      <c r="AK81" s="1">
        <v>6.6666666666666671E-3</v>
      </c>
      <c r="AM81" s="1">
        <v>8.7385879431639543E-12</v>
      </c>
      <c r="AN81" s="1">
        <v>2.7108299939042762E-5</v>
      </c>
      <c r="AO81" s="1">
        <v>8.8918700418838323</v>
      </c>
      <c r="AQ81" s="1">
        <v>3.1797865841460859E-7</v>
      </c>
      <c r="AR81" s="1">
        <v>0</v>
      </c>
      <c r="AS81" s="1">
        <v>7.9494664603652148E-8</v>
      </c>
      <c r="AT81" s="1">
        <v>7.9494664603652148E-8</v>
      </c>
      <c r="AU81" s="1">
        <v>0</v>
      </c>
      <c r="AV81" s="1">
        <v>0</v>
      </c>
      <c r="AW81" s="1">
        <v>0</v>
      </c>
      <c r="AX81" s="1">
        <v>0</v>
      </c>
      <c r="AY81" s="1">
        <v>7.9494664603652148E-8</v>
      </c>
      <c r="AZ81" s="1">
        <v>0</v>
      </c>
      <c r="BA81" s="1">
        <v>0</v>
      </c>
      <c r="BB81" s="1">
        <v>0</v>
      </c>
      <c r="BC81" s="1">
        <v>0</v>
      </c>
      <c r="BD81" s="1">
        <v>7.9494664603652148E-8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</row>
    <row r="82" spans="1:62" x14ac:dyDescent="0.25">
      <c r="A82" s="1" t="s">
        <v>343</v>
      </c>
      <c r="B82" s="1">
        <v>84</v>
      </c>
      <c r="C82" s="1">
        <v>70</v>
      </c>
      <c r="D82" s="1">
        <v>59</v>
      </c>
      <c r="E82" s="1">
        <v>49</v>
      </c>
      <c r="F82" s="1">
        <v>40</v>
      </c>
      <c r="G82" s="1">
        <v>30</v>
      </c>
      <c r="H82" s="1">
        <v>21</v>
      </c>
      <c r="I82" s="1">
        <v>12</v>
      </c>
      <c r="J82" s="1">
        <v>3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Z82" s="1">
        <v>9.4712106694603254E-2</v>
      </c>
      <c r="AA82" s="1">
        <v>1.4595946799943671E-2</v>
      </c>
      <c r="AB82" s="1" t="s">
        <v>344</v>
      </c>
      <c r="AC82" s="1">
        <v>-2</v>
      </c>
      <c r="AF82" s="1" t="s">
        <v>345</v>
      </c>
      <c r="AG82" s="1">
        <v>30.25576809925079</v>
      </c>
      <c r="AH82" s="1">
        <v>39.373731839306927</v>
      </c>
      <c r="AI82" s="1">
        <v>30.370500061442279</v>
      </c>
      <c r="AJ82" s="1" t="s">
        <v>346</v>
      </c>
      <c r="AK82" s="1">
        <v>0.31111111111111112</v>
      </c>
      <c r="AM82" s="1">
        <v>2.3573518957676141E-8</v>
      </c>
      <c r="AN82" s="1">
        <v>3.8555482629656359E-6</v>
      </c>
      <c r="AO82" s="1">
        <v>0.57824248951054025</v>
      </c>
      <c r="AQ82" s="1">
        <v>2.22585060890226E-6</v>
      </c>
      <c r="AR82" s="1">
        <v>1.748882621280347E-6</v>
      </c>
      <c r="AS82" s="1">
        <v>1.5898932920730431E-6</v>
      </c>
      <c r="AT82" s="1">
        <v>1.4309039628657389E-6</v>
      </c>
      <c r="AU82" s="1">
        <v>1.5898932920730431E-6</v>
      </c>
      <c r="AV82" s="1">
        <v>1.4309039628657389E-6</v>
      </c>
      <c r="AW82" s="1">
        <v>1.4309039628657389E-6</v>
      </c>
      <c r="AX82" s="1">
        <v>1.4309039628657389E-6</v>
      </c>
      <c r="AY82" s="1">
        <v>4.7696798762191305E-7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</row>
    <row r="83" spans="1:62" x14ac:dyDescent="0.25">
      <c r="A83" s="1" t="s">
        <v>347</v>
      </c>
      <c r="B83" s="1">
        <v>92</v>
      </c>
      <c r="C83" s="1">
        <v>85</v>
      </c>
      <c r="D83" s="1">
        <v>80</v>
      </c>
      <c r="E83" s="1">
        <v>76</v>
      </c>
      <c r="F83" s="1">
        <v>72</v>
      </c>
      <c r="G83" s="1">
        <v>68</v>
      </c>
      <c r="H83" s="1">
        <v>64</v>
      </c>
      <c r="I83" s="1">
        <v>60</v>
      </c>
      <c r="J83" s="1">
        <v>56</v>
      </c>
      <c r="K83" s="1">
        <v>53</v>
      </c>
      <c r="L83" s="1">
        <v>50</v>
      </c>
      <c r="M83" s="1">
        <v>46</v>
      </c>
      <c r="N83" s="1">
        <v>42</v>
      </c>
      <c r="O83" s="1">
        <v>38</v>
      </c>
      <c r="P83" s="1">
        <v>36</v>
      </c>
      <c r="Q83" s="1">
        <v>33</v>
      </c>
      <c r="R83" s="1">
        <v>30</v>
      </c>
      <c r="S83" s="1">
        <v>26</v>
      </c>
      <c r="T83" s="1">
        <v>23</v>
      </c>
      <c r="U83" s="1">
        <v>20</v>
      </c>
      <c r="V83" s="1">
        <v>17</v>
      </c>
      <c r="Z83" s="1">
        <v>5.6086670722234618E-2</v>
      </c>
      <c r="AA83" s="1">
        <v>5.6332128830004023E-3</v>
      </c>
      <c r="AB83" s="1" t="s">
        <v>348</v>
      </c>
      <c r="AC83" s="1">
        <v>-2</v>
      </c>
      <c r="AG83" s="1">
        <v>31.431937010256551</v>
      </c>
      <c r="AH83" s="1">
        <v>40.419902776910142</v>
      </c>
      <c r="AI83" s="1">
        <v>28.1481602128333</v>
      </c>
      <c r="AK83" s="1">
        <v>0.125</v>
      </c>
      <c r="AM83" s="1">
        <v>5.2929547719253542E-7</v>
      </c>
      <c r="AN83" s="1">
        <v>1.9441974737406409E-6</v>
      </c>
      <c r="AO83" s="1">
        <v>1.6291258465327589</v>
      </c>
      <c r="AQ83" s="1">
        <v>1.11292530445113E-6</v>
      </c>
      <c r="AR83" s="1">
        <v>7.9494664603652143E-7</v>
      </c>
      <c r="AS83" s="1">
        <v>6.3595731682921719E-7</v>
      </c>
      <c r="AT83" s="1">
        <v>6.3595731682921719E-7</v>
      </c>
      <c r="AU83" s="1">
        <v>6.3595731682921719E-7</v>
      </c>
      <c r="AV83" s="1">
        <v>6.3595731682921719E-7</v>
      </c>
      <c r="AW83" s="1">
        <v>6.3595731682921719E-7</v>
      </c>
      <c r="AX83" s="1">
        <v>6.3595731682921719E-7</v>
      </c>
      <c r="AY83" s="1">
        <v>4.7696798762191305E-7</v>
      </c>
      <c r="AZ83" s="1">
        <v>4.7696798762191305E-7</v>
      </c>
      <c r="BA83" s="1">
        <v>6.3595731682921719E-7</v>
      </c>
      <c r="BB83" s="1">
        <v>6.3595731682921719E-7</v>
      </c>
      <c r="BC83" s="1">
        <v>6.3595731682921719E-7</v>
      </c>
      <c r="BD83" s="1">
        <v>3.1797865841460859E-7</v>
      </c>
      <c r="BE83" s="1">
        <v>4.7696798762191305E-7</v>
      </c>
      <c r="BF83" s="1">
        <v>4.7696798762191305E-7</v>
      </c>
      <c r="BG83" s="1">
        <v>6.3595731682921719E-7</v>
      </c>
      <c r="BH83" s="1">
        <v>4.7696798762191305E-7</v>
      </c>
      <c r="BI83" s="1">
        <v>4.7696798762191305E-7</v>
      </c>
      <c r="BJ83" s="1">
        <v>4.7696798762191305E-7</v>
      </c>
    </row>
    <row r="84" spans="1:62" x14ac:dyDescent="0.25">
      <c r="A84" s="1" t="s">
        <v>349</v>
      </c>
      <c r="B84" s="1">
        <v>89</v>
      </c>
      <c r="C84" s="1">
        <v>60</v>
      </c>
      <c r="D84" s="1">
        <v>38</v>
      </c>
      <c r="E84" s="1">
        <v>20</v>
      </c>
      <c r="F84" s="1">
        <v>3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Z84" s="1">
        <v>0.29343151506012027</v>
      </c>
      <c r="AA84" s="1">
        <v>1.547309147127876E-2</v>
      </c>
      <c r="AB84" s="1" t="s">
        <v>350</v>
      </c>
      <c r="AC84" s="1">
        <v>-2</v>
      </c>
      <c r="AF84" s="1" t="s">
        <v>351</v>
      </c>
      <c r="AG84" s="1">
        <v>66.399370882875189</v>
      </c>
      <c r="AH84" s="1">
        <v>19.19328052073724</v>
      </c>
      <c r="AI84" s="1">
        <v>14.407348596387569</v>
      </c>
      <c r="AJ84" s="1" t="s">
        <v>352</v>
      </c>
      <c r="AK84" s="1">
        <v>0.59333333333333338</v>
      </c>
      <c r="AM84" s="1">
        <v>7.818683739643212E-9</v>
      </c>
      <c r="AN84" s="1">
        <v>9.5714514558327261E-6</v>
      </c>
      <c r="AO84" s="1">
        <v>1.0917157584933179</v>
      </c>
      <c r="AQ84" s="1">
        <v>4.6106905470118257E-6</v>
      </c>
      <c r="AR84" s="1">
        <v>3.4977652425606948E-6</v>
      </c>
      <c r="AS84" s="1">
        <v>2.8618079257314779E-6</v>
      </c>
      <c r="AT84" s="1">
        <v>2.7028185965241739E-6</v>
      </c>
      <c r="AU84" s="1">
        <v>4.7696798762191305E-7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</row>
    <row r="85" spans="1:62" x14ac:dyDescent="0.25">
      <c r="A85" s="1" t="s">
        <v>353</v>
      </c>
      <c r="B85" s="1">
        <v>91</v>
      </c>
      <c r="C85" s="1">
        <v>77</v>
      </c>
      <c r="D85" s="1">
        <v>66</v>
      </c>
      <c r="E85" s="1">
        <v>57</v>
      </c>
      <c r="F85" s="1">
        <v>48</v>
      </c>
      <c r="G85" s="1">
        <v>39</v>
      </c>
      <c r="H85" s="1">
        <v>30</v>
      </c>
      <c r="I85" s="1">
        <v>22</v>
      </c>
      <c r="J85" s="1">
        <v>13</v>
      </c>
      <c r="K85" s="1">
        <v>5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Z85" s="1">
        <v>9.3625247109978743E-2</v>
      </c>
      <c r="AA85" s="1">
        <v>1.410702846425403E-2</v>
      </c>
      <c r="AB85" s="1" t="s">
        <v>354</v>
      </c>
      <c r="AC85" s="1">
        <v>-2</v>
      </c>
      <c r="AF85" s="1" t="s">
        <v>355</v>
      </c>
      <c r="AG85" s="1">
        <v>30.745303075067351</v>
      </c>
      <c r="AH85" s="1">
        <v>42.351184892541951</v>
      </c>
      <c r="AI85" s="1">
        <v>26.90351203239069</v>
      </c>
      <c r="AJ85" s="1" t="s">
        <v>356</v>
      </c>
      <c r="AK85" s="1">
        <v>0.30333333333333329</v>
      </c>
      <c r="AM85" s="1">
        <v>2.1171577674697151E-7</v>
      </c>
      <c r="AN85" s="1">
        <v>2.519834005730261E-6</v>
      </c>
      <c r="AO85" s="1">
        <v>0.35134184187160139</v>
      </c>
      <c r="AQ85" s="1">
        <v>2.22585060890226E-6</v>
      </c>
      <c r="AR85" s="1">
        <v>1.748882621280347E-6</v>
      </c>
      <c r="AS85" s="1">
        <v>1.4309039628657389E-6</v>
      </c>
      <c r="AT85" s="1">
        <v>1.4309039628657389E-6</v>
      </c>
      <c r="AU85" s="1">
        <v>1.4309039628657389E-6</v>
      </c>
      <c r="AV85" s="1">
        <v>1.4309039628657389E-6</v>
      </c>
      <c r="AW85" s="1">
        <v>1.271914633658434E-6</v>
      </c>
      <c r="AX85" s="1">
        <v>1.4309039628657389E-6</v>
      </c>
      <c r="AY85" s="1">
        <v>1.271914633658434E-6</v>
      </c>
      <c r="AZ85" s="1">
        <v>7.9494664603652143E-7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</row>
    <row r="86" spans="1:62" x14ac:dyDescent="0.25">
      <c r="A86" s="1" t="s">
        <v>357</v>
      </c>
      <c r="B86" s="1">
        <v>85</v>
      </c>
      <c r="C86" s="1">
        <v>84</v>
      </c>
      <c r="D86" s="1">
        <v>84</v>
      </c>
      <c r="E86" s="1">
        <v>83.5</v>
      </c>
      <c r="F86" s="1">
        <v>83</v>
      </c>
      <c r="G86" s="1">
        <v>82.5</v>
      </c>
      <c r="H86" s="1">
        <v>82</v>
      </c>
      <c r="I86" s="1">
        <v>81.5</v>
      </c>
      <c r="J86" s="1">
        <v>81</v>
      </c>
      <c r="K86" s="1">
        <v>80.5</v>
      </c>
      <c r="L86" s="1">
        <v>80.5</v>
      </c>
      <c r="M86" s="1">
        <v>80</v>
      </c>
      <c r="N86" s="1">
        <v>80</v>
      </c>
      <c r="O86" s="1">
        <v>79.5</v>
      </c>
      <c r="P86" s="1">
        <v>79.5</v>
      </c>
      <c r="Q86" s="1">
        <v>79</v>
      </c>
      <c r="R86" s="1">
        <v>79</v>
      </c>
      <c r="S86" s="1">
        <v>78.5</v>
      </c>
      <c r="T86" s="1">
        <v>78.5</v>
      </c>
      <c r="U86" s="1">
        <v>78</v>
      </c>
      <c r="V86" s="1">
        <v>78</v>
      </c>
      <c r="Z86" s="1">
        <v>8.7342803401592416E-3</v>
      </c>
      <c r="AA86" s="1">
        <v>4.083239628722588E-4</v>
      </c>
      <c r="AB86" s="1" t="s">
        <v>358</v>
      </c>
      <c r="AC86" s="1">
        <v>-2</v>
      </c>
      <c r="AF86" s="1" t="s">
        <v>359</v>
      </c>
      <c r="AG86" s="1">
        <v>28.82893535745437</v>
      </c>
      <c r="AH86" s="1">
        <v>48.171035868676668</v>
      </c>
      <c r="AI86" s="1">
        <v>23.000028773868969</v>
      </c>
      <c r="AJ86" s="1" t="s">
        <v>360</v>
      </c>
      <c r="AK86" s="1">
        <v>1.1666666666666671E-2</v>
      </c>
      <c r="AM86" s="1">
        <v>5.5624520000987312E-8</v>
      </c>
      <c r="AN86" s="1">
        <v>1.098716933886791E-5</v>
      </c>
      <c r="AO86" s="1">
        <v>9.3226192441084752</v>
      </c>
      <c r="AQ86" s="1">
        <v>1.589893292073043E-7</v>
      </c>
      <c r="AR86" s="1">
        <v>0</v>
      </c>
      <c r="AS86" s="1">
        <v>7.9494664603652148E-8</v>
      </c>
      <c r="AT86" s="1">
        <v>7.9494664603652148E-8</v>
      </c>
      <c r="AU86" s="1">
        <v>7.9494664603652148E-8</v>
      </c>
      <c r="AV86" s="1">
        <v>7.9494664603652148E-8</v>
      </c>
      <c r="AW86" s="1">
        <v>7.9494664603652148E-8</v>
      </c>
      <c r="AX86" s="1">
        <v>7.9494664603652148E-8</v>
      </c>
      <c r="AY86" s="1">
        <v>7.9494664603652148E-8</v>
      </c>
      <c r="AZ86" s="1">
        <v>0</v>
      </c>
      <c r="BA86" s="1">
        <v>7.9494664603652148E-8</v>
      </c>
      <c r="BB86" s="1">
        <v>0</v>
      </c>
      <c r="BC86" s="1">
        <v>7.9494664603652148E-8</v>
      </c>
      <c r="BD86" s="1">
        <v>0</v>
      </c>
      <c r="BE86" s="1">
        <v>7.9494664603652148E-8</v>
      </c>
      <c r="BF86" s="1">
        <v>0</v>
      </c>
      <c r="BG86" s="1">
        <v>7.9494664603652148E-8</v>
      </c>
      <c r="BH86" s="1">
        <v>0</v>
      </c>
      <c r="BI86" s="1">
        <v>7.9494664603652148E-8</v>
      </c>
      <c r="BJ86" s="1">
        <v>0</v>
      </c>
    </row>
    <row r="87" spans="1:62" x14ac:dyDescent="0.25">
      <c r="A87" s="1" t="s">
        <v>361</v>
      </c>
      <c r="B87" s="1">
        <v>85</v>
      </c>
      <c r="C87" s="1">
        <v>83.5</v>
      </c>
      <c r="D87" s="1">
        <v>83</v>
      </c>
      <c r="E87" s="1">
        <v>82</v>
      </c>
      <c r="F87" s="1">
        <v>81</v>
      </c>
      <c r="G87" s="1">
        <v>80</v>
      </c>
      <c r="H87" s="1">
        <v>79</v>
      </c>
      <c r="I87" s="1">
        <v>78.5</v>
      </c>
      <c r="J87" s="1">
        <v>77.5</v>
      </c>
      <c r="K87" s="1">
        <v>77</v>
      </c>
      <c r="L87" s="1">
        <v>76.5</v>
      </c>
      <c r="M87" s="1">
        <v>75.5</v>
      </c>
      <c r="N87" s="1">
        <v>75</v>
      </c>
      <c r="O87" s="1">
        <v>74</v>
      </c>
      <c r="P87" s="1">
        <v>73.5</v>
      </c>
      <c r="Q87" s="1">
        <v>73</v>
      </c>
      <c r="R87" s="1">
        <v>72.5</v>
      </c>
      <c r="S87" s="1">
        <v>71.5</v>
      </c>
      <c r="T87" s="1">
        <v>71</v>
      </c>
      <c r="U87" s="1">
        <v>70</v>
      </c>
      <c r="V87" s="1">
        <v>69.5</v>
      </c>
      <c r="Z87" s="1">
        <v>1.066258440470198E-2</v>
      </c>
      <c r="AA87" s="1">
        <v>1.1920493921684151E-3</v>
      </c>
      <c r="AB87" s="1" t="s">
        <v>362</v>
      </c>
      <c r="AC87" s="1">
        <v>-2</v>
      </c>
      <c r="AF87" s="1" t="s">
        <v>363</v>
      </c>
      <c r="AG87" s="1">
        <v>35.4331570372605</v>
      </c>
      <c r="AH87" s="1">
        <v>26.93782557127815</v>
      </c>
      <c r="AI87" s="1">
        <v>37.629017391461353</v>
      </c>
      <c r="AJ87" s="1" t="s">
        <v>364</v>
      </c>
      <c r="AK87" s="1">
        <v>2.583333333333333E-2</v>
      </c>
      <c r="AM87" s="1">
        <v>7.5322069325201654E-8</v>
      </c>
      <c r="AN87" s="1">
        <v>2.88853915022535E-7</v>
      </c>
      <c r="AO87" s="1">
        <v>0.62850502887206972</v>
      </c>
      <c r="AQ87" s="1">
        <v>2.3848399381095652E-7</v>
      </c>
      <c r="AR87" s="1">
        <v>7.9494664603652148E-8</v>
      </c>
      <c r="AS87" s="1">
        <v>1.589893292073043E-7</v>
      </c>
      <c r="AT87" s="1">
        <v>1.589893292073043E-7</v>
      </c>
      <c r="AU87" s="1">
        <v>1.589893292073043E-7</v>
      </c>
      <c r="AV87" s="1">
        <v>1.589893292073043E-7</v>
      </c>
      <c r="AW87" s="1">
        <v>7.9494664603652148E-8</v>
      </c>
      <c r="AX87" s="1">
        <v>1.589893292073043E-7</v>
      </c>
      <c r="AY87" s="1">
        <v>7.9494664603652148E-8</v>
      </c>
      <c r="AZ87" s="1">
        <v>7.9494664603652148E-8</v>
      </c>
      <c r="BA87" s="1">
        <v>1.589893292073043E-7</v>
      </c>
      <c r="BB87" s="1">
        <v>7.9494664603652148E-8</v>
      </c>
      <c r="BC87" s="1">
        <v>1.589893292073043E-7</v>
      </c>
      <c r="BD87" s="1">
        <v>7.9494664603652148E-8</v>
      </c>
      <c r="BE87" s="1">
        <v>7.9494664603652148E-8</v>
      </c>
      <c r="BF87" s="1">
        <v>7.9494664603652148E-8</v>
      </c>
      <c r="BG87" s="1">
        <v>1.589893292073043E-7</v>
      </c>
      <c r="BH87" s="1">
        <v>7.9494664603652148E-8</v>
      </c>
      <c r="BI87" s="1">
        <v>1.589893292073043E-7</v>
      </c>
      <c r="BJ87" s="1">
        <v>7.9494664603652148E-8</v>
      </c>
    </row>
  </sheetData>
  <pageMargins left="0.75" right="0.75" top="1" bottom="1" header="0.5" footer="0.5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3A26B704-712A-4BAF-A3BE-560224ED3112}">
            <xm:f>Ajuste!$C$2</xm:f>
            <x14:dxf>
              <fill>
                <patternFill>
                  <bgColor rgb="FFFFFF00"/>
                </patternFill>
              </fill>
            </x14:dxf>
          </x14:cfRule>
          <xm:sqref>A2:A87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Ajuste</vt:lpstr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Felipe Emanuel Domiciano Ribeiro</cp:lastModifiedBy>
  <dcterms:created xsi:type="dcterms:W3CDTF">2025-05-22T10:47:30Z</dcterms:created>
  <dcterms:modified xsi:type="dcterms:W3CDTF">2025-05-22T19:06:35Z</dcterms:modified>
</cp:coreProperties>
</file>