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70" activeTab="1"/>
  </bookViews>
  <sheets>
    <sheet name="Plan1" sheetId="1" r:id="rId1"/>
    <sheet name="Plan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3" l="1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Q10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Q3" i="3"/>
  <c r="P23" i="1"/>
  <c r="O23" i="1"/>
  <c r="N23" i="1"/>
  <c r="M23" i="1"/>
  <c r="L23" i="1"/>
  <c r="K23" i="1"/>
  <c r="J23" i="1"/>
  <c r="P11" i="1"/>
  <c r="O11" i="1"/>
  <c r="N11" i="1"/>
  <c r="M11" i="1"/>
  <c r="L11" i="1"/>
  <c r="K11" i="1"/>
  <c r="J11" i="1"/>
  <c r="K7" i="1"/>
  <c r="L7" i="1"/>
  <c r="M7" i="1"/>
  <c r="N7" i="1"/>
  <c r="O7" i="1"/>
  <c r="P7" i="1"/>
  <c r="J7" i="1"/>
  <c r="K47" i="1"/>
  <c r="L47" i="1"/>
  <c r="M47" i="1"/>
  <c r="N47" i="1"/>
  <c r="O47" i="1"/>
  <c r="P47" i="1"/>
  <c r="J47" i="1"/>
  <c r="K43" i="1"/>
  <c r="L43" i="1"/>
  <c r="M43" i="1"/>
  <c r="N43" i="1"/>
  <c r="O43" i="1"/>
  <c r="P43" i="1"/>
  <c r="J43" i="1"/>
  <c r="K35" i="1"/>
  <c r="L35" i="1"/>
  <c r="M35" i="1"/>
  <c r="N35" i="1"/>
  <c r="O35" i="1"/>
  <c r="P35" i="1"/>
  <c r="J35" i="1"/>
  <c r="C35" i="1"/>
  <c r="D35" i="1"/>
  <c r="E35" i="1"/>
  <c r="F35" i="1"/>
  <c r="G35" i="1"/>
  <c r="H35" i="1"/>
  <c r="B35" i="1"/>
  <c r="J31" i="1"/>
  <c r="P31" i="1"/>
  <c r="O31" i="1"/>
  <c r="N31" i="1"/>
  <c r="M31" i="1"/>
  <c r="L31" i="1"/>
  <c r="K31" i="1"/>
  <c r="C31" i="1"/>
  <c r="D31" i="1"/>
  <c r="E31" i="1"/>
  <c r="F31" i="1"/>
  <c r="G31" i="1"/>
  <c r="H31" i="1"/>
  <c r="B31" i="1"/>
  <c r="K42" i="1"/>
  <c r="L42" i="1"/>
  <c r="M42" i="1"/>
  <c r="N42" i="1"/>
  <c r="O42" i="1"/>
  <c r="P42" i="1"/>
  <c r="J42" i="1"/>
  <c r="K46" i="1"/>
  <c r="L46" i="1"/>
  <c r="M46" i="1"/>
  <c r="N46" i="1"/>
  <c r="O46" i="1"/>
  <c r="P46" i="1"/>
  <c r="J46" i="1"/>
  <c r="J45" i="1"/>
  <c r="K45" i="1"/>
  <c r="L45" i="1"/>
  <c r="M45" i="1"/>
  <c r="N45" i="1"/>
  <c r="O45" i="1"/>
  <c r="P45" i="1"/>
  <c r="K41" i="1"/>
  <c r="L41" i="1"/>
  <c r="M41" i="1"/>
  <c r="N41" i="1"/>
  <c r="O41" i="1"/>
  <c r="P41" i="1"/>
  <c r="J41" i="1"/>
  <c r="J34" i="1"/>
  <c r="K34" i="1"/>
  <c r="L34" i="1"/>
  <c r="M34" i="1"/>
  <c r="N34" i="1"/>
  <c r="O34" i="1"/>
  <c r="P34" i="1"/>
  <c r="K33" i="1"/>
  <c r="L33" i="1"/>
  <c r="M33" i="1"/>
  <c r="N33" i="1"/>
  <c r="O33" i="1"/>
  <c r="P33" i="1"/>
  <c r="J33" i="1"/>
  <c r="J30" i="1"/>
  <c r="K30" i="1"/>
  <c r="L30" i="1"/>
  <c r="M30" i="1"/>
  <c r="N30" i="1"/>
  <c r="O30" i="1"/>
  <c r="P30" i="1"/>
  <c r="K29" i="1"/>
  <c r="L29" i="1"/>
  <c r="M29" i="1"/>
  <c r="N29" i="1"/>
  <c r="O29" i="1"/>
  <c r="P29" i="1"/>
  <c r="J29" i="1"/>
  <c r="J22" i="1"/>
  <c r="K22" i="1"/>
  <c r="L22" i="1"/>
  <c r="M22" i="1"/>
  <c r="N22" i="1"/>
  <c r="O22" i="1"/>
  <c r="P22" i="1"/>
  <c r="K21" i="1"/>
  <c r="L21" i="1"/>
  <c r="M21" i="1"/>
  <c r="N21" i="1"/>
  <c r="O21" i="1"/>
  <c r="P21" i="1"/>
  <c r="J21" i="1"/>
  <c r="J18" i="1"/>
  <c r="K18" i="1"/>
  <c r="L18" i="1"/>
  <c r="M18" i="1"/>
  <c r="N18" i="1"/>
  <c r="O18" i="1"/>
  <c r="P18" i="1"/>
  <c r="K17" i="1"/>
  <c r="L17" i="1"/>
  <c r="M17" i="1"/>
  <c r="N17" i="1"/>
  <c r="O17" i="1"/>
  <c r="P17" i="1"/>
  <c r="J17" i="1"/>
  <c r="J10" i="1"/>
  <c r="K10" i="1"/>
  <c r="L10" i="1"/>
  <c r="M10" i="1"/>
  <c r="N10" i="1"/>
  <c r="O10" i="1"/>
  <c r="P10" i="1"/>
  <c r="K9" i="1"/>
  <c r="L9" i="1"/>
  <c r="M9" i="1"/>
  <c r="N9" i="1"/>
  <c r="O9" i="1"/>
  <c r="P9" i="1"/>
  <c r="J9" i="1"/>
  <c r="J6" i="1"/>
  <c r="K6" i="1"/>
  <c r="L6" i="1"/>
  <c r="M6" i="1"/>
  <c r="N6" i="1"/>
  <c r="O6" i="1"/>
  <c r="P6" i="1"/>
  <c r="K5" i="1"/>
  <c r="L5" i="1"/>
  <c r="M5" i="1"/>
  <c r="N5" i="1"/>
  <c r="O5" i="1"/>
  <c r="P5" i="1"/>
  <c r="J5" i="1"/>
</calcChain>
</file>

<file path=xl/sharedStrings.xml><?xml version="1.0" encoding="utf-8"?>
<sst xmlns="http://schemas.openxmlformats.org/spreadsheetml/2006/main" count="237" uniqueCount="46">
  <si>
    <t>f [Hz]</t>
  </si>
  <si>
    <t>1k</t>
  </si>
  <si>
    <t>2k</t>
  </si>
  <si>
    <t>5k</t>
  </si>
  <si>
    <t>10k</t>
  </si>
  <si>
    <t>12k</t>
  </si>
  <si>
    <t>Vin [Vp - V]</t>
  </si>
  <si>
    <t>Vout [Vp - V]</t>
  </si>
  <si>
    <t>Ganho [dB]</t>
  </si>
  <si>
    <t>14k</t>
  </si>
  <si>
    <t>16k</t>
  </si>
  <si>
    <t>18k</t>
  </si>
  <si>
    <t>20k</t>
  </si>
  <si>
    <t>30k</t>
  </si>
  <si>
    <t>50k</t>
  </si>
  <si>
    <t>100k</t>
  </si>
  <si>
    <t>PASSA-BAIXA 1 POLO</t>
  </si>
  <si>
    <t>PASSA-BAIXA 2 POLOS</t>
  </si>
  <si>
    <t>PASSA-ALTA 1 POLO</t>
  </si>
  <si>
    <t>PASSA-ALTA 2 POLOS</t>
  </si>
  <si>
    <t>Simulado</t>
  </si>
  <si>
    <t>Passa baixa</t>
  </si>
  <si>
    <t xml:space="preserve">f [Hz] </t>
  </si>
  <si>
    <t xml:space="preserve">1K </t>
  </si>
  <si>
    <t xml:space="preserve">2K </t>
  </si>
  <si>
    <t xml:space="preserve">5K </t>
  </si>
  <si>
    <t xml:space="preserve">10K </t>
  </si>
  <si>
    <t>12K</t>
  </si>
  <si>
    <t xml:space="preserve">14K </t>
  </si>
  <si>
    <t xml:space="preserve">16K </t>
  </si>
  <si>
    <t xml:space="preserve">18K </t>
  </si>
  <si>
    <t xml:space="preserve">20K </t>
  </si>
  <si>
    <t xml:space="preserve">30K </t>
  </si>
  <si>
    <t xml:space="preserve">50K </t>
  </si>
  <si>
    <t>100K</t>
  </si>
  <si>
    <t>Vin [Vp-p]</t>
  </si>
  <si>
    <t>fc</t>
  </si>
  <si>
    <t>Vout [Vp-p]</t>
  </si>
  <si>
    <t>A</t>
  </si>
  <si>
    <t>Ganho[dB]</t>
  </si>
  <si>
    <t>Passa baixa 2 polos</t>
  </si>
  <si>
    <t>Passa alta</t>
  </si>
  <si>
    <t xml:space="preserve">100K </t>
  </si>
  <si>
    <t>14K</t>
  </si>
  <si>
    <t xml:space="preserve">12K </t>
  </si>
  <si>
    <t>Passa alta 2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</si>
</sst>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I1" workbookViewId="0">
      <selection activeCell="H4" sqref="A1:H1048576"/>
    </sheetView>
  </sheetViews>
  <sheetFormatPr defaultRowHeight="15" x14ac:dyDescent="0.25"/>
  <cols>
    <col min="1" max="1" width="12.7109375" hidden="1" customWidth="1"/>
    <col min="2" max="8" width="0" hidden="1" customWidth="1"/>
    <col min="9" max="9" width="12.42578125" bestFit="1" customWidth="1"/>
  </cols>
  <sheetData>
    <row r="1" spans="1:16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0</v>
      </c>
      <c r="B4" s="2">
        <v>200</v>
      </c>
      <c r="C4" s="2">
        <v>500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0</v>
      </c>
      <c r="J4" s="2">
        <v>200</v>
      </c>
      <c r="K4" s="2">
        <v>500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</row>
    <row r="5" spans="1:16" x14ac:dyDescent="0.25">
      <c r="A5" s="2" t="s">
        <v>6</v>
      </c>
      <c r="B5" s="1">
        <v>0.99750000000000005</v>
      </c>
      <c r="C5" s="1">
        <v>0.99750000000000005</v>
      </c>
      <c r="D5" s="1">
        <v>0.99750000000000005</v>
      </c>
      <c r="E5" s="1">
        <v>0.99750000000000005</v>
      </c>
      <c r="F5" s="1">
        <v>0.99750000000000005</v>
      </c>
      <c r="G5" s="1">
        <v>0.99750000000000005</v>
      </c>
      <c r="H5" s="1">
        <v>0.99750000000000005</v>
      </c>
      <c r="I5" s="2" t="s">
        <v>6</v>
      </c>
      <c r="J5" s="1">
        <f>B5*2</f>
        <v>1.9950000000000001</v>
      </c>
      <c r="K5" s="1">
        <f t="shared" ref="K5:P5" si="0">C5*2</f>
        <v>1.9950000000000001</v>
      </c>
      <c r="L5" s="1">
        <f t="shared" si="0"/>
        <v>1.9950000000000001</v>
      </c>
      <c r="M5" s="1">
        <f t="shared" si="0"/>
        <v>1.9950000000000001</v>
      </c>
      <c r="N5" s="1">
        <f t="shared" si="0"/>
        <v>1.9950000000000001</v>
      </c>
      <c r="O5" s="1">
        <f t="shared" si="0"/>
        <v>1.9950000000000001</v>
      </c>
      <c r="P5" s="1">
        <f t="shared" si="0"/>
        <v>1.9950000000000001</v>
      </c>
    </row>
    <row r="6" spans="1:16" x14ac:dyDescent="0.25">
      <c r="A6" s="2" t="s">
        <v>7</v>
      </c>
      <c r="B6" s="1">
        <v>1.57</v>
      </c>
      <c r="C6" s="1">
        <v>1.57</v>
      </c>
      <c r="D6" s="1">
        <v>1.57</v>
      </c>
      <c r="E6" s="1">
        <v>1.57</v>
      </c>
      <c r="F6" s="1">
        <v>1.57</v>
      </c>
      <c r="G6" s="1">
        <v>1.38</v>
      </c>
      <c r="H6" s="1">
        <v>1.29</v>
      </c>
      <c r="I6" s="2" t="s">
        <v>7</v>
      </c>
      <c r="J6" s="1">
        <f>B6*2</f>
        <v>3.14</v>
      </c>
      <c r="K6" s="1">
        <f t="shared" ref="K6" si="1">C6*2</f>
        <v>3.14</v>
      </c>
      <c r="L6" s="1">
        <f t="shared" ref="L6" si="2">D6*2</f>
        <v>3.14</v>
      </c>
      <c r="M6" s="1">
        <f t="shared" ref="M6" si="3">E6*2</f>
        <v>3.14</v>
      </c>
      <c r="N6" s="1">
        <f t="shared" ref="N6" si="4">F6*2</f>
        <v>3.14</v>
      </c>
      <c r="O6" s="1">
        <f t="shared" ref="O6" si="5">G6*2</f>
        <v>2.76</v>
      </c>
      <c r="P6" s="1">
        <f t="shared" ref="P6" si="6">H6*2</f>
        <v>2.58</v>
      </c>
    </row>
    <row r="7" spans="1:16" x14ac:dyDescent="0.25">
      <c r="A7" s="2" t="s">
        <v>8</v>
      </c>
      <c r="B7" s="1"/>
      <c r="C7" s="1"/>
      <c r="D7" s="1"/>
      <c r="E7" s="1"/>
      <c r="F7" s="1"/>
      <c r="G7" s="1"/>
      <c r="H7" s="1"/>
      <c r="I7" s="2" t="s">
        <v>8</v>
      </c>
      <c r="J7" s="1">
        <f>J6/J5</f>
        <v>1.5739348370927317</v>
      </c>
      <c r="K7" s="1">
        <f t="shared" ref="K7:P7" si="7">K6/K5</f>
        <v>1.5739348370927317</v>
      </c>
      <c r="L7" s="1">
        <f t="shared" si="7"/>
        <v>1.5739348370927317</v>
      </c>
      <c r="M7" s="1">
        <f t="shared" si="7"/>
        <v>1.5739348370927317</v>
      </c>
      <c r="N7" s="1">
        <f t="shared" si="7"/>
        <v>1.5739348370927317</v>
      </c>
      <c r="O7" s="1">
        <f t="shared" si="7"/>
        <v>1.3834586466165413</v>
      </c>
      <c r="P7" s="1">
        <f t="shared" si="7"/>
        <v>1.2932330827067668</v>
      </c>
    </row>
    <row r="8" spans="1:16" x14ac:dyDescent="0.25">
      <c r="A8" s="2" t="s">
        <v>0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0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</row>
    <row r="9" spans="1:16" x14ac:dyDescent="0.25">
      <c r="A9" s="2" t="s">
        <v>6</v>
      </c>
      <c r="B9" s="1">
        <v>0.99750000000000005</v>
      </c>
      <c r="C9" s="1">
        <v>0.99750000000000005</v>
      </c>
      <c r="D9" s="1">
        <v>0.99750000000000005</v>
      </c>
      <c r="E9" s="1">
        <v>0.99750000000000005</v>
      </c>
      <c r="F9" s="1">
        <v>0.99750000000000005</v>
      </c>
      <c r="G9" s="1">
        <v>0.99750000000000005</v>
      </c>
      <c r="H9" s="1">
        <v>0.99750000000000005</v>
      </c>
      <c r="I9" s="2" t="s">
        <v>6</v>
      </c>
      <c r="J9" s="1">
        <f>B9*2</f>
        <v>1.9950000000000001</v>
      </c>
      <c r="K9" s="1">
        <f t="shared" ref="K9:P9" si="8">C9*2</f>
        <v>1.9950000000000001</v>
      </c>
      <c r="L9" s="1">
        <f t="shared" si="8"/>
        <v>1.9950000000000001</v>
      </c>
      <c r="M9" s="1">
        <f t="shared" si="8"/>
        <v>1.9950000000000001</v>
      </c>
      <c r="N9" s="1">
        <f t="shared" si="8"/>
        <v>1.9950000000000001</v>
      </c>
      <c r="O9" s="1">
        <f t="shared" si="8"/>
        <v>1.9950000000000001</v>
      </c>
      <c r="P9" s="1">
        <f t="shared" si="8"/>
        <v>1.9950000000000001</v>
      </c>
    </row>
    <row r="10" spans="1:16" x14ac:dyDescent="0.25">
      <c r="A10" s="2" t="s">
        <v>7</v>
      </c>
      <c r="B10" s="1">
        <v>1.22</v>
      </c>
      <c r="C10" s="1">
        <v>1.1599999999999999</v>
      </c>
      <c r="D10" s="1">
        <v>1.1000000000000001</v>
      </c>
      <c r="E10" s="1">
        <v>1.04</v>
      </c>
      <c r="F10" s="1">
        <v>0.79349999999999998</v>
      </c>
      <c r="G10" s="1">
        <v>0.51749999999999996</v>
      </c>
      <c r="H10" s="1">
        <v>0.27600000000000002</v>
      </c>
      <c r="I10" s="2" t="s">
        <v>7</v>
      </c>
      <c r="J10" s="1">
        <f>B10*2</f>
        <v>2.44</v>
      </c>
      <c r="K10" s="1">
        <f t="shared" ref="K10" si="9">C10*2</f>
        <v>2.3199999999999998</v>
      </c>
      <c r="L10" s="1">
        <f t="shared" ref="L10" si="10">D10*2</f>
        <v>2.2000000000000002</v>
      </c>
      <c r="M10" s="1">
        <f t="shared" ref="M10" si="11">E10*2</f>
        <v>2.08</v>
      </c>
      <c r="N10" s="1">
        <f t="shared" ref="N10" si="12">F10*2</f>
        <v>1.587</v>
      </c>
      <c r="O10" s="1">
        <f t="shared" ref="O10" si="13">G10*2</f>
        <v>1.0349999999999999</v>
      </c>
      <c r="P10" s="1">
        <f t="shared" ref="P10" si="14">H10*2</f>
        <v>0.55200000000000005</v>
      </c>
    </row>
    <row r="11" spans="1:16" x14ac:dyDescent="0.25">
      <c r="A11" s="2" t="s">
        <v>8</v>
      </c>
      <c r="B11" s="1"/>
      <c r="C11" s="1"/>
      <c r="D11" s="1"/>
      <c r="E11" s="1"/>
      <c r="F11" s="1"/>
      <c r="G11" s="1"/>
      <c r="H11" s="1"/>
      <c r="I11" s="2" t="s">
        <v>8</v>
      </c>
      <c r="J11" s="1">
        <f>J10/J9</f>
        <v>1.2230576441102756</v>
      </c>
      <c r="K11" s="1">
        <f t="shared" ref="K11" si="15">K10/K9</f>
        <v>1.162907268170426</v>
      </c>
      <c r="L11" s="1">
        <f t="shared" ref="L11" si="16">L10/L9</f>
        <v>1.1027568922305764</v>
      </c>
      <c r="M11" s="1">
        <f t="shared" ref="M11" si="17">M10/M9</f>
        <v>1.0426065162907268</v>
      </c>
      <c r="N11" s="1">
        <f t="shared" ref="N11" si="18">N10/N9</f>
        <v>0.79548872180451125</v>
      </c>
      <c r="O11" s="1">
        <f t="shared" ref="O11" si="19">O10/O9</f>
        <v>0.51879699248120292</v>
      </c>
      <c r="P11" s="1">
        <f t="shared" ref="P11" si="20">P10/P9</f>
        <v>0.27669172932330827</v>
      </c>
    </row>
    <row r="13" spans="1:16" x14ac:dyDescent="0.25">
      <c r="A13" s="3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2" t="s">
        <v>0</v>
      </c>
      <c r="B16" s="2">
        <v>200</v>
      </c>
      <c r="C16" s="2">
        <v>500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0</v>
      </c>
      <c r="J16" s="2">
        <v>200</v>
      </c>
      <c r="K16" s="2">
        <v>500</v>
      </c>
      <c r="L16" s="2" t="s">
        <v>1</v>
      </c>
      <c r="M16" s="2" t="s">
        <v>2</v>
      </c>
      <c r="N16" s="2" t="s">
        <v>3</v>
      </c>
      <c r="O16" s="2" t="s">
        <v>4</v>
      </c>
      <c r="P16" s="2" t="s">
        <v>5</v>
      </c>
    </row>
    <row r="17" spans="1:16" x14ac:dyDescent="0.25">
      <c r="A17" s="2" t="s">
        <v>6</v>
      </c>
      <c r="B17" s="1">
        <v>0.99750000000000005</v>
      </c>
      <c r="C17" s="1">
        <v>0.99750000000000005</v>
      </c>
      <c r="D17" s="1">
        <v>0.99750000000000005</v>
      </c>
      <c r="E17" s="1">
        <v>0.99750000000000005</v>
      </c>
      <c r="F17" s="1">
        <v>0.99750000000000005</v>
      </c>
      <c r="G17" s="1">
        <v>0.99750000000000005</v>
      </c>
      <c r="H17" s="1">
        <v>0.99750000000000005</v>
      </c>
      <c r="I17" s="2" t="s">
        <v>6</v>
      </c>
      <c r="J17" s="1">
        <f>B17*2</f>
        <v>1.9950000000000001</v>
      </c>
      <c r="K17" s="1">
        <f t="shared" ref="K17:P17" si="21">C17*2</f>
        <v>1.9950000000000001</v>
      </c>
      <c r="L17" s="1">
        <f t="shared" si="21"/>
        <v>1.9950000000000001</v>
      </c>
      <c r="M17" s="1">
        <f t="shared" si="21"/>
        <v>1.9950000000000001</v>
      </c>
      <c r="N17" s="1">
        <f t="shared" si="21"/>
        <v>1.9950000000000001</v>
      </c>
      <c r="O17" s="1">
        <f t="shared" si="21"/>
        <v>1.9950000000000001</v>
      </c>
      <c r="P17" s="1">
        <f t="shared" si="21"/>
        <v>1.9950000000000001</v>
      </c>
    </row>
    <row r="18" spans="1:16" x14ac:dyDescent="0.25">
      <c r="A18" s="2" t="s">
        <v>7</v>
      </c>
      <c r="B18" s="1">
        <v>1.57</v>
      </c>
      <c r="C18" s="1">
        <v>1.57</v>
      </c>
      <c r="D18" s="1">
        <v>1.57</v>
      </c>
      <c r="E18" s="1">
        <v>1.57</v>
      </c>
      <c r="F18" s="1">
        <v>1.57</v>
      </c>
      <c r="G18" s="1">
        <v>1.5</v>
      </c>
      <c r="H18" s="1">
        <v>1.43</v>
      </c>
      <c r="I18" s="2" t="s">
        <v>7</v>
      </c>
      <c r="J18" s="1">
        <f>B18*2</f>
        <v>3.14</v>
      </c>
      <c r="K18" s="1">
        <f t="shared" ref="K18" si="22">C18*2</f>
        <v>3.14</v>
      </c>
      <c r="L18" s="1">
        <f t="shared" ref="L18" si="23">D18*2</f>
        <v>3.14</v>
      </c>
      <c r="M18" s="1">
        <f t="shared" ref="M18" si="24">E18*2</f>
        <v>3.14</v>
      </c>
      <c r="N18" s="1">
        <f t="shared" ref="N18" si="25">F18*2</f>
        <v>3.14</v>
      </c>
      <c r="O18" s="1">
        <f t="shared" ref="O18" si="26">G18*2</f>
        <v>3</v>
      </c>
      <c r="P18" s="1">
        <f t="shared" ref="P18" si="27">H18*2</f>
        <v>2.86</v>
      </c>
    </row>
    <row r="19" spans="1:16" x14ac:dyDescent="0.25">
      <c r="A19" s="2" t="s">
        <v>8</v>
      </c>
      <c r="B19" s="1"/>
      <c r="C19" s="1"/>
      <c r="D19" s="1"/>
      <c r="E19" s="1"/>
      <c r="F19" s="1"/>
      <c r="G19" s="1"/>
      <c r="H19" s="1"/>
      <c r="I19" s="2" t="s">
        <v>8</v>
      </c>
      <c r="J19" s="1"/>
      <c r="K19" s="1"/>
      <c r="L19" s="1"/>
      <c r="M19" s="1"/>
      <c r="N19" s="1"/>
      <c r="O19" s="1"/>
      <c r="P19" s="1"/>
    </row>
    <row r="20" spans="1:16" x14ac:dyDescent="0.25">
      <c r="A20" s="2" t="s">
        <v>0</v>
      </c>
      <c r="B20" s="2" t="s">
        <v>9</v>
      </c>
      <c r="C20" s="2" t="s">
        <v>10</v>
      </c>
      <c r="D20" s="2" t="s">
        <v>11</v>
      </c>
      <c r="E20" s="2" t="s">
        <v>12</v>
      </c>
      <c r="F20" s="2" t="s">
        <v>13</v>
      </c>
      <c r="G20" s="2" t="s">
        <v>14</v>
      </c>
      <c r="H20" s="2" t="s">
        <v>15</v>
      </c>
      <c r="I20" s="2" t="s">
        <v>0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</row>
    <row r="21" spans="1:16" x14ac:dyDescent="0.25">
      <c r="A21" s="2" t="s">
        <v>6</v>
      </c>
      <c r="B21" s="1">
        <v>0.99750000000000005</v>
      </c>
      <c r="C21" s="1">
        <v>0.99750000000000005</v>
      </c>
      <c r="D21" s="1">
        <v>0.99750000000000005</v>
      </c>
      <c r="E21" s="1">
        <v>0.99750000000000005</v>
      </c>
      <c r="F21" s="1">
        <v>0.99750000000000005</v>
      </c>
      <c r="G21" s="1">
        <v>0.99750000000000005</v>
      </c>
      <c r="H21" s="1">
        <v>0.99750000000000005</v>
      </c>
      <c r="I21" s="2" t="s">
        <v>6</v>
      </c>
      <c r="J21" s="1">
        <f>B21*2</f>
        <v>1.9950000000000001</v>
      </c>
      <c r="K21" s="1">
        <f t="shared" ref="K21:P21" si="28">C21*2</f>
        <v>1.9950000000000001</v>
      </c>
      <c r="L21" s="1">
        <f t="shared" si="28"/>
        <v>1.9950000000000001</v>
      </c>
      <c r="M21" s="1">
        <f t="shared" si="28"/>
        <v>1.9950000000000001</v>
      </c>
      <c r="N21" s="1">
        <f t="shared" si="28"/>
        <v>1.9950000000000001</v>
      </c>
      <c r="O21" s="1">
        <f t="shared" si="28"/>
        <v>1.9950000000000001</v>
      </c>
      <c r="P21" s="1">
        <f t="shared" si="28"/>
        <v>1.9950000000000001</v>
      </c>
    </row>
    <row r="22" spans="1:16" x14ac:dyDescent="0.25">
      <c r="A22" s="2" t="s">
        <v>7</v>
      </c>
      <c r="B22" s="1">
        <v>1.33</v>
      </c>
      <c r="C22" s="1">
        <v>1.21</v>
      </c>
      <c r="D22" s="1">
        <v>1.07</v>
      </c>
      <c r="E22" s="1">
        <v>0.94874999999999998</v>
      </c>
      <c r="F22" s="1">
        <v>0.50024999999999997</v>
      </c>
      <c r="G22" s="1">
        <v>0.18975</v>
      </c>
      <c r="H22" s="1">
        <v>5.1749999999999997E-2</v>
      </c>
      <c r="I22" s="2" t="s">
        <v>7</v>
      </c>
      <c r="J22" s="1">
        <f>B22*2</f>
        <v>2.66</v>
      </c>
      <c r="K22" s="1">
        <f t="shared" ref="K22" si="29">C22*2</f>
        <v>2.42</v>
      </c>
      <c r="L22" s="1">
        <f t="shared" ref="L22" si="30">D22*2</f>
        <v>2.14</v>
      </c>
      <c r="M22" s="1">
        <f t="shared" ref="M22" si="31">E22*2</f>
        <v>1.8975</v>
      </c>
      <c r="N22" s="1">
        <f t="shared" ref="N22" si="32">F22*2</f>
        <v>1.0004999999999999</v>
      </c>
      <c r="O22" s="1">
        <f t="shared" ref="O22" si="33">G22*2</f>
        <v>0.3795</v>
      </c>
      <c r="P22" s="1">
        <f t="shared" ref="P22" si="34">H22*2</f>
        <v>0.10349999999999999</v>
      </c>
    </row>
    <row r="23" spans="1:16" x14ac:dyDescent="0.25">
      <c r="A23" s="2" t="s">
        <v>8</v>
      </c>
      <c r="B23" s="1"/>
      <c r="C23" s="1"/>
      <c r="D23" s="1"/>
      <c r="E23" s="1"/>
      <c r="F23" s="1"/>
      <c r="G23" s="1"/>
      <c r="H23" s="1"/>
      <c r="I23" s="2" t="s">
        <v>8</v>
      </c>
      <c r="J23" s="1">
        <f>J22/J21</f>
        <v>1.3333333333333333</v>
      </c>
      <c r="K23" s="1">
        <f t="shared" ref="K23" si="35">K22/K21</f>
        <v>1.213032581453634</v>
      </c>
      <c r="L23" s="1">
        <f t="shared" ref="L23" si="36">L22/L21</f>
        <v>1.0726817042606516</v>
      </c>
      <c r="M23" s="1">
        <f t="shared" ref="M23" si="37">M22/M21</f>
        <v>0.95112781954887216</v>
      </c>
      <c r="N23" s="1">
        <f t="shared" ref="N23" si="38">N22/N21</f>
        <v>0.50150375939849623</v>
      </c>
      <c r="O23" s="1">
        <f t="shared" ref="O23" si="39">O22/O21</f>
        <v>0.19022556390977444</v>
      </c>
      <c r="P23" s="1">
        <f t="shared" ref="P23" si="40">P22/P21</f>
        <v>5.1879699248120296E-2</v>
      </c>
    </row>
    <row r="25" spans="1:16" x14ac:dyDescent="0.25">
      <c r="A25" s="3" t="s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0</v>
      </c>
      <c r="B28" s="2" t="s">
        <v>15</v>
      </c>
      <c r="C28" s="2" t="s">
        <v>14</v>
      </c>
      <c r="D28" s="2" t="s">
        <v>13</v>
      </c>
      <c r="E28" s="2" t="s">
        <v>12</v>
      </c>
      <c r="F28" s="2" t="s">
        <v>11</v>
      </c>
      <c r="G28" s="2" t="s">
        <v>10</v>
      </c>
      <c r="H28" s="2" t="s">
        <v>9</v>
      </c>
      <c r="I28" s="2" t="s">
        <v>0</v>
      </c>
      <c r="J28" s="2" t="s">
        <v>15</v>
      </c>
      <c r="K28" s="2" t="s">
        <v>14</v>
      </c>
      <c r="L28" s="2" t="s">
        <v>13</v>
      </c>
      <c r="M28" s="2" t="s">
        <v>12</v>
      </c>
      <c r="N28" s="2" t="s">
        <v>11</v>
      </c>
      <c r="O28" s="2" t="s">
        <v>10</v>
      </c>
      <c r="P28" s="2" t="s">
        <v>9</v>
      </c>
    </row>
    <row r="29" spans="1:16" x14ac:dyDescent="0.25">
      <c r="A29" s="2" t="s">
        <v>6</v>
      </c>
      <c r="B29" s="1">
        <v>0.99750000000000005</v>
      </c>
      <c r="C29" s="1">
        <v>0.99750000000000005</v>
      </c>
      <c r="D29" s="1">
        <v>0.99750000000000005</v>
      </c>
      <c r="E29" s="1">
        <v>0.99750000000000005</v>
      </c>
      <c r="F29" s="1">
        <v>0.99750000000000005</v>
      </c>
      <c r="G29" s="1">
        <v>0.99750000000000005</v>
      </c>
      <c r="H29" s="1">
        <v>0.99750000000000005</v>
      </c>
      <c r="I29" s="2" t="s">
        <v>6</v>
      </c>
      <c r="J29" s="1">
        <f>B29*2</f>
        <v>1.9950000000000001</v>
      </c>
      <c r="K29" s="1">
        <f t="shared" ref="K29:P29" si="41">C29*2</f>
        <v>1.9950000000000001</v>
      </c>
      <c r="L29" s="1">
        <f t="shared" si="41"/>
        <v>1.9950000000000001</v>
      </c>
      <c r="M29" s="1">
        <f t="shared" si="41"/>
        <v>1.9950000000000001</v>
      </c>
      <c r="N29" s="1">
        <f t="shared" si="41"/>
        <v>1.9950000000000001</v>
      </c>
      <c r="O29" s="1">
        <f t="shared" si="41"/>
        <v>1.9950000000000001</v>
      </c>
      <c r="P29" s="1">
        <f t="shared" si="41"/>
        <v>1.9950000000000001</v>
      </c>
    </row>
    <row r="30" spans="1:16" x14ac:dyDescent="0.25">
      <c r="A30" s="2" t="s">
        <v>7</v>
      </c>
      <c r="B30" s="1">
        <v>1.41</v>
      </c>
      <c r="C30" s="1">
        <v>1.47</v>
      </c>
      <c r="D30" s="1">
        <v>1.35</v>
      </c>
      <c r="E30" s="1">
        <v>1.17</v>
      </c>
      <c r="F30" s="1">
        <v>1.1200000000000001</v>
      </c>
      <c r="G30" s="1">
        <v>1.05</v>
      </c>
      <c r="H30" s="1">
        <v>0.98324999999999996</v>
      </c>
      <c r="I30" s="2" t="s">
        <v>7</v>
      </c>
      <c r="J30" s="1">
        <f>B30*2</f>
        <v>2.82</v>
      </c>
      <c r="K30" s="1">
        <f t="shared" ref="K30" si="42">C30*2</f>
        <v>2.94</v>
      </c>
      <c r="L30" s="1">
        <f t="shared" ref="L30" si="43">D30*2</f>
        <v>2.7</v>
      </c>
      <c r="M30" s="1">
        <f t="shared" ref="M30" si="44">E30*2</f>
        <v>2.34</v>
      </c>
      <c r="N30" s="1">
        <f t="shared" ref="N30" si="45">F30*2</f>
        <v>2.2400000000000002</v>
      </c>
      <c r="O30" s="1">
        <f t="shared" ref="O30" si="46">G30*2</f>
        <v>2.1</v>
      </c>
      <c r="P30" s="1">
        <f t="shared" ref="P30" si="47">H30*2</f>
        <v>1.9664999999999999</v>
      </c>
    </row>
    <row r="31" spans="1:16" x14ac:dyDescent="0.25">
      <c r="A31" s="2" t="s">
        <v>8</v>
      </c>
      <c r="B31" s="1">
        <f>B30/B29</f>
        <v>1.4135338345864661</v>
      </c>
      <c r="C31" s="1">
        <f t="shared" ref="C31:H31" si="48">C30/C29</f>
        <v>1.4736842105263157</v>
      </c>
      <c r="D31" s="1">
        <f t="shared" si="48"/>
        <v>1.3533834586466165</v>
      </c>
      <c r="E31" s="1">
        <f t="shared" si="48"/>
        <v>1.1729323308270676</v>
      </c>
      <c r="F31" s="1">
        <f t="shared" si="48"/>
        <v>1.1228070175438596</v>
      </c>
      <c r="G31" s="1">
        <f t="shared" si="48"/>
        <v>1.0526315789473684</v>
      </c>
      <c r="H31" s="1">
        <f t="shared" si="48"/>
        <v>0.98571428571428565</v>
      </c>
      <c r="I31" s="2" t="s">
        <v>8</v>
      </c>
      <c r="J31" s="1">
        <f>J30/J29</f>
        <v>1.4135338345864661</v>
      </c>
      <c r="K31" s="1">
        <f t="shared" ref="K31" si="49">K30/K29</f>
        <v>1.4736842105263157</v>
      </c>
      <c r="L31" s="1">
        <f t="shared" ref="L31" si="50">L30/L29</f>
        <v>1.3533834586466165</v>
      </c>
      <c r="M31" s="1">
        <f t="shared" ref="M31" si="51">M30/M29</f>
        <v>1.1729323308270676</v>
      </c>
      <c r="N31" s="1">
        <f t="shared" ref="N31" si="52">N30/N29</f>
        <v>1.1228070175438596</v>
      </c>
      <c r="O31" s="1">
        <f t="shared" ref="O31" si="53">O30/O29</f>
        <v>1.0526315789473684</v>
      </c>
      <c r="P31" s="1">
        <f t="shared" ref="P31" si="54">P30/P29</f>
        <v>0.98571428571428565</v>
      </c>
    </row>
    <row r="32" spans="1:16" x14ac:dyDescent="0.25">
      <c r="A32" s="2" t="s">
        <v>0</v>
      </c>
      <c r="B32" s="2" t="s">
        <v>5</v>
      </c>
      <c r="C32" s="2" t="s">
        <v>4</v>
      </c>
      <c r="D32" s="2" t="s">
        <v>3</v>
      </c>
      <c r="E32" s="2" t="s">
        <v>2</v>
      </c>
      <c r="F32" s="2" t="s">
        <v>1</v>
      </c>
      <c r="G32" s="2">
        <v>500</v>
      </c>
      <c r="H32" s="2">
        <v>200</v>
      </c>
      <c r="I32" s="2" t="s">
        <v>0</v>
      </c>
      <c r="J32" s="2" t="s">
        <v>5</v>
      </c>
      <c r="K32" s="2" t="s">
        <v>4</v>
      </c>
      <c r="L32" s="2" t="s">
        <v>3</v>
      </c>
      <c r="M32" s="2" t="s">
        <v>2</v>
      </c>
      <c r="N32" s="2" t="s">
        <v>1</v>
      </c>
      <c r="O32" s="2">
        <v>500</v>
      </c>
      <c r="P32" s="2">
        <v>200</v>
      </c>
    </row>
    <row r="33" spans="1:16" x14ac:dyDescent="0.25">
      <c r="A33" s="2" t="s">
        <v>6</v>
      </c>
      <c r="B33" s="1">
        <v>0.99750000000000005</v>
      </c>
      <c r="C33" s="1">
        <v>0.99750000000000005</v>
      </c>
      <c r="D33" s="1">
        <v>0.99750000000000005</v>
      </c>
      <c r="E33" s="1">
        <v>0.99750000000000005</v>
      </c>
      <c r="F33" s="1">
        <v>0.99750000000000005</v>
      </c>
      <c r="G33" s="1">
        <v>0.99750000000000005</v>
      </c>
      <c r="H33" s="1">
        <v>0.99750000000000005</v>
      </c>
      <c r="I33" s="2" t="s">
        <v>6</v>
      </c>
      <c r="J33" s="1">
        <f>B33*2</f>
        <v>1.9950000000000001</v>
      </c>
      <c r="K33" s="1">
        <f t="shared" ref="K33:P33" si="55">C33*2</f>
        <v>1.9950000000000001</v>
      </c>
      <c r="L33" s="1">
        <f t="shared" si="55"/>
        <v>1.9950000000000001</v>
      </c>
      <c r="M33" s="1">
        <f t="shared" si="55"/>
        <v>1.9950000000000001</v>
      </c>
      <c r="N33" s="1">
        <f t="shared" si="55"/>
        <v>1.9950000000000001</v>
      </c>
      <c r="O33" s="1">
        <f t="shared" si="55"/>
        <v>1.9950000000000001</v>
      </c>
      <c r="P33" s="1">
        <f t="shared" si="55"/>
        <v>1.9950000000000001</v>
      </c>
    </row>
    <row r="34" spans="1:16" x14ac:dyDescent="0.25">
      <c r="A34" s="2" t="s">
        <v>7</v>
      </c>
      <c r="B34" s="1">
        <v>0.87975000000000003</v>
      </c>
      <c r="C34" s="1">
        <v>0.77625</v>
      </c>
      <c r="D34" s="1">
        <v>0.43125000000000002</v>
      </c>
      <c r="E34" s="1">
        <v>0.17249999999999999</v>
      </c>
      <c r="F34" s="1">
        <v>8.6249999999999993E-2</v>
      </c>
      <c r="G34" s="1">
        <v>3.4500000000000003E-2</v>
      </c>
      <c r="H34" s="1">
        <v>1.7250000000000001E-2</v>
      </c>
      <c r="I34" s="2" t="s">
        <v>7</v>
      </c>
      <c r="J34" s="1">
        <f>B34*2</f>
        <v>1.7595000000000001</v>
      </c>
      <c r="K34" s="1">
        <f t="shared" ref="K34" si="56">C34*2</f>
        <v>1.5525</v>
      </c>
      <c r="L34" s="1">
        <f t="shared" ref="L34" si="57">D34*2</f>
        <v>0.86250000000000004</v>
      </c>
      <c r="M34" s="1">
        <f t="shared" ref="M34" si="58">E34*2</f>
        <v>0.34499999999999997</v>
      </c>
      <c r="N34" s="1">
        <f t="shared" ref="N34" si="59">F34*2</f>
        <v>0.17249999999999999</v>
      </c>
      <c r="O34" s="1">
        <f t="shared" ref="O34" si="60">G34*2</f>
        <v>6.9000000000000006E-2</v>
      </c>
      <c r="P34" s="1">
        <f t="shared" ref="P34" si="61">H34*2</f>
        <v>3.4500000000000003E-2</v>
      </c>
    </row>
    <row r="35" spans="1:16" x14ac:dyDescent="0.25">
      <c r="A35" s="2" t="s">
        <v>8</v>
      </c>
      <c r="B35" s="1">
        <f>B34/B33</f>
        <v>0.88195488721804505</v>
      </c>
      <c r="C35" s="1">
        <f t="shared" ref="C35:H35" si="62">C34/C33</f>
        <v>0.77819548872180444</v>
      </c>
      <c r="D35" s="1">
        <f t="shared" si="62"/>
        <v>0.43233082706766918</v>
      </c>
      <c r="E35" s="1">
        <f t="shared" si="62"/>
        <v>0.17293233082706766</v>
      </c>
      <c r="F35" s="1">
        <f t="shared" si="62"/>
        <v>8.646616541353383E-2</v>
      </c>
      <c r="G35" s="1">
        <f t="shared" si="62"/>
        <v>3.4586466165413533E-2</v>
      </c>
      <c r="H35" s="1">
        <f t="shared" si="62"/>
        <v>1.7293233082706767E-2</v>
      </c>
      <c r="I35" s="2" t="s">
        <v>8</v>
      </c>
      <c r="J35" s="1">
        <f>J34/J33</f>
        <v>0.88195488721804505</v>
      </c>
      <c r="K35" s="1">
        <f t="shared" ref="K35:P35" si="63">K34/K33</f>
        <v>0.77819548872180444</v>
      </c>
      <c r="L35" s="1">
        <f t="shared" si="63"/>
        <v>0.43233082706766918</v>
      </c>
      <c r="M35" s="1">
        <f t="shared" si="63"/>
        <v>0.17293233082706766</v>
      </c>
      <c r="N35" s="1">
        <f t="shared" si="63"/>
        <v>8.646616541353383E-2</v>
      </c>
      <c r="O35" s="1">
        <f t="shared" si="63"/>
        <v>3.4586466165413533E-2</v>
      </c>
      <c r="P35" s="1">
        <f t="shared" si="63"/>
        <v>1.7293233082706767E-2</v>
      </c>
    </row>
    <row r="37" spans="1:16" x14ac:dyDescent="0.25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2" t="s">
        <v>0</v>
      </c>
      <c r="B40" s="2" t="s">
        <v>15</v>
      </c>
      <c r="C40" s="2" t="s">
        <v>14</v>
      </c>
      <c r="D40" s="2" t="s">
        <v>13</v>
      </c>
      <c r="E40" s="2" t="s">
        <v>12</v>
      </c>
      <c r="F40" s="2" t="s">
        <v>11</v>
      </c>
      <c r="G40" s="2" t="s">
        <v>10</v>
      </c>
      <c r="H40" s="2" t="s">
        <v>9</v>
      </c>
      <c r="I40" s="2" t="s">
        <v>0</v>
      </c>
      <c r="J40" s="2" t="s">
        <v>15</v>
      </c>
      <c r="K40" s="2" t="s">
        <v>14</v>
      </c>
      <c r="L40" s="2" t="s">
        <v>13</v>
      </c>
      <c r="M40" s="2" t="s">
        <v>12</v>
      </c>
      <c r="N40" s="2" t="s">
        <v>11</v>
      </c>
      <c r="O40" s="2" t="s">
        <v>10</v>
      </c>
      <c r="P40" s="2" t="s">
        <v>9</v>
      </c>
    </row>
    <row r="41" spans="1:16" x14ac:dyDescent="0.25">
      <c r="A41" s="2" t="s">
        <v>6</v>
      </c>
      <c r="B41" s="1">
        <v>0.99750000000000005</v>
      </c>
      <c r="C41" s="1">
        <v>0.99750000000000005</v>
      </c>
      <c r="D41" s="1">
        <v>0.99750000000000005</v>
      </c>
      <c r="E41" s="1">
        <v>0.99750000000000005</v>
      </c>
      <c r="F41" s="1">
        <v>0.99750000000000005</v>
      </c>
      <c r="G41" s="1">
        <v>0.99750000000000005</v>
      </c>
      <c r="H41" s="1">
        <v>0.99750000000000005</v>
      </c>
      <c r="I41" s="2" t="s">
        <v>6</v>
      </c>
      <c r="J41" s="1">
        <f>B41*2</f>
        <v>1.9950000000000001</v>
      </c>
      <c r="K41" s="1">
        <f t="shared" ref="K41:P42" si="64">C41*2</f>
        <v>1.9950000000000001</v>
      </c>
      <c r="L41" s="1">
        <f t="shared" si="64"/>
        <v>1.9950000000000001</v>
      </c>
      <c r="M41" s="1">
        <f t="shared" si="64"/>
        <v>1.9950000000000001</v>
      </c>
      <c r="N41" s="1">
        <f t="shared" si="64"/>
        <v>1.9950000000000001</v>
      </c>
      <c r="O41" s="1">
        <f t="shared" si="64"/>
        <v>1.9950000000000001</v>
      </c>
      <c r="P41" s="1">
        <f t="shared" si="64"/>
        <v>1.9950000000000001</v>
      </c>
    </row>
    <row r="42" spans="1:16" x14ac:dyDescent="0.25">
      <c r="A42" s="2" t="s">
        <v>7</v>
      </c>
      <c r="B42" s="1">
        <v>1.35</v>
      </c>
      <c r="C42" s="1">
        <v>1.48</v>
      </c>
      <c r="D42" s="1">
        <v>1.43</v>
      </c>
      <c r="E42" s="1">
        <v>1.22</v>
      </c>
      <c r="F42" s="1">
        <v>1.1200000000000001</v>
      </c>
      <c r="G42" s="1">
        <v>1</v>
      </c>
      <c r="H42" s="1">
        <v>0.82799999999999996</v>
      </c>
      <c r="I42" s="2" t="s">
        <v>7</v>
      </c>
      <c r="J42" s="1">
        <f>B42*2</f>
        <v>2.7</v>
      </c>
      <c r="K42" s="1">
        <f t="shared" si="64"/>
        <v>2.96</v>
      </c>
      <c r="L42" s="1">
        <f t="shared" si="64"/>
        <v>2.86</v>
      </c>
      <c r="M42" s="1">
        <f t="shared" si="64"/>
        <v>2.44</v>
      </c>
      <c r="N42" s="1">
        <f t="shared" si="64"/>
        <v>2.2400000000000002</v>
      </c>
      <c r="O42" s="1">
        <f t="shared" si="64"/>
        <v>2</v>
      </c>
      <c r="P42" s="1">
        <f t="shared" si="64"/>
        <v>1.6559999999999999</v>
      </c>
    </row>
    <row r="43" spans="1:16" x14ac:dyDescent="0.25">
      <c r="A43" s="2" t="s">
        <v>8</v>
      </c>
      <c r="B43" s="1"/>
      <c r="C43" s="1"/>
      <c r="D43" s="1"/>
      <c r="E43" s="1"/>
      <c r="F43" s="1"/>
      <c r="G43" s="1"/>
      <c r="H43" s="1"/>
      <c r="I43" s="2" t="s">
        <v>8</v>
      </c>
      <c r="J43" s="1">
        <f>J42/J41</f>
        <v>1.3533834586466165</v>
      </c>
      <c r="K43" s="1">
        <f t="shared" ref="K43:P43" si="65">K42/K41</f>
        <v>1.4837092731829573</v>
      </c>
      <c r="L43" s="1">
        <f t="shared" si="65"/>
        <v>1.4335839598997493</v>
      </c>
      <c r="M43" s="1">
        <f t="shared" si="65"/>
        <v>1.2230576441102756</v>
      </c>
      <c r="N43" s="1">
        <f t="shared" si="65"/>
        <v>1.1228070175438596</v>
      </c>
      <c r="O43" s="1">
        <f t="shared" si="65"/>
        <v>1.0025062656641603</v>
      </c>
      <c r="P43" s="1">
        <f t="shared" si="65"/>
        <v>0.83007518796992474</v>
      </c>
    </row>
    <row r="44" spans="1:16" x14ac:dyDescent="0.25">
      <c r="A44" s="2" t="s">
        <v>0</v>
      </c>
      <c r="B44" s="2" t="s">
        <v>5</v>
      </c>
      <c r="C44" s="2" t="s">
        <v>4</v>
      </c>
      <c r="D44" s="2" t="s">
        <v>3</v>
      </c>
      <c r="E44" s="2" t="s">
        <v>2</v>
      </c>
      <c r="F44" s="2" t="s">
        <v>1</v>
      </c>
      <c r="G44" s="2">
        <v>500</v>
      </c>
      <c r="H44" s="2">
        <v>200</v>
      </c>
      <c r="I44" s="2" t="s">
        <v>0</v>
      </c>
      <c r="J44" s="2" t="s">
        <v>5</v>
      </c>
      <c r="K44" s="2" t="s">
        <v>4</v>
      </c>
      <c r="L44" s="2" t="s">
        <v>3</v>
      </c>
      <c r="M44" s="2" t="s">
        <v>2</v>
      </c>
      <c r="N44" s="2" t="s">
        <v>1</v>
      </c>
      <c r="O44" s="2">
        <v>500</v>
      </c>
      <c r="P44" s="2">
        <v>200</v>
      </c>
    </row>
    <row r="45" spans="1:16" x14ac:dyDescent="0.25">
      <c r="A45" s="2" t="s">
        <v>6</v>
      </c>
      <c r="B45" s="1">
        <v>0.99750000000000005</v>
      </c>
      <c r="C45" s="1">
        <v>0.99750000000000005</v>
      </c>
      <c r="D45" s="1">
        <v>0.99750000000000005</v>
      </c>
      <c r="E45" s="1">
        <v>0.99750000000000005</v>
      </c>
      <c r="F45" s="1">
        <v>0.99750000000000005</v>
      </c>
      <c r="G45" s="1">
        <v>0.99750000000000005</v>
      </c>
      <c r="H45" s="1">
        <v>0.99750000000000005</v>
      </c>
      <c r="I45" s="2" t="s">
        <v>6</v>
      </c>
      <c r="J45" s="1">
        <f>B45*2</f>
        <v>1.9950000000000001</v>
      </c>
      <c r="K45" s="1">
        <f t="shared" ref="K45:P46" si="66">C45*2</f>
        <v>1.9950000000000001</v>
      </c>
      <c r="L45" s="1">
        <f t="shared" si="66"/>
        <v>1.9950000000000001</v>
      </c>
      <c r="M45" s="1">
        <f t="shared" si="66"/>
        <v>1.9950000000000001</v>
      </c>
      <c r="N45" s="1">
        <f t="shared" si="66"/>
        <v>1.9950000000000001</v>
      </c>
      <c r="O45" s="1">
        <f t="shared" si="66"/>
        <v>1.9950000000000001</v>
      </c>
      <c r="P45" s="1">
        <f t="shared" si="66"/>
        <v>1.9950000000000001</v>
      </c>
    </row>
    <row r="46" spans="1:16" x14ac:dyDescent="0.25">
      <c r="A46" s="2" t="s">
        <v>7</v>
      </c>
      <c r="B46" s="1">
        <v>0.67249999999999999</v>
      </c>
      <c r="C46" s="1">
        <v>0.48299999999999998</v>
      </c>
      <c r="D46" s="1">
        <v>0.12075</v>
      </c>
      <c r="E46" s="1">
        <v>1.7250000000000001E-2</v>
      </c>
      <c r="F46" s="1">
        <v>0</v>
      </c>
      <c r="G46" s="1">
        <v>0</v>
      </c>
      <c r="H46" s="1">
        <v>0</v>
      </c>
      <c r="I46" s="2" t="s">
        <v>7</v>
      </c>
      <c r="J46" s="1">
        <f>B46*2</f>
        <v>1.345</v>
      </c>
      <c r="K46" s="1">
        <f t="shared" si="66"/>
        <v>0.96599999999999997</v>
      </c>
      <c r="L46" s="1">
        <f t="shared" si="66"/>
        <v>0.24149999999999999</v>
      </c>
      <c r="M46" s="1">
        <f t="shared" si="66"/>
        <v>3.4500000000000003E-2</v>
      </c>
      <c r="N46" s="1">
        <f t="shared" si="66"/>
        <v>0</v>
      </c>
      <c r="O46" s="1">
        <f t="shared" si="66"/>
        <v>0</v>
      </c>
      <c r="P46" s="1">
        <f t="shared" si="66"/>
        <v>0</v>
      </c>
    </row>
    <row r="47" spans="1:16" x14ac:dyDescent="0.25">
      <c r="A47" s="2" t="s">
        <v>8</v>
      </c>
      <c r="B47" s="1"/>
      <c r="C47" s="1"/>
      <c r="D47" s="1"/>
      <c r="E47" s="1"/>
      <c r="F47" s="1"/>
      <c r="G47" s="1"/>
      <c r="H47" s="1"/>
      <c r="I47" s="2" t="s">
        <v>8</v>
      </c>
      <c r="J47" s="1">
        <f>J46/J45</f>
        <v>0.67418546365914778</v>
      </c>
      <c r="K47" s="1">
        <f t="shared" ref="K47:P47" si="67">K46/K45</f>
        <v>0.48421052631578942</v>
      </c>
      <c r="L47" s="1">
        <f t="shared" si="67"/>
        <v>0.12105263157894736</v>
      </c>
      <c r="M47" s="1">
        <f t="shared" si="67"/>
        <v>1.7293233082706767E-2</v>
      </c>
      <c r="N47" s="1">
        <f t="shared" si="67"/>
        <v>0</v>
      </c>
      <c r="O47" s="1">
        <f t="shared" si="67"/>
        <v>0</v>
      </c>
      <c r="P47" s="1">
        <f t="shared" si="67"/>
        <v>0</v>
      </c>
    </row>
  </sheetData>
  <mergeCells count="12">
    <mergeCell ref="A25:P26"/>
    <mergeCell ref="A27:H27"/>
    <mergeCell ref="I27:P27"/>
    <mergeCell ref="A37:P38"/>
    <mergeCell ref="A39:H39"/>
    <mergeCell ref="I39:P39"/>
    <mergeCell ref="A3:H3"/>
    <mergeCell ref="I3:P3"/>
    <mergeCell ref="A1:P2"/>
    <mergeCell ref="A13:P14"/>
    <mergeCell ref="A15:H15"/>
    <mergeCell ref="I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90" zoomScaleNormal="90" workbookViewId="0">
      <selection sqref="A1:O25"/>
    </sheetView>
  </sheetViews>
  <sheetFormatPr defaultRowHeight="15" x14ac:dyDescent="0.25"/>
  <cols>
    <col min="1" max="1" width="18.42578125" customWidth="1"/>
    <col min="17" max="17" width="13" bestFit="1" customWidth="1"/>
  </cols>
  <sheetData>
    <row r="1" spans="1:17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7" x14ac:dyDescent="0.25">
      <c r="A2" s="5" t="s">
        <v>22</v>
      </c>
      <c r="B2" s="5">
        <v>200</v>
      </c>
      <c r="C2" s="5">
        <v>500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6" t="s">
        <v>31</v>
      </c>
      <c r="M2" s="6" t="s">
        <v>32</v>
      </c>
      <c r="N2" s="6" t="s">
        <v>33</v>
      </c>
      <c r="O2" s="6" t="s">
        <v>34</v>
      </c>
    </row>
    <row r="3" spans="1:17" x14ac:dyDescent="0.25">
      <c r="A3" s="5" t="s">
        <v>35</v>
      </c>
      <c r="B3" s="7">
        <v>2.2400000000000002</v>
      </c>
      <c r="C3" s="7">
        <v>2.2400000000000002</v>
      </c>
      <c r="D3" s="7">
        <v>2.2400000000000002</v>
      </c>
      <c r="E3" s="7">
        <v>2.2400000000000002</v>
      </c>
      <c r="F3" s="7">
        <v>2</v>
      </c>
      <c r="G3" s="7">
        <v>2</v>
      </c>
      <c r="H3" s="7">
        <v>2.2799999999999998</v>
      </c>
      <c r="I3" s="7">
        <v>2.3199999999999998</v>
      </c>
      <c r="J3" s="7">
        <v>2.2799999999999998</v>
      </c>
      <c r="K3" s="7">
        <v>2.2799999999999998</v>
      </c>
      <c r="L3" s="8">
        <v>2.2799999999999998</v>
      </c>
      <c r="M3" s="8">
        <v>2.2799999999999998</v>
      </c>
      <c r="N3" s="8">
        <v>2.3199999999999998</v>
      </c>
      <c r="O3" s="8">
        <v>3.24</v>
      </c>
      <c r="P3" t="s">
        <v>36</v>
      </c>
      <c r="Q3">
        <f>1/(2*PI()*270*33*10^(-9))</f>
        <v>17862.507642188029</v>
      </c>
    </row>
    <row r="4" spans="1:17" x14ac:dyDescent="0.25">
      <c r="A4" s="5" t="s">
        <v>37</v>
      </c>
      <c r="B4" s="7">
        <v>6.08</v>
      </c>
      <c r="C4" s="7">
        <v>6.08</v>
      </c>
      <c r="D4" s="7">
        <v>6.08</v>
      </c>
      <c r="E4" s="7">
        <v>6.08</v>
      </c>
      <c r="F4" s="7">
        <v>4.8</v>
      </c>
      <c r="G4" s="7">
        <v>4.32</v>
      </c>
      <c r="H4" s="7">
        <v>4</v>
      </c>
      <c r="I4" s="7">
        <v>3.84</v>
      </c>
      <c r="J4" s="7">
        <v>2.3199999999999998</v>
      </c>
      <c r="K4" s="7">
        <v>2.2400000000000002</v>
      </c>
      <c r="L4" s="8">
        <v>2.2400000000000002</v>
      </c>
      <c r="M4" s="8">
        <v>2.3199999999999998</v>
      </c>
      <c r="N4" s="8">
        <v>2.3199999999999998</v>
      </c>
      <c r="O4" s="8">
        <v>3.28</v>
      </c>
      <c r="P4" t="s">
        <v>38</v>
      </c>
      <c r="Q4">
        <f>1+8.2/4.7</f>
        <v>2.7446808510638299</v>
      </c>
    </row>
    <row r="5" spans="1:17" x14ac:dyDescent="0.25">
      <c r="A5" s="5" t="s">
        <v>39</v>
      </c>
      <c r="B5" s="7">
        <f>IFERROR(B4/B3,"-")</f>
        <v>2.714285714285714</v>
      </c>
      <c r="C5" s="7">
        <f>IFERROR(C4/C3,"-")</f>
        <v>2.714285714285714</v>
      </c>
      <c r="D5" s="7">
        <f t="shared" ref="D5:O5" si="0">IFERROR(D4/D3,"-")</f>
        <v>2.714285714285714</v>
      </c>
      <c r="E5" s="7">
        <f t="shared" si="0"/>
        <v>2.714285714285714</v>
      </c>
      <c r="F5" s="7">
        <f t="shared" si="0"/>
        <v>2.4</v>
      </c>
      <c r="G5" s="7">
        <f t="shared" si="0"/>
        <v>2.16</v>
      </c>
      <c r="H5" s="7">
        <f t="shared" si="0"/>
        <v>1.7543859649122808</v>
      </c>
      <c r="I5" s="7">
        <f t="shared" si="0"/>
        <v>1.6551724137931034</v>
      </c>
      <c r="J5" s="7">
        <f t="shared" si="0"/>
        <v>1.0175438596491229</v>
      </c>
      <c r="K5" s="7">
        <f t="shared" si="0"/>
        <v>0.98245614035087736</v>
      </c>
      <c r="L5" s="8">
        <f t="shared" si="0"/>
        <v>0.98245614035087736</v>
      </c>
      <c r="M5" s="8">
        <f>IFERROR(M4/M3,"-")</f>
        <v>1.0175438596491229</v>
      </c>
      <c r="N5" s="8">
        <f t="shared" si="0"/>
        <v>1</v>
      </c>
      <c r="O5" s="8">
        <f t="shared" si="0"/>
        <v>1.0123456790123455</v>
      </c>
    </row>
    <row r="8" spans="1:17" x14ac:dyDescent="0.25">
      <c r="A8" s="4" t="s">
        <v>40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7" x14ac:dyDescent="0.25">
      <c r="A9" s="5" t="s">
        <v>22</v>
      </c>
      <c r="B9" s="5">
        <v>200</v>
      </c>
      <c r="C9" s="5">
        <v>500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34</v>
      </c>
    </row>
    <row r="10" spans="1:17" x14ac:dyDescent="0.25">
      <c r="A10" s="5" t="s">
        <v>35</v>
      </c>
      <c r="B10" s="7">
        <v>2.2400000000000002</v>
      </c>
      <c r="C10" s="7">
        <v>2.2400000000000002</v>
      </c>
      <c r="D10" s="7">
        <v>2.2400000000000002</v>
      </c>
      <c r="E10" s="7">
        <v>2.36</v>
      </c>
      <c r="F10" s="7">
        <v>3</v>
      </c>
      <c r="G10" s="7">
        <v>4.4400000000000004</v>
      </c>
      <c r="H10" s="7">
        <v>4.88</v>
      </c>
      <c r="I10" s="7">
        <v>5.68</v>
      </c>
      <c r="J10" s="7">
        <v>5.48</v>
      </c>
      <c r="K10" s="7">
        <v>5.52</v>
      </c>
      <c r="L10" s="7">
        <v>5.44</v>
      </c>
      <c r="M10" s="7">
        <v>4.76</v>
      </c>
      <c r="N10" s="7">
        <v>3.88</v>
      </c>
      <c r="O10" s="7">
        <v>3.44</v>
      </c>
      <c r="P10" t="s">
        <v>36</v>
      </c>
      <c r="Q10">
        <f>1/(2*PI()*270*33*10^(-9))</f>
        <v>17862.507642188029</v>
      </c>
    </row>
    <row r="11" spans="1:17" x14ac:dyDescent="0.25">
      <c r="A11" s="5" t="s">
        <v>37</v>
      </c>
      <c r="B11" s="7">
        <v>6.08</v>
      </c>
      <c r="C11" s="7">
        <v>6.08</v>
      </c>
      <c r="D11" s="7">
        <v>6.08</v>
      </c>
      <c r="E11" s="7">
        <v>6.08</v>
      </c>
      <c r="F11" s="7">
        <v>6.24</v>
      </c>
      <c r="G11" s="7">
        <v>5.92</v>
      </c>
      <c r="H11" s="7">
        <v>5.68</v>
      </c>
      <c r="I11" s="7">
        <v>5.2</v>
      </c>
      <c r="J11" s="7">
        <v>4.72</v>
      </c>
      <c r="K11" s="7">
        <v>4.16</v>
      </c>
      <c r="L11" s="7">
        <v>3.6</v>
      </c>
      <c r="M11" s="7">
        <v>1.92</v>
      </c>
      <c r="N11" s="7">
        <v>0.88</v>
      </c>
      <c r="O11" s="7">
        <v>0.4</v>
      </c>
      <c r="P11" t="s">
        <v>38</v>
      </c>
      <c r="Q11">
        <f>1+8.2/4.7</f>
        <v>2.7446808510638299</v>
      </c>
    </row>
    <row r="12" spans="1:17" x14ac:dyDescent="0.25">
      <c r="A12" s="5" t="s">
        <v>39</v>
      </c>
      <c r="B12" s="7">
        <f>IFERROR(B11/B10,"-")</f>
        <v>2.714285714285714</v>
      </c>
      <c r="C12" s="7">
        <f t="shared" ref="C12:O12" si="1">IFERROR(C11/C10,"-")</f>
        <v>2.714285714285714</v>
      </c>
      <c r="D12" s="7">
        <f t="shared" si="1"/>
        <v>2.714285714285714</v>
      </c>
      <c r="E12" s="7">
        <f t="shared" si="1"/>
        <v>2.5762711864406782</v>
      </c>
      <c r="F12" s="7">
        <f t="shared" si="1"/>
        <v>2.08</v>
      </c>
      <c r="G12" s="7">
        <f t="shared" si="1"/>
        <v>1.3333333333333333</v>
      </c>
      <c r="H12" s="7">
        <f t="shared" si="1"/>
        <v>1.1639344262295082</v>
      </c>
      <c r="I12" s="7">
        <f t="shared" si="1"/>
        <v>0.91549295774647899</v>
      </c>
      <c r="J12" s="7">
        <f t="shared" si="1"/>
        <v>0.86131386861313852</v>
      </c>
      <c r="K12" s="7">
        <f t="shared" si="1"/>
        <v>0.75362318840579723</v>
      </c>
      <c r="L12" s="7">
        <f t="shared" si="1"/>
        <v>0.66176470588235292</v>
      </c>
      <c r="M12" s="7">
        <f t="shared" si="1"/>
        <v>0.40336134453781514</v>
      </c>
      <c r="N12" s="7">
        <f t="shared" si="1"/>
        <v>0.22680412371134021</v>
      </c>
      <c r="O12" s="7">
        <f t="shared" si="1"/>
        <v>0.11627906976744187</v>
      </c>
    </row>
    <row r="15" spans="1:17" x14ac:dyDescent="0.25">
      <c r="A15" s="4" t="s">
        <v>41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x14ac:dyDescent="0.25">
      <c r="A16" s="5" t="s">
        <v>22</v>
      </c>
      <c r="B16" s="5" t="s">
        <v>42</v>
      </c>
      <c r="C16" s="5" t="s">
        <v>33</v>
      </c>
      <c r="D16" s="5" t="s">
        <v>32</v>
      </c>
      <c r="E16" s="5" t="s">
        <v>31</v>
      </c>
      <c r="F16" s="5" t="s">
        <v>30</v>
      </c>
      <c r="G16" s="5" t="s">
        <v>29</v>
      </c>
      <c r="H16" s="5" t="s">
        <v>43</v>
      </c>
      <c r="I16" s="5" t="s">
        <v>44</v>
      </c>
      <c r="J16" s="5" t="s">
        <v>26</v>
      </c>
      <c r="K16" s="5" t="s">
        <v>25</v>
      </c>
      <c r="L16" s="5" t="s">
        <v>24</v>
      </c>
      <c r="M16" s="5" t="s">
        <v>23</v>
      </c>
      <c r="N16" s="5">
        <v>500</v>
      </c>
      <c r="O16" s="5">
        <v>200</v>
      </c>
    </row>
    <row r="17" spans="1:15" x14ac:dyDescent="0.25">
      <c r="A17" s="5" t="s">
        <v>35</v>
      </c>
      <c r="B17" s="7">
        <v>3.24</v>
      </c>
      <c r="C17" s="7">
        <v>3.32</v>
      </c>
      <c r="D17" s="7">
        <v>3.4</v>
      </c>
      <c r="E17" s="7">
        <v>3.52</v>
      </c>
      <c r="F17" s="7">
        <v>3.52</v>
      </c>
      <c r="G17" s="7">
        <v>3.52</v>
      </c>
      <c r="H17" s="7">
        <v>3.6</v>
      </c>
      <c r="I17" s="7">
        <v>3.64</v>
      </c>
      <c r="J17" s="7">
        <v>3.72</v>
      </c>
      <c r="K17" s="7">
        <v>3.8</v>
      </c>
      <c r="L17" s="7">
        <v>3.88</v>
      </c>
      <c r="M17" s="7">
        <v>3.88</v>
      </c>
      <c r="N17" s="7">
        <v>3.88</v>
      </c>
      <c r="O17" s="7">
        <v>3.84</v>
      </c>
    </row>
    <row r="18" spans="1:15" x14ac:dyDescent="0.25">
      <c r="A18" s="5" t="s">
        <v>37</v>
      </c>
      <c r="B18" s="7">
        <v>3.72</v>
      </c>
      <c r="C18" s="7">
        <v>4.88</v>
      </c>
      <c r="D18" s="7">
        <v>4.5599999999999996</v>
      </c>
      <c r="E18" s="7">
        <v>4.12</v>
      </c>
      <c r="F18" s="7">
        <v>3.88</v>
      </c>
      <c r="G18" s="7">
        <v>3.72</v>
      </c>
      <c r="H18" s="7">
        <v>3.48</v>
      </c>
      <c r="I18" s="7">
        <v>3.2</v>
      </c>
      <c r="J18" s="7">
        <v>2.84</v>
      </c>
      <c r="K18" s="7">
        <v>1.6</v>
      </c>
      <c r="L18" s="7">
        <v>0.72</v>
      </c>
      <c r="M18" s="7">
        <v>0.44</v>
      </c>
      <c r="N18" s="7">
        <v>0.28000000000000003</v>
      </c>
      <c r="O18" s="7">
        <v>0.16</v>
      </c>
    </row>
    <row r="19" spans="1:15" x14ac:dyDescent="0.25">
      <c r="A19" s="5" t="s">
        <v>39</v>
      </c>
      <c r="B19" s="7">
        <f>IFERROR(B18/B17,"-")</f>
        <v>1.1481481481481481</v>
      </c>
      <c r="C19" s="7">
        <f t="shared" ref="C19:O19" si="2">IFERROR(C18/C17,"-")</f>
        <v>1.4698795180722892</v>
      </c>
      <c r="D19" s="7">
        <f t="shared" si="2"/>
        <v>1.3411764705882352</v>
      </c>
      <c r="E19" s="7">
        <f t="shared" si="2"/>
        <v>1.1704545454545454</v>
      </c>
      <c r="F19" s="7">
        <f t="shared" si="2"/>
        <v>1.1022727272727273</v>
      </c>
      <c r="G19" s="7">
        <f t="shared" si="2"/>
        <v>1.0568181818181819</v>
      </c>
      <c r="H19" s="7">
        <f t="shared" si="2"/>
        <v>0.96666666666666667</v>
      </c>
      <c r="I19" s="7">
        <f t="shared" si="2"/>
        <v>0.87912087912087911</v>
      </c>
      <c r="J19" s="7">
        <f t="shared" si="2"/>
        <v>0.76344086021505364</v>
      </c>
      <c r="K19" s="7">
        <f t="shared" si="2"/>
        <v>0.4210526315789474</v>
      </c>
      <c r="L19" s="7">
        <f t="shared" si="2"/>
        <v>0.18556701030927836</v>
      </c>
      <c r="M19" s="7">
        <f t="shared" si="2"/>
        <v>0.1134020618556701</v>
      </c>
      <c r="N19" s="7">
        <f t="shared" si="2"/>
        <v>7.2164948453608255E-2</v>
      </c>
      <c r="O19" s="7">
        <f t="shared" si="2"/>
        <v>4.1666666666666671E-2</v>
      </c>
    </row>
    <row r="21" spans="1:15" x14ac:dyDescent="0.25">
      <c r="A21" s="4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 t="s">
        <v>22</v>
      </c>
      <c r="B22" s="5" t="s">
        <v>42</v>
      </c>
      <c r="C22" s="5" t="s">
        <v>33</v>
      </c>
      <c r="D22" s="5" t="s">
        <v>32</v>
      </c>
      <c r="E22" s="5" t="s">
        <v>31</v>
      </c>
      <c r="F22" s="5" t="s">
        <v>30</v>
      </c>
      <c r="G22" s="5" t="s">
        <v>29</v>
      </c>
      <c r="H22" s="5" t="s">
        <v>43</v>
      </c>
      <c r="I22" s="5" t="s">
        <v>44</v>
      </c>
      <c r="J22" s="5" t="s">
        <v>26</v>
      </c>
      <c r="K22" s="5" t="s">
        <v>25</v>
      </c>
      <c r="L22" s="5" t="s">
        <v>24</v>
      </c>
      <c r="M22" s="5" t="s">
        <v>23</v>
      </c>
      <c r="N22" s="5">
        <v>500</v>
      </c>
      <c r="O22" s="5">
        <v>200</v>
      </c>
    </row>
    <row r="23" spans="1:15" x14ac:dyDescent="0.25">
      <c r="A23" s="5" t="s">
        <v>35</v>
      </c>
      <c r="B23" s="7">
        <v>3.36</v>
      </c>
      <c r="C23" s="7">
        <v>3.56</v>
      </c>
      <c r="D23" s="7">
        <v>3.44</v>
      </c>
      <c r="E23" s="7">
        <v>3.4</v>
      </c>
      <c r="F23" s="7">
        <v>3.48</v>
      </c>
      <c r="G23" s="7">
        <v>3.48</v>
      </c>
      <c r="H23" s="7">
        <v>3.52</v>
      </c>
      <c r="I23" s="7">
        <v>3.6</v>
      </c>
      <c r="J23" s="7">
        <v>3.68</v>
      </c>
      <c r="K23" s="7">
        <v>3.84</v>
      </c>
      <c r="L23" s="7">
        <v>3.88</v>
      </c>
      <c r="M23" s="7">
        <v>3.88</v>
      </c>
      <c r="N23" s="7">
        <v>3.88</v>
      </c>
      <c r="O23" s="7">
        <v>3.88</v>
      </c>
    </row>
    <row r="24" spans="1:15" x14ac:dyDescent="0.25">
      <c r="A24" s="5" t="s">
        <v>37</v>
      </c>
      <c r="B24" s="7">
        <v>3.52</v>
      </c>
      <c r="C24" s="7">
        <v>5.2</v>
      </c>
      <c r="D24" s="7">
        <v>4.96</v>
      </c>
      <c r="E24" s="7">
        <v>4</v>
      </c>
      <c r="F24" s="7">
        <v>3.76</v>
      </c>
      <c r="G24" s="7">
        <v>3.28</v>
      </c>
      <c r="H24" s="7">
        <v>3.2</v>
      </c>
      <c r="I24" s="7">
        <v>2.2400000000000002</v>
      </c>
      <c r="J24" s="7">
        <v>1.68</v>
      </c>
      <c r="K24" s="7">
        <v>0.64</v>
      </c>
      <c r="L24" s="7">
        <v>0.24</v>
      </c>
      <c r="M24" s="7">
        <v>0.24</v>
      </c>
      <c r="N24" s="7">
        <v>0.16</v>
      </c>
      <c r="O24" s="7">
        <v>0.16</v>
      </c>
    </row>
    <row r="25" spans="1:15" x14ac:dyDescent="0.25">
      <c r="A25" s="5" t="s">
        <v>39</v>
      </c>
      <c r="B25" s="7">
        <f>IFERROR(B24/B23,"-")</f>
        <v>1.0476190476190477</v>
      </c>
      <c r="C25" s="7">
        <f t="shared" ref="C25:O25" si="3">IFERROR(C24/C23,"-")</f>
        <v>1.4606741573033708</v>
      </c>
      <c r="D25" s="7">
        <f t="shared" si="3"/>
        <v>1.4418604651162792</v>
      </c>
      <c r="E25" s="7">
        <f t="shared" si="3"/>
        <v>1.1764705882352942</v>
      </c>
      <c r="F25" s="7">
        <f t="shared" si="3"/>
        <v>1.0804597701149425</v>
      </c>
      <c r="G25" s="7">
        <f t="shared" si="3"/>
        <v>0.94252873563218387</v>
      </c>
      <c r="H25" s="7">
        <f t="shared" si="3"/>
        <v>0.90909090909090917</v>
      </c>
      <c r="I25" s="7">
        <f t="shared" si="3"/>
        <v>0.62222222222222223</v>
      </c>
      <c r="J25" s="7">
        <f t="shared" si="3"/>
        <v>0.45652173913043476</v>
      </c>
      <c r="K25" s="7">
        <f t="shared" si="3"/>
        <v>0.16666666666666669</v>
      </c>
      <c r="L25" s="7">
        <f t="shared" si="3"/>
        <v>6.1855670103092786E-2</v>
      </c>
      <c r="M25" s="7">
        <f t="shared" si="3"/>
        <v>6.1855670103092786E-2</v>
      </c>
      <c r="N25" s="7">
        <f t="shared" si="3"/>
        <v>4.1237113402061855E-2</v>
      </c>
      <c r="O25" s="7">
        <f t="shared" si="3"/>
        <v>4.1237113402061855E-2</v>
      </c>
    </row>
  </sheetData>
  <mergeCells count="4">
    <mergeCell ref="A1:O1"/>
    <mergeCell ref="A8:O8"/>
    <mergeCell ref="A15:O15"/>
    <mergeCell ref="A21:O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2018-06-30T00:25:08Z</dcterms:modified>
</cp:coreProperties>
</file>