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98CC958-6FC6-4774-ACA4-F834A24FAB1D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2" i="1"/>
  <c r="Q11" i="1"/>
  <c r="P11" i="1"/>
  <c r="P10" i="1"/>
  <c r="P9" i="1"/>
  <c r="Q8" i="1"/>
  <c r="P8" i="1"/>
  <c r="P7" i="1"/>
  <c r="P6" i="1"/>
  <c r="Q5" i="1"/>
  <c r="P5" i="1"/>
  <c r="E18" i="1" l="1"/>
  <c r="C18" i="1"/>
  <c r="E13" i="1"/>
  <c r="E12" i="1"/>
  <c r="E11" i="1"/>
  <c r="E10" i="1"/>
  <c r="E9" i="1"/>
  <c r="E8" i="1"/>
  <c r="E7" i="1"/>
  <c r="E6" i="1"/>
  <c r="E5" i="1"/>
  <c r="B11" i="1"/>
  <c r="B8" i="1"/>
  <c r="B5" i="1"/>
</calcChain>
</file>

<file path=xl/sharedStrings.xml><?xml version="1.0" encoding="utf-8"?>
<sst xmlns="http://schemas.openxmlformats.org/spreadsheetml/2006/main" count="31" uniqueCount="31">
  <si>
    <t>Circuito de Entrada</t>
  </si>
  <si>
    <t>Circuito de Saída</t>
  </si>
  <si>
    <t>Ib</t>
  </si>
  <si>
    <t>Ic</t>
  </si>
  <si>
    <t>Lei de Ohm Ib</t>
  </si>
  <si>
    <t>Lei de Ohm Ic</t>
  </si>
  <si>
    <t xml:space="preserve"> </t>
  </si>
  <si>
    <t>Ib =</t>
  </si>
  <si>
    <t xml:space="preserve">Rb = </t>
  </si>
  <si>
    <t xml:space="preserve">Vb = </t>
  </si>
  <si>
    <t xml:space="preserve">Vc = </t>
  </si>
  <si>
    <t xml:space="preserve">Rc = </t>
  </si>
  <si>
    <t>Ic =</t>
  </si>
  <si>
    <t>Ic (A)</t>
  </si>
  <si>
    <t>Vce (V)</t>
  </si>
  <si>
    <t>Ib (A)</t>
  </si>
  <si>
    <t>Vbe (V)</t>
  </si>
  <si>
    <r>
      <t>Rc (</t>
    </r>
    <r>
      <rPr>
        <b/>
        <sz val="11"/>
        <color theme="1"/>
        <rFont val="Calibri"/>
        <family val="2"/>
      </rPr>
      <t>Ω)</t>
    </r>
  </si>
  <si>
    <t>Rb (Ω)</t>
  </si>
  <si>
    <t xml:space="preserve">Circuito de entrada </t>
  </si>
  <si>
    <t>Circuito de saída</t>
  </si>
  <si>
    <r>
      <t>Rb (</t>
    </r>
    <r>
      <rPr>
        <sz val="12"/>
        <color rgb="FF000000"/>
        <rFont val="Symbol"/>
        <family val="1"/>
        <charset val="2"/>
      </rPr>
      <t></t>
    </r>
    <r>
      <rPr>
        <b/>
        <sz val="12"/>
        <color rgb="FF000000"/>
        <rFont val="Times New Roman"/>
        <family val="1"/>
      </rPr>
      <t xml:space="preserve">) </t>
    </r>
  </si>
  <si>
    <t xml:space="preserve">Vb (V) </t>
  </si>
  <si>
    <t xml:space="preserve">Vbe (Volts) </t>
  </si>
  <si>
    <r>
      <t>Rc (</t>
    </r>
    <r>
      <rPr>
        <sz val="12"/>
        <color rgb="FF000000"/>
        <rFont val="Symbol"/>
        <family val="1"/>
        <charset val="2"/>
      </rPr>
      <t></t>
    </r>
    <r>
      <rPr>
        <b/>
        <sz val="12"/>
        <color rgb="FF000000"/>
        <rFont val="Times New Roman"/>
        <family val="1"/>
      </rPr>
      <t xml:space="preserve">) </t>
    </r>
  </si>
  <si>
    <t xml:space="preserve">Vce (Volts) </t>
  </si>
  <si>
    <t>Vc (V)</t>
  </si>
  <si>
    <t>Vbb</t>
  </si>
  <si>
    <t>Vcc</t>
  </si>
  <si>
    <t>Vb</t>
  </si>
  <si>
    <t>Correntes*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</si>
</sst>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vertical="center" wrapText="1"/>
    </xf>
    <xf numFmtId="0" fontId="0" fillId="0" borderId="1" xfId="0" applyBorder="1"/>
    <xf numFmtId="11" fontId="0" fillId="0" borderId="1" xfId="0" applyNumberFormat="1" applyBorder="1"/>
    <xf numFmtId="11" fontId="0" fillId="0" borderId="5" xfId="0" applyNumberForma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11" fontId="0" fillId="0" borderId="6" xfId="0" applyNumberForma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9"/>
  <sheetViews>
    <sheetView tabSelected="1" zoomScaleNormal="100" workbookViewId="0">
      <selection activeCell="J19" sqref="J19"/>
    </sheetView>
  </sheetViews>
  <sheetFormatPr defaultRowHeight="15" x14ac:dyDescent="0.25"/>
  <cols>
    <col min="2" max="2" width="12.42578125" customWidth="1"/>
    <col min="3" max="3" width="12.5703125" customWidth="1"/>
    <col min="4" max="5" width="15.140625" customWidth="1"/>
    <col min="6" max="6" width="15.5703125" customWidth="1"/>
    <col min="7" max="7" width="15.42578125" customWidth="1"/>
    <col min="10" max="10" width="15.140625" customWidth="1"/>
    <col min="11" max="11" width="14.7109375" customWidth="1"/>
    <col min="13" max="13" width="12.28515625" customWidth="1"/>
  </cols>
  <sheetData>
    <row r="3" spans="2:19" ht="15.75" x14ac:dyDescent="0.25">
      <c r="B3" s="11" t="s">
        <v>0</v>
      </c>
      <c r="C3" s="11"/>
      <c r="D3" s="11"/>
      <c r="E3" s="11" t="s">
        <v>1</v>
      </c>
      <c r="F3" s="11"/>
      <c r="G3" s="11"/>
      <c r="J3" s="23" t="s">
        <v>19</v>
      </c>
      <c r="K3" s="24"/>
      <c r="L3" s="25"/>
      <c r="M3" s="23" t="s">
        <v>20</v>
      </c>
      <c r="N3" s="24"/>
      <c r="O3" s="25"/>
      <c r="P3" s="29" t="s">
        <v>30</v>
      </c>
      <c r="Q3" s="29"/>
    </row>
    <row r="4" spans="2:19" ht="31.5" x14ac:dyDescent="0.25">
      <c r="B4" s="4" t="s">
        <v>18</v>
      </c>
      <c r="C4" s="4" t="s">
        <v>15</v>
      </c>
      <c r="D4" s="4" t="s">
        <v>16</v>
      </c>
      <c r="E4" s="4" t="s">
        <v>17</v>
      </c>
      <c r="F4" s="4" t="s">
        <v>14</v>
      </c>
      <c r="G4" s="4" t="s">
        <v>13</v>
      </c>
      <c r="J4" s="26" t="s">
        <v>21</v>
      </c>
      <c r="K4" s="27" t="s">
        <v>22</v>
      </c>
      <c r="L4" s="26" t="s">
        <v>23</v>
      </c>
      <c r="M4" s="26" t="s">
        <v>24</v>
      </c>
      <c r="N4" s="26" t="s">
        <v>25</v>
      </c>
      <c r="O4" s="26" t="s">
        <v>26</v>
      </c>
      <c r="P4" s="26" t="s">
        <v>3</v>
      </c>
      <c r="Q4" s="26" t="s">
        <v>2</v>
      </c>
    </row>
    <row r="5" spans="2:19" ht="15.75" x14ac:dyDescent="0.25">
      <c r="B5" s="9">
        <f>2.2*10^6</f>
        <v>2200000</v>
      </c>
      <c r="C5" s="9">
        <v>1.9727272727272727E-6</v>
      </c>
      <c r="D5" s="9">
        <v>0.66</v>
      </c>
      <c r="E5" s="2">
        <f>10*10^3</f>
        <v>10000</v>
      </c>
      <c r="F5" s="2">
        <v>9.17</v>
      </c>
      <c r="G5" s="8">
        <v>5.8299999999999997E-4</v>
      </c>
      <c r="J5" s="13">
        <v>2200000</v>
      </c>
      <c r="K5" s="13">
        <v>4.45</v>
      </c>
      <c r="L5" s="13">
        <v>0.62</v>
      </c>
      <c r="M5" s="14">
        <v>10000</v>
      </c>
      <c r="N5" s="15">
        <v>5.38</v>
      </c>
      <c r="O5" s="15">
        <v>9.84</v>
      </c>
      <c r="P5" s="16">
        <f>O5/M5</f>
        <v>9.8400000000000007E-4</v>
      </c>
      <c r="Q5" s="17">
        <f>K5/J5</f>
        <v>2.0227272727272726E-6</v>
      </c>
      <c r="R5" s="28" t="s">
        <v>27</v>
      </c>
      <c r="S5" s="15">
        <v>5.08</v>
      </c>
    </row>
    <row r="6" spans="2:19" ht="15.75" x14ac:dyDescent="0.25">
      <c r="B6" s="9"/>
      <c r="C6" s="9"/>
      <c r="D6" s="9"/>
      <c r="E6" s="2">
        <f>4.7*10^3</f>
        <v>4700</v>
      </c>
      <c r="F6" s="2">
        <v>12.1</v>
      </c>
      <c r="G6" s="8">
        <v>6.127659574468085E-4</v>
      </c>
      <c r="J6" s="18"/>
      <c r="K6" s="18"/>
      <c r="L6" s="18"/>
      <c r="M6" s="14">
        <v>4700</v>
      </c>
      <c r="N6" s="15">
        <v>10.45</v>
      </c>
      <c r="O6" s="15">
        <v>4.79</v>
      </c>
      <c r="P6" s="16">
        <f t="shared" ref="P6:P13" si="0">O6/M6</f>
        <v>1.0191489361702129E-3</v>
      </c>
      <c r="Q6" s="19"/>
      <c r="R6" s="28" t="s">
        <v>28</v>
      </c>
      <c r="S6" s="15">
        <v>15.25</v>
      </c>
    </row>
    <row r="7" spans="2:19" ht="15.75" x14ac:dyDescent="0.25">
      <c r="B7" s="9"/>
      <c r="C7" s="9"/>
      <c r="D7" s="9"/>
      <c r="E7" s="2">
        <f>2.2*10^3</f>
        <v>2200</v>
      </c>
      <c r="F7" s="2">
        <v>13.6</v>
      </c>
      <c r="G7" s="8">
        <v>6.2727272727272718E-4</v>
      </c>
      <c r="J7" s="20"/>
      <c r="K7" s="20"/>
      <c r="L7" s="20"/>
      <c r="M7" s="14">
        <v>2200</v>
      </c>
      <c r="N7" s="15">
        <v>12.97</v>
      </c>
      <c r="O7" s="15">
        <v>2.27</v>
      </c>
      <c r="P7" s="16">
        <f t="shared" si="0"/>
        <v>1.0318181818181819E-3</v>
      </c>
      <c r="Q7" s="21"/>
      <c r="R7" s="28" t="s">
        <v>29</v>
      </c>
      <c r="S7" s="15">
        <v>4.45</v>
      </c>
    </row>
    <row r="8" spans="2:19" ht="15.75" x14ac:dyDescent="0.25">
      <c r="B8" s="9">
        <f>1*10^6</f>
        <v>1000000</v>
      </c>
      <c r="C8" s="12">
        <v>4.3200000000000001E-6</v>
      </c>
      <c r="D8" s="9">
        <v>0.68</v>
      </c>
      <c r="E8" s="2">
        <f>4.7*10^3</f>
        <v>4700</v>
      </c>
      <c r="F8" s="2">
        <v>9.14</v>
      </c>
      <c r="G8" s="8">
        <v>1.246808510638298E-3</v>
      </c>
      <c r="J8" s="22">
        <v>1000000</v>
      </c>
      <c r="K8" s="13">
        <v>4.43</v>
      </c>
      <c r="L8" s="13">
        <v>0.64</v>
      </c>
      <c r="M8" s="14">
        <v>4700</v>
      </c>
      <c r="N8" s="15">
        <v>5.19</v>
      </c>
      <c r="O8" s="15">
        <v>10.050000000000001</v>
      </c>
      <c r="P8" s="16">
        <f t="shared" si="0"/>
        <v>2.1382978723404255E-3</v>
      </c>
      <c r="Q8" s="17">
        <f>K8/J8</f>
        <v>4.4299999999999999E-6</v>
      </c>
    </row>
    <row r="9" spans="2:19" ht="15.75" x14ac:dyDescent="0.25">
      <c r="B9" s="9"/>
      <c r="C9" s="12"/>
      <c r="D9" s="9"/>
      <c r="E9" s="2">
        <f>2.2*10^3</f>
        <v>2200</v>
      </c>
      <c r="F9" s="2">
        <v>12.1</v>
      </c>
      <c r="G9" s="8">
        <v>1.3090909090909091E-3</v>
      </c>
      <c r="J9" s="18"/>
      <c r="K9" s="18"/>
      <c r="L9" s="18"/>
      <c r="M9" s="14">
        <v>2200</v>
      </c>
      <c r="N9" s="15">
        <v>10.33</v>
      </c>
      <c r="O9" s="15">
        <v>4.92</v>
      </c>
      <c r="P9" s="16">
        <f t="shared" si="0"/>
        <v>2.2363636363636362E-3</v>
      </c>
      <c r="Q9" s="19"/>
    </row>
    <row r="10" spans="2:19" ht="15.75" x14ac:dyDescent="0.25">
      <c r="B10" s="9"/>
      <c r="C10" s="12"/>
      <c r="D10" s="9"/>
      <c r="E10" s="2">
        <f>1.2*10^3</f>
        <v>1200</v>
      </c>
      <c r="F10" s="2">
        <v>13.4</v>
      </c>
      <c r="G10" s="8">
        <v>1.3416666666666668E-3</v>
      </c>
      <c r="J10" s="20"/>
      <c r="K10" s="20"/>
      <c r="L10" s="20"/>
      <c r="M10" s="14">
        <v>1200</v>
      </c>
      <c r="N10" s="15">
        <v>12.53</v>
      </c>
      <c r="O10" s="15">
        <v>2.73</v>
      </c>
      <c r="P10" s="16">
        <f t="shared" si="0"/>
        <v>2.2750000000000001E-3</v>
      </c>
      <c r="Q10" s="21"/>
    </row>
    <row r="11" spans="2:19" ht="15.75" x14ac:dyDescent="0.25">
      <c r="B11" s="9">
        <f>560*10^3</f>
        <v>560000</v>
      </c>
      <c r="C11" s="9">
        <v>7.69642857142857E-6</v>
      </c>
      <c r="D11" s="9">
        <v>0.69</v>
      </c>
      <c r="E11" s="2">
        <f>2.2*10^3</f>
        <v>2200</v>
      </c>
      <c r="F11" s="2">
        <v>10.1</v>
      </c>
      <c r="G11" s="8">
        <v>2.2136363636363638E-3</v>
      </c>
      <c r="J11" s="13">
        <v>560000</v>
      </c>
      <c r="K11" s="13">
        <v>4.42</v>
      </c>
      <c r="L11" s="13">
        <v>0.65</v>
      </c>
      <c r="M11" s="14">
        <v>2200</v>
      </c>
      <c r="N11" s="15">
        <v>6.47</v>
      </c>
      <c r="O11" s="15">
        <v>8.8000000000000007</v>
      </c>
      <c r="P11" s="16">
        <f t="shared" si="0"/>
        <v>4.0000000000000001E-3</v>
      </c>
      <c r="Q11" s="17">
        <f>K11/J11</f>
        <v>7.8928571428571423E-6</v>
      </c>
    </row>
    <row r="12" spans="2:19" ht="15.75" x14ac:dyDescent="0.25">
      <c r="B12" s="9"/>
      <c r="C12" s="9"/>
      <c r="D12" s="9"/>
      <c r="E12" s="2">
        <f>1.2*10^3</f>
        <v>1200</v>
      </c>
      <c r="F12" s="2">
        <v>12.2</v>
      </c>
      <c r="G12" s="8">
        <v>2.2916666666666667E-3</v>
      </c>
      <c r="J12" s="18"/>
      <c r="K12" s="18"/>
      <c r="L12" s="18"/>
      <c r="M12" s="14">
        <v>1200</v>
      </c>
      <c r="N12" s="15">
        <v>10.220000000000001</v>
      </c>
      <c r="O12" s="15">
        <v>5.04</v>
      </c>
      <c r="P12" s="16">
        <f t="shared" si="0"/>
        <v>4.1999999999999997E-3</v>
      </c>
      <c r="Q12" s="19"/>
    </row>
    <row r="13" spans="2:19" ht="15.75" x14ac:dyDescent="0.25">
      <c r="B13" s="9"/>
      <c r="C13" s="9"/>
      <c r="D13" s="9"/>
      <c r="E13" s="2">
        <f>1*10^3</f>
        <v>1000</v>
      </c>
      <c r="F13" s="2">
        <v>12.7</v>
      </c>
      <c r="G13" s="8">
        <v>2.31E-3</v>
      </c>
      <c r="J13" s="20"/>
      <c r="K13" s="20"/>
      <c r="L13" s="20"/>
      <c r="M13" s="14">
        <v>1000</v>
      </c>
      <c r="N13" s="15">
        <v>11.04</v>
      </c>
      <c r="O13" s="15">
        <v>4.24</v>
      </c>
      <c r="P13" s="16">
        <f t="shared" si="0"/>
        <v>4.2399999999999998E-3</v>
      </c>
      <c r="Q13" s="21"/>
    </row>
    <row r="14" spans="2:19" x14ac:dyDescent="0.25">
      <c r="B14" s="1"/>
      <c r="C14" s="1"/>
      <c r="D14" s="1"/>
      <c r="E14" s="1"/>
      <c r="F14" s="1"/>
      <c r="G14" s="1"/>
    </row>
    <row r="15" spans="2:19" x14ac:dyDescent="0.25">
      <c r="B15" s="10" t="s">
        <v>4</v>
      </c>
      <c r="C15" s="10"/>
      <c r="D15" s="10" t="s">
        <v>5</v>
      </c>
      <c r="E15" s="10"/>
    </row>
    <row r="16" spans="2:19" x14ac:dyDescent="0.25">
      <c r="B16" s="5" t="s">
        <v>9</v>
      </c>
      <c r="C16" s="7">
        <v>4.3099999999999996</v>
      </c>
      <c r="D16" s="5" t="s">
        <v>10</v>
      </c>
      <c r="E16" s="6">
        <v>1.38</v>
      </c>
    </row>
    <row r="17" spans="1:5" x14ac:dyDescent="0.25">
      <c r="B17" s="5" t="s">
        <v>8</v>
      </c>
      <c r="C17" s="7">
        <v>560000</v>
      </c>
      <c r="D17" s="5" t="s">
        <v>11</v>
      </c>
      <c r="E17" s="6">
        <v>2200</v>
      </c>
    </row>
    <row r="18" spans="1:5" x14ac:dyDescent="0.25">
      <c r="A18" t="s">
        <v>6</v>
      </c>
      <c r="B18" s="5" t="s">
        <v>7</v>
      </c>
      <c r="C18" s="7">
        <f>C16/C17</f>
        <v>7.69642857142857E-6</v>
      </c>
      <c r="D18" s="5" t="s">
        <v>12</v>
      </c>
      <c r="E18" s="6">
        <f>E16/E17</f>
        <v>6.2727272727272718E-4</v>
      </c>
    </row>
    <row r="19" spans="1:5" x14ac:dyDescent="0.25">
      <c r="D19" s="3"/>
    </row>
  </sheetData>
  <mergeCells count="28">
    <mergeCell ref="J11:J13"/>
    <mergeCell ref="K11:K13"/>
    <mergeCell ref="L11:L13"/>
    <mergeCell ref="Q11:Q13"/>
    <mergeCell ref="P3:Q3"/>
    <mergeCell ref="Q5:Q7"/>
    <mergeCell ref="J8:J10"/>
    <mergeCell ref="K8:K10"/>
    <mergeCell ref="L8:L10"/>
    <mergeCell ref="Q8:Q10"/>
    <mergeCell ref="J3:L3"/>
    <mergeCell ref="M3:O3"/>
    <mergeCell ref="J5:J7"/>
    <mergeCell ref="K5:K7"/>
    <mergeCell ref="L5:L7"/>
    <mergeCell ref="D11:D13"/>
    <mergeCell ref="B15:C15"/>
    <mergeCell ref="D15:E15"/>
    <mergeCell ref="B3:D3"/>
    <mergeCell ref="E3:G3"/>
    <mergeCell ref="B5:B7"/>
    <mergeCell ref="B8:B10"/>
    <mergeCell ref="B11:B13"/>
    <mergeCell ref="C5:C7"/>
    <mergeCell ref="C8:C10"/>
    <mergeCell ref="C11:C13"/>
    <mergeCell ref="D8:D10"/>
    <mergeCell ref="D5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2018-06-05T23:13:01Z</dcterms:modified>
</cp:coreProperties>
</file>