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29F280C-A3D2-4E39-A3C7-3939F81B654B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Dados Handymax" sheetId="2" r:id="rId1"/>
    <sheet name="port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O12" i="1"/>
  <c r="O11" i="1"/>
  <c r="K12" i="1"/>
  <c r="G8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tc={041FA11B-486E-4FD0-B801-39A17541C539}</author>
    <author>tc={4095666F-828E-40B9-90D2-2F113A325DAB}</author>
    <author>tc={DEA74860-5FE9-43CF-A077-D833E8D7E086}</author>
    <author>tc={B10B3AB3-2968-4CC0-A1FB-4D42638A8E65}</author>
  </authors>
  <commentList>
    <comment ref="B11" authorId="0" shapeId="0" xr:uid="{041FA11B-486E-4FD0-B801-39A17541C5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 Itaqui</t>
      </text>
    </comment>
    <comment ref="F11" authorId="1" shapeId="0" xr:uid="{4095666F-828E-40B9-90D2-2F113A325D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 Itaqui</t>
      </text>
    </comment>
    <comment ref="J11" authorId="2" shapeId="0" xr:uid="{DEA74860-5FE9-43CF-A077-D833E8D7E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 Itaqui</t>
      </text>
    </comment>
    <comment ref="N11" authorId="3" shapeId="0" xr:uid="{B10B3AB3-2968-4CC0-A1FB-4D42638A8E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Referência Itaqui</t>
      </text>
    </comment>
  </commentList>
</comments>
</file>

<file path=xl/sharedStrings.xml><?xml version="1.0" encoding="utf-8"?>
<sst xmlns="http://schemas.openxmlformats.org/spreadsheetml/2006/main" count="63" uniqueCount="22">
  <si>
    <t>Itaqui</t>
  </si>
  <si>
    <t>Berço 105</t>
  </si>
  <si>
    <t>L</t>
  </si>
  <si>
    <t>T</t>
  </si>
  <si>
    <t>tx</t>
  </si>
  <si>
    <t>ton/h</t>
  </si>
  <si>
    <t>m</t>
  </si>
  <si>
    <t>Fila</t>
  </si>
  <si>
    <t>Tempo</t>
  </si>
  <si>
    <t>Carga Transportada</t>
  </si>
  <si>
    <t>ton</t>
  </si>
  <si>
    <t>h</t>
  </si>
  <si>
    <t>Porto Açu</t>
  </si>
  <si>
    <t>Terminal T-Multi</t>
  </si>
  <si>
    <t>Santos</t>
  </si>
  <si>
    <t>km</t>
  </si>
  <si>
    <t>Itaguai</t>
  </si>
  <si>
    <t>fator</t>
  </si>
  <si>
    <t>milhas</t>
  </si>
  <si>
    <t>Distância</t>
  </si>
  <si>
    <t>Ternium Br</t>
  </si>
  <si>
    <t>Triunfo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</si>
</sst>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19-08-13T20:36:11.73" personId="{00000000-0000-0000-0000-000000000000}" id="{041FA11B-486E-4FD0-B801-39A17541C539}">
    <text>Referência Itaqui</text>
  </threadedComment>
  <threadedComment ref="F11" dT="2019-08-13T20:36:11.73" personId="{00000000-0000-0000-0000-000000000000}" id="{4095666F-828E-40B9-90D2-2F113A325DAB}">
    <text>Referência Itaqui</text>
  </threadedComment>
  <threadedComment ref="J11" dT="2019-08-13T20:36:11.73" personId="{00000000-0000-0000-0000-000000000000}" id="{DEA74860-5FE9-43CF-A077-D833E8D7E086}">
    <text>Referência Itaqui</text>
  </threadedComment>
  <threadedComment ref="N11" dT="2019-08-13T20:36:11.73" personId="{00000000-0000-0000-0000-000000000000}" id="{B10B3AB3-2968-4CC0-A1FB-4D42638A8E65}">
    <text>Referência Itaqui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EEC5-C72B-4910-BBDA-86D66ACBBD63}">
  <dimension ref="C5:E5"/>
  <sheetViews>
    <sheetView workbookViewId="0">
      <selection activeCell="C5" sqref="C5"/>
    </sheetView>
  </sheetViews>
  <sheetFormatPr defaultRowHeight="15" x14ac:dyDescent="0.25"/>
  <cols>
    <col min="3" max="3" width="18.140625" bestFit="1" customWidth="1"/>
  </cols>
  <sheetData>
    <row r="5" spans="3:5" x14ac:dyDescent="0.25">
      <c r="C5" t="s">
        <v>9</v>
      </c>
      <c r="D5">
        <v>90000</v>
      </c>
      <c r="E5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21"/>
  <sheetViews>
    <sheetView tabSelected="1" topLeftCell="A3" workbookViewId="0">
      <selection activeCell="M9" sqref="M9"/>
    </sheetView>
  </sheetViews>
  <sheetFormatPr defaultRowHeight="15" x14ac:dyDescent="0.25"/>
  <cols>
    <col min="7" max="7" width="15.85546875" bestFit="1" customWidth="1"/>
  </cols>
  <sheetData>
    <row r="4" spans="2:16" x14ac:dyDescent="0.25">
      <c r="B4" s="4" t="s">
        <v>0</v>
      </c>
      <c r="C4" s="4"/>
      <c r="D4" s="4"/>
      <c r="F4" s="4" t="s">
        <v>12</v>
      </c>
      <c r="G4" s="4"/>
      <c r="H4" s="4"/>
      <c r="J4" s="4" t="s">
        <v>16</v>
      </c>
      <c r="K4" s="4"/>
      <c r="L4" s="4"/>
      <c r="N4" s="4" t="s">
        <v>14</v>
      </c>
      <c r="O4" s="4"/>
      <c r="P4" s="4"/>
    </row>
    <row r="5" spans="2:16" x14ac:dyDescent="0.25">
      <c r="B5" s="3"/>
      <c r="C5" s="3" t="s">
        <v>1</v>
      </c>
      <c r="D5" s="3"/>
      <c r="E5" s="1"/>
      <c r="F5" s="3"/>
      <c r="G5" s="3" t="s">
        <v>13</v>
      </c>
      <c r="H5" s="3"/>
      <c r="I5" s="1"/>
      <c r="J5" s="3"/>
      <c r="K5" s="3" t="s">
        <v>20</v>
      </c>
      <c r="L5" s="3"/>
      <c r="M5" s="1"/>
      <c r="N5" s="3"/>
      <c r="O5" s="3" t="s">
        <v>21</v>
      </c>
      <c r="P5" s="3"/>
    </row>
    <row r="6" spans="2:16" x14ac:dyDescent="0.25">
      <c r="B6" s="3" t="s">
        <v>2</v>
      </c>
      <c r="C6" s="3">
        <v>280</v>
      </c>
      <c r="D6" s="3" t="s">
        <v>6</v>
      </c>
      <c r="E6" s="1"/>
      <c r="F6" s="3" t="s">
        <v>2</v>
      </c>
      <c r="G6" s="3">
        <v>250</v>
      </c>
      <c r="H6" s="3" t="s">
        <v>6</v>
      </c>
      <c r="I6" s="1"/>
      <c r="J6" s="3" t="s">
        <v>2</v>
      </c>
      <c r="K6" s="3">
        <v>383</v>
      </c>
      <c r="L6" s="3" t="s">
        <v>6</v>
      </c>
      <c r="M6" s="1"/>
      <c r="N6" s="3" t="s">
        <v>2</v>
      </c>
      <c r="O6" s="3"/>
      <c r="P6" s="3" t="s">
        <v>6</v>
      </c>
    </row>
    <row r="7" spans="2:16" x14ac:dyDescent="0.25">
      <c r="B7" s="3" t="s">
        <v>3</v>
      </c>
      <c r="C7" s="3">
        <v>18</v>
      </c>
      <c r="D7" s="3" t="s">
        <v>6</v>
      </c>
      <c r="E7" s="1"/>
      <c r="F7" s="3" t="s">
        <v>3</v>
      </c>
      <c r="G7" s="3">
        <v>13.1</v>
      </c>
      <c r="H7" s="3" t="s">
        <v>6</v>
      </c>
      <c r="I7" s="1"/>
      <c r="J7" s="3" t="s">
        <v>3</v>
      </c>
      <c r="K7" s="3">
        <v>19.600000000000001</v>
      </c>
      <c r="L7" s="3" t="s">
        <v>6</v>
      </c>
      <c r="M7" s="1"/>
      <c r="N7" s="3" t="s">
        <v>3</v>
      </c>
      <c r="O7" s="3"/>
      <c r="P7" s="3" t="s">
        <v>6</v>
      </c>
    </row>
    <row r="8" spans="2:16" x14ac:dyDescent="0.25">
      <c r="B8" s="3" t="s">
        <v>4</v>
      </c>
      <c r="C8" s="3">
        <v>8000</v>
      </c>
      <c r="D8" s="3" t="s">
        <v>5</v>
      </c>
      <c r="E8" s="1"/>
      <c r="F8" s="3" t="s">
        <v>4</v>
      </c>
      <c r="G8" s="3">
        <f>30000/24</f>
        <v>1250</v>
      </c>
      <c r="H8" s="3" t="s">
        <v>5</v>
      </c>
      <c r="I8" s="1"/>
      <c r="J8" s="3" t="s">
        <v>4</v>
      </c>
      <c r="K8" s="3">
        <v>12000</v>
      </c>
      <c r="L8" s="3" t="s">
        <v>5</v>
      </c>
      <c r="M8" s="1"/>
      <c r="N8" s="3" t="s">
        <v>4</v>
      </c>
      <c r="O8" s="3"/>
      <c r="P8" s="3" t="s">
        <v>5</v>
      </c>
    </row>
    <row r="9" spans="2:16" x14ac:dyDescent="0.25">
      <c r="B9" s="8" t="s">
        <v>7</v>
      </c>
      <c r="C9" s="8"/>
      <c r="D9" s="8"/>
      <c r="E9" s="9"/>
      <c r="F9" s="8" t="s">
        <v>7</v>
      </c>
      <c r="G9" s="8">
        <v>0</v>
      </c>
      <c r="H9" s="8" t="s">
        <v>11</v>
      </c>
      <c r="I9" s="9"/>
      <c r="J9" s="8" t="s">
        <v>7</v>
      </c>
      <c r="K9" s="8"/>
      <c r="L9" s="8" t="s">
        <v>11</v>
      </c>
      <c r="M9" s="9"/>
      <c r="N9" s="8" t="s">
        <v>7</v>
      </c>
      <c r="O9" s="8"/>
      <c r="P9" s="8" t="s">
        <v>11</v>
      </c>
    </row>
    <row r="10" spans="2:16" x14ac:dyDescent="0.25">
      <c r="B10" s="3" t="s">
        <v>8</v>
      </c>
      <c r="C10" s="3">
        <f>'Dados Handymax'!D5/portos!C8</f>
        <v>11.25</v>
      </c>
      <c r="D10" s="3" t="s">
        <v>11</v>
      </c>
      <c r="E10" s="1"/>
      <c r="F10" s="3" t="s">
        <v>8</v>
      </c>
      <c r="G10" s="3"/>
      <c r="H10" s="3"/>
      <c r="I10" s="1"/>
      <c r="J10" s="3" t="s">
        <v>8</v>
      </c>
      <c r="K10" s="3"/>
      <c r="L10" s="3"/>
      <c r="M10" s="1"/>
      <c r="N10" s="3" t="s">
        <v>8</v>
      </c>
      <c r="O10" s="3"/>
      <c r="P10" s="3"/>
    </row>
    <row r="11" spans="2:16" x14ac:dyDescent="0.25">
      <c r="B11" s="6" t="s">
        <v>19</v>
      </c>
      <c r="C11" s="6">
        <v>0</v>
      </c>
      <c r="D11" s="6" t="s">
        <v>15</v>
      </c>
      <c r="E11" s="1"/>
      <c r="F11" s="6" t="s">
        <v>19</v>
      </c>
      <c r="G11" s="6">
        <v>3500</v>
      </c>
      <c r="H11" s="6" t="s">
        <v>15</v>
      </c>
      <c r="I11" s="1"/>
      <c r="J11" s="6" t="s">
        <v>19</v>
      </c>
      <c r="K11" s="6">
        <v>3900</v>
      </c>
      <c r="L11" s="6" t="s">
        <v>15</v>
      </c>
      <c r="M11" s="1"/>
      <c r="N11" s="6" t="s">
        <v>19</v>
      </c>
      <c r="O11" s="6">
        <f>4130</f>
        <v>4130</v>
      </c>
      <c r="P11" s="6" t="s">
        <v>15</v>
      </c>
    </row>
    <row r="12" spans="2:16" x14ac:dyDescent="0.25">
      <c r="B12" s="6" t="s">
        <v>19</v>
      </c>
      <c r="C12" s="6">
        <v>0</v>
      </c>
      <c r="D12" s="6" t="s">
        <v>18</v>
      </c>
      <c r="E12" s="1"/>
      <c r="F12" s="6" t="s">
        <v>19</v>
      </c>
      <c r="G12" s="7">
        <f>G11/C17</f>
        <v>1944.4444444444443</v>
      </c>
      <c r="H12" s="6" t="s">
        <v>18</v>
      </c>
      <c r="I12" s="1"/>
      <c r="J12" s="6" t="s">
        <v>19</v>
      </c>
      <c r="K12" s="7">
        <f>K11/C17</f>
        <v>2166.6666666666665</v>
      </c>
      <c r="L12" s="6" t="s">
        <v>18</v>
      </c>
      <c r="M12" s="1"/>
      <c r="N12" s="6" t="s">
        <v>19</v>
      </c>
      <c r="O12" s="7">
        <f>O11/1.8</f>
        <v>2294.4444444444443</v>
      </c>
      <c r="P12" s="6" t="s">
        <v>18</v>
      </c>
    </row>
    <row r="16" spans="2:16" x14ac:dyDescent="0.25">
      <c r="I16" s="5"/>
      <c r="J16" s="5"/>
      <c r="K16" s="5"/>
      <c r="L16" s="5"/>
      <c r="M16" s="5"/>
      <c r="N16" s="5"/>
      <c r="O16" s="5"/>
      <c r="P16" s="5"/>
    </row>
    <row r="17" spans="2:16" x14ac:dyDescent="0.25">
      <c r="B17" s="2" t="s">
        <v>17</v>
      </c>
      <c r="C17" s="2">
        <v>1.8</v>
      </c>
      <c r="I17" s="5"/>
      <c r="J17" s="5"/>
      <c r="K17" s="5"/>
      <c r="L17" s="5"/>
      <c r="M17" s="5"/>
      <c r="N17" s="5"/>
      <c r="O17" s="5"/>
      <c r="P17" s="5"/>
    </row>
    <row r="18" spans="2:16" x14ac:dyDescent="0.25">
      <c r="I18" s="5"/>
      <c r="J18" s="5"/>
      <c r="K18" s="5"/>
      <c r="L18" s="5"/>
      <c r="M18" s="5"/>
      <c r="N18" s="5"/>
      <c r="O18" s="5"/>
      <c r="P18" s="5"/>
    </row>
    <row r="19" spans="2:16" x14ac:dyDescent="0.25">
      <c r="I19" s="5"/>
      <c r="J19" s="5"/>
      <c r="K19" s="5"/>
      <c r="L19" s="5"/>
      <c r="M19" s="5"/>
      <c r="N19" s="5"/>
      <c r="O19" s="5"/>
      <c r="P19" s="5"/>
    </row>
    <row r="20" spans="2:16" x14ac:dyDescent="0.25">
      <c r="I20" s="5"/>
      <c r="J20" s="5"/>
      <c r="K20" s="5"/>
      <c r="L20" s="5"/>
      <c r="M20" s="5"/>
      <c r="N20" s="5"/>
      <c r="O20" s="5"/>
      <c r="P20" s="5"/>
    </row>
    <row r="21" spans="2:16" x14ac:dyDescent="0.25">
      <c r="I21" s="5"/>
      <c r="J21" s="5"/>
      <c r="K21" s="5"/>
      <c r="L21" s="5"/>
      <c r="M21" s="5"/>
      <c r="N21" s="5"/>
      <c r="O21" s="5"/>
      <c r="P21" s="5"/>
    </row>
  </sheetData>
  <mergeCells count="4">
    <mergeCell ref="B4:D4"/>
    <mergeCell ref="F4:H4"/>
    <mergeCell ref="N4:P4"/>
    <mergeCell ref="J4:L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Handymax</vt:lpstr>
      <vt:lpstr>portos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2019-08-13T21:40:51Z</dcterms:modified>
</cp:coreProperties>
</file>