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01750942\Desktop\PLANILHAS\"/>
    </mc:Choice>
  </mc:AlternateContent>
  <bookViews>
    <workbookView xWindow="0" yWindow="0" windowWidth="25125" windowHeight="12315" activeTab="6"/>
  </bookViews>
  <sheets>
    <sheet name="2017" sheetId="21" r:id="rId1"/>
    <sheet name="2018" sheetId="22" r:id="rId2"/>
    <sheet name="2019" sheetId="23" r:id="rId3"/>
    <sheet name="2020" sheetId="25" r:id="rId4"/>
    <sheet name="2021" sheetId="26" r:id="rId5"/>
    <sheet name="2022" sheetId="27" r:id="rId6"/>
    <sheet name="2023" sheetId="28" r:id="rId7"/>
    <sheet name="ESRI_MAPINFO_SHEET" sheetId="24" state="veryHidden" r:id="rId8"/>
  </sheets>
  <definedNames>
    <definedName name="_xlnm.Print_Area" localSheetId="0">'2017'!$A$1:$AI$49</definedName>
    <definedName name="_xlnm.Print_Area" localSheetId="1">'2018'!$A$1:$AI$50</definedName>
    <definedName name="_xlnm.Print_Area" localSheetId="2">'2019'!$A$1:$AI$50</definedName>
    <definedName name="_xlnm.Print_Area" localSheetId="3">'2020'!$A$1:$AI$52</definedName>
    <definedName name="_xlnm.Print_Area" localSheetId="4">'2021'!$A$1:$AI$49</definedName>
    <definedName name="_xlnm.Print_Area" localSheetId="5">'2022'!$A$1:$AI$48</definedName>
    <definedName name="_xlnm.Print_Area" localSheetId="6">'2023'!$A$1:$AI$48</definedName>
    <definedName name="_xlnm.Database" localSheetId="4">#REF!</definedName>
    <definedName name="_xlnm.Database" localSheetId="5">#REF!</definedName>
    <definedName name="_xlnm.Database" localSheetId="6">#REF!</definedName>
    <definedName name="_xlnm.Database">#REF!</definedName>
    <definedName name="Print_Area_MI" localSheetId="4">#REF!</definedName>
    <definedName name="Print_Area_MI" localSheetId="5">#REF!</definedName>
    <definedName name="Print_Area_MI" localSheetId="6">#REF!</definedName>
    <definedName name="Print_Area_MI">#REF!</definedName>
    <definedName name="Print_Titles_MI" localSheetId="4">#REF!</definedName>
    <definedName name="Print_Titles_MI" localSheetId="5">#REF!</definedName>
    <definedName name="Print_Titles_MI" localSheetId="6">#REF!</definedName>
    <definedName name="Print_Titles_MI">#REF!</definedName>
  </definedNames>
  <calcPr calcId="162913"/>
</workbook>
</file>

<file path=xl/calcChain.xml><?xml version="1.0" encoding="utf-8"?>
<calcChain xmlns="http://schemas.openxmlformats.org/spreadsheetml/2006/main">
  <c r="AJ20" i="26" l="1"/>
  <c r="C12" i="26" l="1"/>
  <c r="B12" i="26"/>
  <c r="C11" i="26"/>
  <c r="B11" i="26"/>
  <c r="C10" i="26"/>
  <c r="C9" i="26"/>
  <c r="B10" i="26"/>
  <c r="B9" i="26"/>
  <c r="B9" i="28"/>
  <c r="C13" i="26" l="1"/>
  <c r="B13" i="26"/>
  <c r="C14" i="26"/>
  <c r="B14" i="26"/>
  <c r="C15" i="26"/>
  <c r="B15" i="26"/>
  <c r="B16" i="26"/>
  <c r="B19" i="26"/>
  <c r="C16" i="26"/>
  <c r="C17" i="26"/>
  <c r="B17" i="26"/>
  <c r="C18" i="26"/>
  <c r="B18" i="26"/>
  <c r="C19" i="26"/>
  <c r="B20" i="26"/>
  <c r="C20" i="26"/>
  <c r="D10" i="26"/>
  <c r="D11" i="26"/>
  <c r="D12" i="26"/>
  <c r="D13" i="26"/>
  <c r="D14" i="26"/>
  <c r="D15" i="26"/>
  <c r="D16" i="26"/>
  <c r="D17" i="26"/>
  <c r="D18" i="26"/>
  <c r="D19" i="26"/>
  <c r="D20" i="26"/>
  <c r="D9" i="26"/>
  <c r="B18" i="27"/>
  <c r="B19" i="27"/>
  <c r="B20" i="27"/>
  <c r="C20" i="27"/>
  <c r="B16" i="27"/>
  <c r="B15" i="27"/>
  <c r="B14" i="27"/>
  <c r="B13" i="27"/>
  <c r="B12" i="27"/>
  <c r="C19" i="27"/>
  <c r="B17" i="27"/>
  <c r="C17" i="27"/>
  <c r="D17" i="27"/>
  <c r="C18" i="27"/>
  <c r="C16" i="27"/>
  <c r="C15" i="27"/>
  <c r="C14" i="27"/>
  <c r="C13" i="27"/>
  <c r="C12" i="27"/>
  <c r="C11" i="27"/>
  <c r="C10" i="27"/>
  <c r="B11" i="27"/>
  <c r="B10" i="27"/>
  <c r="D10" i="27"/>
  <c r="D11" i="27"/>
  <c r="D12" i="27"/>
  <c r="D13" i="27"/>
  <c r="D14" i="27"/>
  <c r="D15" i="27"/>
  <c r="D16" i="27"/>
  <c r="D18" i="27"/>
  <c r="D19" i="27"/>
  <c r="D20" i="27"/>
  <c r="D9" i="27"/>
  <c r="C9" i="27"/>
  <c r="B9" i="27"/>
  <c r="C20" i="28"/>
  <c r="B20" i="28"/>
  <c r="C19" i="28"/>
  <c r="B19" i="28"/>
  <c r="C18" i="28"/>
  <c r="B18" i="28"/>
  <c r="C17" i="28"/>
  <c r="B17" i="28"/>
  <c r="C16" i="28"/>
  <c r="B16" i="28"/>
  <c r="C15" i="28"/>
  <c r="B15" i="28"/>
  <c r="C14" i="28"/>
  <c r="B14" i="28"/>
  <c r="C13" i="28"/>
  <c r="B13" i="28"/>
  <c r="C12" i="28"/>
  <c r="B12" i="28"/>
  <c r="D10" i="28"/>
  <c r="D11" i="28"/>
  <c r="D12" i="28"/>
  <c r="D13" i="28"/>
  <c r="D14" i="28"/>
  <c r="D15" i="28"/>
  <c r="D16" i="28"/>
  <c r="D17" i="28"/>
  <c r="D18" i="28"/>
  <c r="D19" i="28"/>
  <c r="D20" i="28"/>
  <c r="D9" i="28"/>
  <c r="B11" i="28"/>
  <c r="C11" i="28"/>
  <c r="B10" i="28"/>
  <c r="C10" i="28"/>
  <c r="C9" i="28"/>
</calcChain>
</file>

<file path=xl/sharedStrings.xml><?xml version="1.0" encoding="utf-8"?>
<sst xmlns="http://schemas.openxmlformats.org/spreadsheetml/2006/main" count="1033" uniqueCount="180">
  <si>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</si>
  <si>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</si>
  <si>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</si>
  <si>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</si>
  <si>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</si>
  <si>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</si>
  <si>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</si>
  <si>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</si>
  <si>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</si>
  <si>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</si>
  <si>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</si>
  <si>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</si>
  <si>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Notas:</t>
  </si>
  <si>
    <t>-</t>
  </si>
  <si>
    <t>Data.Rio</t>
  </si>
  <si>
    <t>...</t>
  </si>
  <si>
    <t>Convenção:</t>
  </si>
  <si>
    <t xml:space="preserve">"..." </t>
  </si>
  <si>
    <t xml:space="preserve">"-"  </t>
  </si>
  <si>
    <t>Dado numérico não disponível.</t>
  </si>
  <si>
    <t>Dado numérico igual a zero não resultante de arredondamento.</t>
  </si>
  <si>
    <t>01.01.</t>
  </si>
  <si>
    <t>30.03.</t>
  </si>
  <si>
    <t>21.04.</t>
  </si>
  <si>
    <t>Tiradentes</t>
  </si>
  <si>
    <t>01.05.</t>
  </si>
  <si>
    <t>Dia do Trabalhador</t>
  </si>
  <si>
    <t>31.05.</t>
  </si>
  <si>
    <t>Corpus Christi</t>
  </si>
  <si>
    <t>07.09.</t>
  </si>
  <si>
    <t>Independência do Brasil</t>
  </si>
  <si>
    <t>12.10.</t>
  </si>
  <si>
    <t>02.11.</t>
  </si>
  <si>
    <t>Finados</t>
  </si>
  <si>
    <t>15.11.</t>
  </si>
  <si>
    <t>Proclamação da República</t>
  </si>
  <si>
    <t>25.12.</t>
  </si>
  <si>
    <t>Natal</t>
  </si>
  <si>
    <t>13.02.</t>
  </si>
  <si>
    <t>01.04.</t>
  </si>
  <si>
    <t>13.05.</t>
  </si>
  <si>
    <t>Dia das Mães</t>
  </si>
  <si>
    <t>12.06.</t>
  </si>
  <si>
    <t>Dia dos Namorados</t>
  </si>
  <si>
    <t>12.08.</t>
  </si>
  <si>
    <t>Dia dos Pais</t>
  </si>
  <si>
    <t>15.10.</t>
  </si>
  <si>
    <t>Dia do Professor</t>
  </si>
  <si>
    <t>20.11.</t>
  </si>
  <si>
    <t>28.02.</t>
  </si>
  <si>
    <t>14.04.</t>
  </si>
  <si>
    <t>15.06.</t>
  </si>
  <si>
    <t>23.04.</t>
  </si>
  <si>
    <t>Dia de São Jorge</t>
  </si>
  <si>
    <t>16.04.</t>
  </si>
  <si>
    <t>14.05.</t>
  </si>
  <si>
    <t>13.08.</t>
  </si>
  <si>
    <t>Fonte: Companhia Caminho Aéreo Pão de Açúcar e Gestão do Monumento Natural dos Morros do Pão de Açúcar e da Urca / Parque Natural Municipal Paisagem Carioca, da Gerência de Unidades de Conservação Ambiental - GUCA, Coordenadoria Geral de Áreas Verdes - CAV, Secretaria Municipal de Conservação e Meio Ambiente - SECONSERMA.</t>
  </si>
  <si>
    <t>Mês do Ano</t>
  </si>
  <si>
    <t>Dia</t>
  </si>
  <si>
    <t>Ano Novo - Confraternização Universal</t>
  </si>
  <si>
    <t>24.12.</t>
  </si>
  <si>
    <t>Véspera de Natal</t>
  </si>
  <si>
    <t>3a feira - Carnaval</t>
  </si>
  <si>
    <t>27.02.</t>
  </si>
  <si>
    <t>2a feira - Carnaval</t>
  </si>
  <si>
    <t>Domingo - Carnaval</t>
  </si>
  <si>
    <t>Sábado - Carnaval</t>
  </si>
  <si>
    <t>6a feira - Véspera Carnaval</t>
  </si>
  <si>
    <t>4a feira - Cinzas</t>
  </si>
  <si>
    <t>Consciência Negra / Zumbi dos Palmares</t>
  </si>
  <si>
    <t>(1) O número total de visitantes na trilha do MoNa Pão de Açucar corresponde à contagem realizada pela vigilância no ponto superior da trilha, no acesso ao Morro da Urca.</t>
  </si>
  <si>
    <t>Dia de São Sebastião</t>
  </si>
  <si>
    <t>20.01.</t>
  </si>
  <si>
    <t>01.03.</t>
  </si>
  <si>
    <t>12.02.</t>
  </si>
  <si>
    <t>11.02.</t>
  </si>
  <si>
    <t>10.02.</t>
  </si>
  <si>
    <t>14.02.</t>
  </si>
  <si>
    <t>09.02.</t>
  </si>
  <si>
    <t>26.02.</t>
  </si>
  <si>
    <t>05.03.</t>
  </si>
  <si>
    <t>04.03.</t>
  </si>
  <si>
    <t>03.03.</t>
  </si>
  <si>
    <t>02.03.</t>
  </si>
  <si>
    <t>06.03.</t>
  </si>
  <si>
    <t>19.04.</t>
  </si>
  <si>
    <t>20.06.</t>
  </si>
  <si>
    <t>31.01.</t>
  </si>
  <si>
    <t>Véspera Ano Novo</t>
  </si>
  <si>
    <t>11.08.</t>
  </si>
  <si>
    <t>2019</t>
  </si>
  <si>
    <t>12.05.</t>
  </si>
  <si>
    <t>2018</t>
  </si>
  <si>
    <t>2017</t>
  </si>
  <si>
    <r>
      <t xml:space="preserve">Tabela 3667 - </t>
    </r>
    <r>
      <rPr>
        <sz val="10"/>
        <rFont val="Arial Narrow"/>
        <family val="2"/>
      </rPr>
      <t>Número total de visitantes por dia na trilha do Morro da Urca - Monumento Natural (MoNa) do Pão de Açúcar em 2019</t>
    </r>
  </si>
  <si>
    <r>
      <t xml:space="preserve">Tabela 3667 - </t>
    </r>
    <r>
      <rPr>
        <sz val="10"/>
        <rFont val="Arial Narrow"/>
        <family val="2"/>
      </rPr>
      <t>Número total de visitantes por dia na trilha do Morro da Urca - Monumento Natural (MoNa) do Pão de Açúcar em 2020</t>
    </r>
  </si>
  <si>
    <t>25.02.</t>
  </si>
  <si>
    <t>24.02.</t>
  </si>
  <si>
    <t>22.02.</t>
  </si>
  <si>
    <t>21.02.</t>
  </si>
  <si>
    <t>10.04.</t>
  </si>
  <si>
    <t>12.04.</t>
  </si>
  <si>
    <t>10.05.</t>
  </si>
  <si>
    <t>11.06.</t>
  </si>
  <si>
    <t>09.08.</t>
  </si>
  <si>
    <t>N. Sra. Aparecida - Dia das Crianças</t>
  </si>
  <si>
    <t>23.02.</t>
  </si>
  <si>
    <t>Fins de Semana (sábado e domingo)</t>
  </si>
  <si>
    <t>Fins de semana (sábado e domingo)</t>
  </si>
  <si>
    <t>2020</t>
  </si>
  <si>
    <t xml:space="preserve">Feriados </t>
  </si>
  <si>
    <t>Sexta-feira Santa - Paixão de Cristo</t>
  </si>
  <si>
    <t>(2) Feriados muinicipais, estaduais e nacionais, datas comemorativas e pontos facultativos do calendário 2017:</t>
  </si>
  <si>
    <t>(2) Feriados muinicipais, estaduais e nacionais, datas comemorativas e pontos facultativos do calendário 2018:</t>
  </si>
  <si>
    <t>(2) Feriados muinicipais, estaduais e nacionais, datas comemorativas e pontos facultativos do calendário 2019:</t>
  </si>
  <si>
    <t>(2) Feriados muinicipais, estaduais e nacionais, datas comemorativas e pontos facultativos do calendário 2020:</t>
  </si>
  <si>
    <t>4a feira - Cinzas (meio-período)</t>
  </si>
  <si>
    <t>Total (1)</t>
  </si>
  <si>
    <t>Dias úteis 
(2) (3)</t>
  </si>
  <si>
    <t>(6) Correção da contagem do número de visitantes no mês de junho em 15/06/2020.</t>
  </si>
  <si>
    <t>Dia do Comerciário</t>
  </si>
  <si>
    <t>Pontos facultativos</t>
  </si>
  <si>
    <t>(5) Correção da contagem do número de visitantes no mês de janeiro em 15/06/2020.</t>
  </si>
  <si>
    <t>(7) Fechamento à visitação pública do Monumento Natural do Pão de Açúcar a partir do dia 17/03/2020 em atendimento às medidas de proteção contra a pandemia COVID-19.</t>
  </si>
  <si>
    <t xml:space="preserve">(6) Revisão do método de contagem dos totais de visitantes em feriados e pontos facultativos em 19/06/2020. </t>
  </si>
  <si>
    <t xml:space="preserve">- </t>
  </si>
  <si>
    <t>Domingo de Páscoa</t>
  </si>
  <si>
    <t>(3) Datas comemorativas - consideradas dias úteis.</t>
  </si>
  <si>
    <t xml:space="preserve">(5) Revisão do método de contagem dos totais de visitantes nos dias úteis e em feriados, datas comemorativas e pontos facultativos em 19/06/2020. </t>
  </si>
  <si>
    <t>Dias úteis 
(2) (3) (5)</t>
  </si>
  <si>
    <r>
      <t>(4) O total de visitantes durante todo o período de carnaval (sáb.10/fev. a 4</t>
    </r>
    <r>
      <rPr>
        <vertAlign val="superscript"/>
        <sz val="7"/>
        <rFont val="Arial Narrow"/>
        <family val="2"/>
      </rPr>
      <t>a</t>
    </r>
    <r>
      <rPr>
        <sz val="7"/>
        <rFont val="Arial Narrow"/>
        <family val="2"/>
      </rPr>
      <t xml:space="preserve"> feira 14/fev.) foi de 3.364 pessoas. No período de natal e reveillon (22/dez. a 31/dez.) o total de visitantes foi de 7.880 pessoas.</t>
    </r>
  </si>
  <si>
    <r>
      <t>(4) O total de visitantes durante todo o período de carnaval (sáb.02/mar. a 4</t>
    </r>
    <r>
      <rPr>
        <vertAlign val="superscript"/>
        <sz val="7"/>
        <rFont val="Arial Narrow"/>
        <family val="2"/>
      </rPr>
      <t>a</t>
    </r>
    <r>
      <rPr>
        <sz val="7"/>
        <rFont val="Arial Narrow"/>
        <family val="2"/>
      </rPr>
      <t xml:space="preserve"> feira 06/mar.) foi de 2.244 pessoas. No período de natal e reveillon (sáb. 21/dez. a 3a feira 31/dez.) o total de visitantes foi de 14.705 pessoas.</t>
    </r>
  </si>
  <si>
    <r>
      <t xml:space="preserve">Tabela 3667 - </t>
    </r>
    <r>
      <rPr>
        <sz val="10"/>
        <rFont val="Arial Narrow"/>
        <family val="2"/>
      </rPr>
      <t>Número total de visitantes por dia na trilha do Morro da Urca - Monumento Natural (MoNa) do Pão de Açúcar em 2018</t>
    </r>
  </si>
  <si>
    <r>
      <t>Tabela 3667 -</t>
    </r>
    <r>
      <rPr>
        <sz val="10"/>
        <rFont val="Arial Narrow"/>
        <family val="2"/>
      </rPr>
      <t xml:space="preserve"> Número total de visitantes por dia na trilha do Morro da Urca - Monumento Natural (MoNa) do Pão de Açúcar em  2017</t>
    </r>
  </si>
  <si>
    <t>2021</t>
  </si>
  <si>
    <t>(2) Feriados muinicipais, estaduais e nacionais, datas comemorativas e pontos facultativos do calendário 2021:</t>
  </si>
  <si>
    <t>2022</t>
  </si>
  <si>
    <t>(2) Feriados muinicipais, estaduais e nacionais, datas comemorativas e pontos facultativos do calendário 2022:</t>
  </si>
  <si>
    <r>
      <t xml:space="preserve">Tabela 3667 - </t>
    </r>
    <r>
      <rPr>
        <sz val="10"/>
        <rFont val="Arial Narrow"/>
        <family val="2"/>
      </rPr>
      <t>Número total de visitantes por dia na trilha do Morro da Urca - Monumento Natural (MoNa) do Pão de Açúcar em 2021</t>
    </r>
  </si>
  <si>
    <r>
      <t xml:space="preserve">Tabela 3667 - </t>
    </r>
    <r>
      <rPr>
        <sz val="10"/>
        <rFont val="Arial Narrow"/>
        <family val="2"/>
      </rPr>
      <t>Número total de visitantes por dia na trilha do Morro da Urca - Monumento Natural (MoNa) do Pão de Açúcar em 2022</t>
    </r>
  </si>
  <si>
    <t>2023</t>
  </si>
  <si>
    <t>15.02.</t>
  </si>
  <si>
    <t>16.02.</t>
  </si>
  <si>
    <t>17.02.</t>
  </si>
  <si>
    <t>(2) Feriados muinicipais, estaduais e nacionais, datas comemorativas e pontos facultativos do calendário 2023:</t>
  </si>
  <si>
    <r>
      <t xml:space="preserve">Tabela 3667 - </t>
    </r>
    <r>
      <rPr>
        <sz val="10"/>
        <rFont val="Arial Narrow"/>
        <family val="2"/>
      </rPr>
      <t>Número total de visitantes por dia na trilha do Morro da Urca - Monumento Natural (MoNa) do Pão de Açúcar em 2023</t>
    </r>
  </si>
  <si>
    <t>02.04.</t>
  </si>
  <si>
    <t>04.04.</t>
  </si>
  <si>
    <t>09.05.</t>
  </si>
  <si>
    <t>03.06.</t>
  </si>
  <si>
    <t>08.08.</t>
  </si>
  <si>
    <t>15.04.</t>
  </si>
  <si>
    <t>17.04.</t>
  </si>
  <si>
    <t>08.05.</t>
  </si>
  <si>
    <t>16.06.</t>
  </si>
  <si>
    <t>14.08.</t>
  </si>
  <si>
    <t>18.02.</t>
  </si>
  <si>
    <t>19.02.</t>
  </si>
  <si>
    <t>20.02.</t>
  </si>
  <si>
    <t>07.04.</t>
  </si>
  <si>
    <t>09.04.</t>
  </si>
  <si>
    <t>08.06.</t>
  </si>
  <si>
    <t>21.10.</t>
  </si>
  <si>
    <t>16.10.</t>
  </si>
  <si>
    <t>19.10.</t>
  </si>
  <si>
    <t>18.10.</t>
  </si>
  <si>
    <t>17.10.</t>
  </si>
  <si>
    <r>
      <t>(4) O total de visitantes durante todo o período de carnaval (sáb. 25/fev. a 4</t>
    </r>
    <r>
      <rPr>
        <vertAlign val="superscript"/>
        <sz val="7"/>
        <rFont val="Arial Narrow"/>
        <family val="2"/>
      </rPr>
      <t>a</t>
    </r>
    <r>
      <rPr>
        <sz val="7"/>
        <rFont val="Arial Narrow"/>
        <family val="2"/>
      </rPr>
      <t xml:space="preserve"> feira 01/mar.) foi de 5.071 pessoas. No período de natal e reveillon (sáb. 23/dez. a dom. 31/dez.) o total de visitantes foi de 4.803 pessoas.</t>
    </r>
  </si>
  <si>
    <t>Fonte: Companhia Caminho Aéreo Pão de Açúcar e Gestão do Monumento Natural dos Morros do Pão de Açúcar e da Urca / Parque Natural Municipal Paisagem Carioca, da Secretaria Municipal de Meio Ambiente e Clima</t>
  </si>
  <si>
    <t xml:space="preserve">Mensal
</t>
  </si>
  <si>
    <t xml:space="preserve">Fins de semana, feriados e pontos facultativos (2) (4) </t>
  </si>
  <si>
    <t>Dias inexistentes</t>
  </si>
  <si>
    <t>Tiradentes e Domingo de Páscoa</t>
  </si>
  <si>
    <t xml:space="preserve">(5) Revisão do método de contagem dos totais de visitantes nos dias úteis e em feriados, datas comemorativas e pontos facultativos em 03/05/2024. </t>
  </si>
  <si>
    <t>(5) Os feriados de 21 e 23 de abril foram transferidos pela Prefeitura para a semana de 29 a 31 de março com intuito de evitar a circulação de pessoas e frear a transmissão da covid-19. No entanto, essa medida não foi adotada por todas as empresas e instituições.</t>
  </si>
  <si>
    <r>
      <t>(4) O total de visitantes durante todo o período de carnaval (sáb.22/fev. a 4</t>
    </r>
    <r>
      <rPr>
        <vertAlign val="superscript"/>
        <sz val="7"/>
        <rFont val="Arial Narrow"/>
        <family val="2"/>
      </rPr>
      <t>a</t>
    </r>
    <r>
      <rPr>
        <sz val="7"/>
        <rFont val="Arial Narrow"/>
        <family val="2"/>
      </rPr>
      <t xml:space="preserve"> feira 26/fev.) foi de 3.525 pessoas. No período de natal e reveillon (sáb. 21/dez. a 3a feira 31/dez.) o total de visitantes foi de 14.705 pessoas.</t>
    </r>
  </si>
  <si>
    <r>
      <t>(4) O total de visitantes durante todo o período de carnaval (sáb.13/fev. a 4</t>
    </r>
    <r>
      <rPr>
        <vertAlign val="superscript"/>
        <sz val="7"/>
        <rFont val="Arial Narrow"/>
        <family val="2"/>
      </rPr>
      <t>a</t>
    </r>
    <r>
      <rPr>
        <sz val="7"/>
        <rFont val="Arial Narrow"/>
        <family val="2"/>
      </rPr>
      <t xml:space="preserve"> feira 17/fev.) foi de 4.080 pessoas. No período de natal e reveillon (sex. 24/dez. a sex. 31/dez.) o total de visitantes foi de 3.767 pessoas.</t>
    </r>
  </si>
  <si>
    <r>
      <t>(4) O total de visitantes durante todo o período de carnaval (sáb.26/fev. a 4</t>
    </r>
    <r>
      <rPr>
        <vertAlign val="superscript"/>
        <sz val="7"/>
        <rFont val="Arial Narrow"/>
        <family val="2"/>
      </rPr>
      <t>a</t>
    </r>
    <r>
      <rPr>
        <sz val="7"/>
        <rFont val="Arial Narrow"/>
        <family val="2"/>
      </rPr>
      <t xml:space="preserve"> feira 02/mar.) foi de 4.969 pessoas. No período de natal e reveillon (sáb. 24/dez. a sáb. 31/dez.) o total de visitantes foi de 3.121 pessoas.</t>
    </r>
  </si>
  <si>
    <r>
      <t>(4) O total de visitantes durante todo o período de carnaval (sáb.18/fev. a 4</t>
    </r>
    <r>
      <rPr>
        <vertAlign val="superscript"/>
        <sz val="7"/>
        <rFont val="Arial Narrow"/>
        <family val="2"/>
      </rPr>
      <t>a</t>
    </r>
    <r>
      <rPr>
        <sz val="7"/>
        <rFont val="Arial Narrow"/>
        <family val="2"/>
      </rPr>
      <t xml:space="preserve"> feira 22/fev.) foi de 4.518 pessoas. No período de natal e reveillon (sáb. 23/dez. a dom. 31/dez.) o total de visitantes foi de 4.954 pessoas.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</si>
</sst>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(* #,##0.00_);_(* \(#,##0.00\);_(* &quot;-&quot;??_);_(@_)"/>
    <numFmt numFmtId="165" formatCode="#\ ##0"/>
    <numFmt numFmtId="166" formatCode="General_)"/>
  </numFmts>
  <fonts count="37">
    <font>
      <sz val="10"/>
      <name val="Arial"/>
    </font>
    <font>
      <sz val="10"/>
      <name val="Arial"/>
      <family val="2"/>
    </font>
    <font>
      <sz val="7"/>
      <name val="Univers (E1)"/>
    </font>
    <font>
      <sz val="9"/>
      <name val="Univers (E1)"/>
    </font>
    <font>
      <sz val="6"/>
      <name val="Univers (E1)"/>
    </font>
    <font>
      <sz val="7"/>
      <name val="Times New Roman"/>
      <family val="1"/>
    </font>
    <font>
      <sz val="9"/>
      <name val="Times New Roman"/>
      <family val="1"/>
    </font>
    <font>
      <sz val="10"/>
      <name val="Courier"/>
      <family val="3"/>
    </font>
    <font>
      <b/>
      <sz val="10"/>
      <name val="Arial Narrow"/>
      <family val="2"/>
    </font>
    <font>
      <sz val="10"/>
      <name val="Arial Narrow"/>
      <family val="2"/>
    </font>
    <font>
      <sz val="7"/>
      <name val="Arial Narrow"/>
      <family val="2"/>
    </font>
    <font>
      <sz val="8"/>
      <name val="Arial Narrow"/>
      <family val="2"/>
    </font>
    <font>
      <b/>
      <sz val="8"/>
      <name val="Arial Narrow"/>
      <family val="2"/>
    </font>
    <font>
      <i/>
      <sz val="9"/>
      <color indexed="12"/>
      <name val="Arial Narrow"/>
      <family val="2"/>
    </font>
    <font>
      <sz val="10"/>
      <name val="Courier"/>
      <family val="3"/>
    </font>
    <font>
      <sz val="10"/>
      <name val="MS Sans Serif"/>
      <family val="2"/>
    </font>
    <font>
      <b/>
      <sz val="7"/>
      <name val="Arial Narrow"/>
      <family val="2"/>
    </font>
    <font>
      <sz val="7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 Narrow"/>
      <family val="2"/>
    </font>
    <font>
      <sz val="8"/>
      <color theme="1" tint="0.249977111117893"/>
      <name val="Arial Narrow"/>
      <family val="2"/>
    </font>
    <font>
      <sz val="10"/>
      <color theme="0"/>
      <name val="Arial"/>
      <family val="2"/>
    </font>
    <font>
      <sz val="8"/>
      <name val="Arial"/>
      <family val="2"/>
    </font>
    <font>
      <sz val="12"/>
      <name val="Arial Narrow"/>
      <family val="2"/>
    </font>
    <font>
      <sz val="12"/>
      <color theme="4" tint="-0.249977111117893"/>
      <name val="Arial Narrow"/>
      <family val="2"/>
    </font>
    <font>
      <b/>
      <sz val="12"/>
      <name val="Arial Narrow"/>
      <family val="2"/>
    </font>
    <font>
      <sz val="10"/>
      <color rgb="FFFF0000"/>
      <name val="Arial"/>
      <family val="2"/>
    </font>
    <font>
      <sz val="12"/>
      <color rgb="FFFF0000"/>
      <name val="Arial Narrow"/>
      <family val="2"/>
    </font>
    <font>
      <sz val="10"/>
      <color rgb="FFFF0000"/>
      <name val="Arial Narrow"/>
      <family val="2"/>
    </font>
    <font>
      <vertAlign val="superscript"/>
      <sz val="7"/>
      <name val="Arial Narrow"/>
      <family val="2"/>
    </font>
    <font>
      <b/>
      <sz val="10"/>
      <color rgb="FFFF0000"/>
      <name val="Arial Narrow"/>
      <family val="2"/>
    </font>
    <font>
      <sz val="10"/>
      <color theme="4" tint="-0.249977111117893"/>
      <name val="Arial"/>
      <family val="2"/>
    </font>
    <font>
      <b/>
      <i/>
      <sz val="9"/>
      <color rgb="FFFF0000"/>
      <name val="Arial Narrow"/>
      <family val="2"/>
    </font>
    <font>
      <sz val="8"/>
      <color theme="0"/>
      <name val="Arial"/>
      <family val="2"/>
    </font>
    <font>
      <sz val="9"/>
      <name val="Arial Narrow"/>
      <family val="2"/>
    </font>
    <font>
      <sz val="9"/>
      <name val="Arial"/>
      <family val="2"/>
    </font>
    <font>
      <sz val="8"/>
      <color rgb="FFFF0000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2" fillId="0" borderId="0">
      <alignment horizontal="left"/>
    </xf>
    <xf numFmtId="0" fontId="3" fillId="0" borderId="0">
      <alignment horizontal="left"/>
    </xf>
    <xf numFmtId="0" fontId="18" fillId="0" borderId="0"/>
    <xf numFmtId="0" fontId="1" fillId="0" borderId="0"/>
    <xf numFmtId="166" fontId="7" fillId="0" borderId="0"/>
    <xf numFmtId="166" fontId="14" fillId="0" borderId="0"/>
    <xf numFmtId="166" fontId="15" fillId="0" borderId="0"/>
    <xf numFmtId="0" fontId="1" fillId="0" borderId="0"/>
    <xf numFmtId="0" fontId="4" fillId="0" borderId="0">
      <alignment horizontal="right"/>
    </xf>
    <xf numFmtId="0" fontId="3" fillId="2" borderId="0">
      <alignment horizontal="left"/>
    </xf>
    <xf numFmtId="164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</cellStyleXfs>
  <cellXfs count="241">
    <xf numFmtId="0" fontId="0" fillId="0" borderId="0" xfId="0"/>
    <xf numFmtId="0" fontId="0" fillId="4" borderId="0" xfId="0" applyFill="1" applyBorder="1"/>
    <xf numFmtId="0" fontId="0" fillId="4" borderId="0" xfId="0" applyFill="1"/>
    <xf numFmtId="166" fontId="5" fillId="4" borderId="0" xfId="5" applyFont="1" applyFill="1" applyAlignment="1">
      <alignment vertical="center"/>
    </xf>
    <xf numFmtId="166" fontId="5" fillId="4" borderId="0" xfId="5" applyFont="1" applyFill="1" applyBorder="1" applyAlignment="1">
      <alignment vertical="center"/>
    </xf>
    <xf numFmtId="0" fontId="8" fillId="4" borderId="0" xfId="0" applyFont="1" applyFill="1"/>
    <xf numFmtId="0" fontId="9" fillId="4" borderId="0" xfId="0" applyFont="1" applyFill="1"/>
    <xf numFmtId="166" fontId="6" fillId="4" borderId="0" xfId="5" applyFont="1" applyFill="1" applyAlignment="1" applyProtection="1">
      <alignment horizontal="centerContinuous" vertical="center"/>
    </xf>
    <xf numFmtId="0" fontId="0" fillId="4" borderId="0" xfId="0" applyFill="1" applyAlignment="1">
      <alignment horizontal="center" vertical="center"/>
    </xf>
    <xf numFmtId="3" fontId="11" fillId="4" borderId="1" xfId="3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left" vertical="center"/>
    </xf>
    <xf numFmtId="166" fontId="11" fillId="4" borderId="2" xfId="6" applyFont="1" applyFill="1" applyBorder="1" applyAlignment="1">
      <alignment horizontal="center" vertical="center" wrapText="1"/>
    </xf>
    <xf numFmtId="0" fontId="8" fillId="4" borderId="0" xfId="0" applyFont="1" applyFill="1" applyAlignment="1">
      <alignment horizontal="left"/>
    </xf>
    <xf numFmtId="0" fontId="9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166" fontId="6" fillId="4" borderId="0" xfId="5" applyFont="1" applyFill="1" applyAlignment="1" applyProtection="1">
      <alignment horizontal="left" vertical="center"/>
    </xf>
    <xf numFmtId="166" fontId="5" fillId="4" borderId="0" xfId="5" applyFont="1" applyFill="1" applyAlignment="1">
      <alignment horizontal="left" vertical="center"/>
    </xf>
    <xf numFmtId="166" fontId="5" fillId="4" borderId="0" xfId="5" applyFont="1" applyFill="1" applyBorder="1" applyAlignment="1">
      <alignment horizontal="left" vertical="center"/>
    </xf>
    <xf numFmtId="166" fontId="11" fillId="3" borderId="3" xfId="6" applyFont="1" applyFill="1" applyBorder="1" applyAlignment="1">
      <alignment horizontal="right" wrapText="1"/>
    </xf>
    <xf numFmtId="17" fontId="11" fillId="4" borderId="1" xfId="3" applyNumberFormat="1" applyFont="1" applyFill="1" applyBorder="1" applyAlignment="1">
      <alignment horizontal="left" vertical="center" wrapText="1"/>
    </xf>
    <xf numFmtId="0" fontId="10" fillId="4" borderId="0" xfId="4" applyFont="1" applyFill="1" applyAlignment="1">
      <alignment horizontal="left" vertical="top" wrapText="1"/>
    </xf>
    <xf numFmtId="0" fontId="10" fillId="4" borderId="0" xfId="0" quotePrefix="1" applyFont="1" applyFill="1" applyAlignment="1">
      <alignment horizontal="left" vertical="top" wrapText="1"/>
    </xf>
    <xf numFmtId="0" fontId="10" fillId="4" borderId="0" xfId="0" applyFont="1" applyFill="1" applyAlignment="1">
      <alignment horizontal="right" vertical="top" wrapText="1"/>
    </xf>
    <xf numFmtId="0" fontId="10" fillId="4" borderId="0" xfId="4" applyFont="1" applyFill="1" applyAlignment="1">
      <alignment horizontal="right" vertical="top" wrapText="1"/>
    </xf>
    <xf numFmtId="0" fontId="10" fillId="4" borderId="0" xfId="0" applyFont="1" applyFill="1" applyAlignment="1">
      <alignment horizontal="left" vertical="top"/>
    </xf>
    <xf numFmtId="0" fontId="10" fillId="4" borderId="0" xfId="0" applyFont="1" applyFill="1"/>
    <xf numFmtId="3" fontId="11" fillId="4" borderId="1" xfId="3" applyNumberFormat="1" applyFont="1" applyFill="1" applyBorder="1" applyAlignment="1">
      <alignment horizontal="right" vertical="center"/>
    </xf>
    <xf numFmtId="166" fontId="11" fillId="4" borderId="2" xfId="6" applyFont="1" applyFill="1" applyBorder="1" applyAlignment="1">
      <alignment horizontal="left" vertical="center" wrapText="1"/>
    </xf>
    <xf numFmtId="3" fontId="19" fillId="4" borderId="1" xfId="3" applyNumberFormat="1" applyFont="1" applyFill="1" applyBorder="1" applyAlignment="1">
      <alignment horizontal="left" vertical="center"/>
    </xf>
    <xf numFmtId="0" fontId="8" fillId="4" borderId="0" xfId="0" applyFont="1" applyFill="1" applyAlignment="1">
      <alignment horizontal="left" vertical="center"/>
    </xf>
    <xf numFmtId="0" fontId="10" fillId="4" borderId="0" xfId="0" applyFont="1" applyFill="1" applyAlignment="1">
      <alignment horizontal="left" vertical="center"/>
    </xf>
    <xf numFmtId="166" fontId="10" fillId="4" borderId="0" xfId="7" applyFont="1" applyFill="1" applyBorder="1" applyAlignment="1">
      <alignment vertical="top"/>
    </xf>
    <xf numFmtId="166" fontId="5" fillId="4" borderId="0" xfId="5" applyFont="1" applyFill="1" applyAlignment="1">
      <alignment vertical="top"/>
    </xf>
    <xf numFmtId="0" fontId="17" fillId="4" borderId="0" xfId="0" applyFont="1" applyFill="1" applyAlignment="1">
      <alignment vertical="top"/>
    </xf>
    <xf numFmtId="0" fontId="10" fillId="4" borderId="0" xfId="0" applyFont="1" applyFill="1" applyBorder="1" applyAlignment="1">
      <alignment horizontal="right" vertical="top"/>
    </xf>
    <xf numFmtId="0" fontId="10" fillId="4" borderId="0" xfId="0" applyFont="1" applyFill="1" applyBorder="1" applyAlignment="1">
      <alignment vertical="top"/>
    </xf>
    <xf numFmtId="0" fontId="17" fillId="4" borderId="0" xfId="0" applyFont="1" applyFill="1" applyBorder="1" applyAlignment="1">
      <alignment vertical="top"/>
    </xf>
    <xf numFmtId="0" fontId="10" fillId="4" borderId="0" xfId="0" applyFont="1" applyFill="1" applyAlignment="1">
      <alignment horizontal="right" vertical="top"/>
    </xf>
    <xf numFmtId="0" fontId="10" fillId="4" borderId="0" xfId="0" applyFont="1" applyFill="1" applyAlignment="1">
      <alignment vertical="top"/>
    </xf>
    <xf numFmtId="0" fontId="16" fillId="4" borderId="0" xfId="0" applyFont="1" applyFill="1" applyBorder="1" applyAlignment="1">
      <alignment vertical="top"/>
    </xf>
    <xf numFmtId="166" fontId="10" fillId="4" borderId="0" xfId="7" applyFont="1" applyFill="1" applyBorder="1" applyAlignment="1">
      <alignment horizontal="right" vertical="top"/>
    </xf>
    <xf numFmtId="0" fontId="10" fillId="4" borderId="0" xfId="0" applyFont="1" applyFill="1" applyBorder="1" applyAlignment="1">
      <alignment horizontal="left" vertical="top"/>
    </xf>
    <xf numFmtId="0" fontId="17" fillId="4" borderId="0" xfId="0" applyFont="1" applyFill="1" applyBorder="1" applyAlignment="1">
      <alignment horizontal="left" vertical="top"/>
    </xf>
    <xf numFmtId="0" fontId="10" fillId="4" borderId="0" xfId="0" quotePrefix="1" applyFont="1" applyFill="1" applyAlignment="1">
      <alignment horizontal="left" vertical="top" wrapText="1"/>
    </xf>
    <xf numFmtId="0" fontId="13" fillId="4" borderId="0" xfId="8" applyFont="1" applyFill="1" applyBorder="1"/>
    <xf numFmtId="166" fontId="5" fillId="4" borderId="0" xfId="5" applyFont="1" applyFill="1" applyAlignment="1">
      <alignment vertical="center"/>
    </xf>
    <xf numFmtId="166" fontId="5" fillId="4" borderId="0" xfId="5" applyFont="1" applyFill="1" applyBorder="1" applyAlignment="1">
      <alignment vertical="center"/>
    </xf>
    <xf numFmtId="166" fontId="6" fillId="4" borderId="0" xfId="5" applyFont="1" applyFill="1" applyAlignment="1" applyProtection="1">
      <alignment horizontal="centerContinuous" vertical="center"/>
    </xf>
    <xf numFmtId="17" fontId="11" fillId="4" borderId="1" xfId="3" applyNumberFormat="1" applyFont="1" applyFill="1" applyBorder="1" applyAlignment="1">
      <alignment horizontal="left" vertical="center" wrapText="1"/>
    </xf>
    <xf numFmtId="0" fontId="10" fillId="4" borderId="0" xfId="4" applyFont="1" applyFill="1" applyAlignment="1">
      <alignment horizontal="left" vertical="top" wrapText="1"/>
    </xf>
    <xf numFmtId="0" fontId="10" fillId="4" borderId="0" xfId="4" applyFont="1" applyFill="1" applyAlignment="1">
      <alignment horizontal="right" vertical="top" wrapText="1"/>
    </xf>
    <xf numFmtId="165" fontId="11" fillId="4" borderId="0" xfId="5" applyNumberFormat="1" applyFont="1" applyFill="1" applyBorder="1" applyAlignment="1">
      <alignment horizontal="right" vertical="center"/>
    </xf>
    <xf numFmtId="3" fontId="11" fillId="4" borderId="0" xfId="3" applyNumberFormat="1" applyFont="1" applyFill="1" applyBorder="1" applyAlignment="1">
      <alignment horizontal="right" vertical="center"/>
    </xf>
    <xf numFmtId="3" fontId="11" fillId="4" borderId="1" xfId="3" applyNumberFormat="1" applyFont="1" applyFill="1" applyBorder="1" applyAlignment="1">
      <alignment horizontal="right" vertical="center"/>
    </xf>
    <xf numFmtId="166" fontId="10" fillId="4" borderId="0" xfId="7" applyFont="1" applyFill="1" applyBorder="1" applyAlignment="1">
      <alignment vertical="top"/>
    </xf>
    <xf numFmtId="166" fontId="5" fillId="4" borderId="0" xfId="5" applyFont="1" applyFill="1" applyAlignment="1">
      <alignment vertical="top"/>
    </xf>
    <xf numFmtId="166" fontId="10" fillId="4" borderId="0" xfId="7" applyFont="1" applyFill="1" applyBorder="1" applyAlignment="1">
      <alignment horizontal="right" vertical="top"/>
    </xf>
    <xf numFmtId="166" fontId="5" fillId="5" borderId="0" xfId="5" applyFont="1" applyFill="1" applyAlignment="1">
      <alignment horizontal="left" vertical="top"/>
    </xf>
    <xf numFmtId="165" fontId="12" fillId="4" borderId="0" xfId="5" applyNumberFormat="1" applyFont="1" applyFill="1" applyBorder="1" applyAlignment="1">
      <alignment horizontal="right" vertical="center"/>
    </xf>
    <xf numFmtId="3" fontId="19" fillId="4" borderId="1" xfId="3" applyNumberFormat="1" applyFont="1" applyFill="1" applyBorder="1" applyAlignment="1">
      <alignment horizontal="right" vertical="center"/>
    </xf>
    <xf numFmtId="0" fontId="10" fillId="4" borderId="0" xfId="4" applyFont="1" applyFill="1" applyAlignment="1">
      <alignment horizontal="left" vertical="top" wrapText="1"/>
    </xf>
    <xf numFmtId="0" fontId="10" fillId="4" borderId="0" xfId="0" quotePrefix="1" applyFont="1" applyFill="1" applyAlignment="1">
      <alignment horizontal="left" vertical="top" wrapText="1"/>
    </xf>
    <xf numFmtId="166" fontId="11" fillId="3" borderId="3" xfId="6" applyFont="1" applyFill="1" applyBorder="1" applyAlignment="1">
      <alignment horizontal="center" vertical="center"/>
    </xf>
    <xf numFmtId="166" fontId="11" fillId="3" borderId="3" xfId="6" applyFont="1" applyFill="1" applyBorder="1" applyAlignment="1">
      <alignment horizontal="center" vertical="center" wrapText="1"/>
    </xf>
    <xf numFmtId="166" fontId="5" fillId="4" borderId="0" xfId="5" applyFont="1" applyFill="1" applyAlignment="1">
      <alignment horizontal="left" vertical="top"/>
    </xf>
    <xf numFmtId="17" fontId="11" fillId="4" borderId="0" xfId="3" applyNumberFormat="1" applyFont="1" applyFill="1" applyBorder="1" applyAlignment="1">
      <alignment horizontal="left" vertical="center" wrapText="1"/>
    </xf>
    <xf numFmtId="3" fontId="19" fillId="4" borderId="0" xfId="3" applyNumberFormat="1" applyFont="1" applyFill="1" applyBorder="1" applyAlignment="1">
      <alignment horizontal="left" vertical="center"/>
    </xf>
    <xf numFmtId="3" fontId="11" fillId="4" borderId="0" xfId="3" applyNumberFormat="1" applyFont="1" applyFill="1" applyBorder="1" applyAlignment="1">
      <alignment horizontal="center" vertical="center"/>
    </xf>
    <xf numFmtId="17" fontId="12" fillId="4" borderId="0" xfId="3" quotePrefix="1" applyNumberFormat="1" applyFont="1" applyFill="1" applyBorder="1" applyAlignment="1">
      <alignment horizontal="left" vertical="center"/>
    </xf>
    <xf numFmtId="17" fontId="11" fillId="4" borderId="0" xfId="3" applyNumberFormat="1" applyFont="1" applyFill="1" applyBorder="1" applyAlignment="1">
      <alignment horizontal="left" vertical="center"/>
    </xf>
    <xf numFmtId="0" fontId="10" fillId="4" borderId="0" xfId="4" applyFont="1" applyFill="1" applyAlignment="1">
      <alignment horizontal="left" vertical="top" wrapText="1"/>
    </xf>
    <xf numFmtId="0" fontId="10" fillId="4" borderId="0" xfId="0" quotePrefix="1" applyFont="1" applyFill="1" applyAlignment="1">
      <alignment horizontal="left" vertical="top" wrapText="1"/>
    </xf>
    <xf numFmtId="165" fontId="11" fillId="4" borderId="0" xfId="5" applyNumberFormat="1" applyFont="1" applyFill="1" applyBorder="1" applyAlignment="1">
      <alignment horizontal="left" vertical="center"/>
    </xf>
    <xf numFmtId="0" fontId="0" fillId="4" borderId="0" xfId="0" applyFill="1" applyBorder="1" applyAlignment="1">
      <alignment horizontal="left"/>
    </xf>
    <xf numFmtId="0" fontId="10" fillId="6" borderId="0" xfId="4" applyFont="1" applyFill="1" applyAlignment="1">
      <alignment horizontal="left" vertical="top" wrapText="1"/>
    </xf>
    <xf numFmtId="166" fontId="5" fillId="7" borderId="0" xfId="5" applyFont="1" applyFill="1" applyAlignment="1">
      <alignment horizontal="left" vertical="top"/>
    </xf>
    <xf numFmtId="165" fontId="11" fillId="7" borderId="0" xfId="5" applyNumberFormat="1" applyFont="1" applyFill="1" applyBorder="1" applyAlignment="1">
      <alignment horizontal="right" vertical="center"/>
    </xf>
    <xf numFmtId="165" fontId="12" fillId="4" borderId="0" xfId="5" applyNumberFormat="1" applyFont="1" applyFill="1" applyBorder="1" applyAlignment="1">
      <alignment vertical="center"/>
    </xf>
    <xf numFmtId="165" fontId="20" fillId="4" borderId="0" xfId="3" applyNumberFormat="1" applyFont="1" applyFill="1" applyBorder="1" applyAlignment="1">
      <alignment vertical="center"/>
    </xf>
    <xf numFmtId="165" fontId="11" fillId="6" borderId="0" xfId="3" applyNumberFormat="1" applyFont="1" applyFill="1" applyBorder="1" applyAlignment="1">
      <alignment vertical="center"/>
    </xf>
    <xf numFmtId="165" fontId="11" fillId="4" borderId="0" xfId="5" applyNumberFormat="1" applyFont="1" applyFill="1" applyBorder="1" applyAlignment="1">
      <alignment vertical="center"/>
    </xf>
    <xf numFmtId="165" fontId="11" fillId="4" borderId="0" xfId="3" applyNumberFormat="1" applyFont="1" applyFill="1" applyBorder="1" applyAlignment="1">
      <alignment vertical="center"/>
    </xf>
    <xf numFmtId="165" fontId="11" fillId="7" borderId="0" xfId="3" applyNumberFormat="1" applyFont="1" applyFill="1" applyBorder="1" applyAlignment="1">
      <alignment horizontal="right" vertical="center"/>
    </xf>
    <xf numFmtId="165" fontId="11" fillId="4" borderId="0" xfId="3" applyNumberFormat="1" applyFont="1" applyFill="1" applyBorder="1" applyAlignment="1">
      <alignment horizontal="right" vertical="center"/>
    </xf>
    <xf numFmtId="165" fontId="11" fillId="4" borderId="0" xfId="0" applyNumberFormat="1" applyFont="1" applyFill="1" applyBorder="1" applyAlignment="1">
      <alignment horizontal="right" vertical="center"/>
    </xf>
    <xf numFmtId="165" fontId="11" fillId="7" borderId="0" xfId="0" applyNumberFormat="1" applyFont="1" applyFill="1" applyBorder="1" applyAlignment="1">
      <alignment horizontal="right" vertical="center"/>
    </xf>
    <xf numFmtId="165" fontId="24" fillId="4" borderId="0" xfId="5" applyNumberFormat="1" applyFont="1" applyFill="1" applyBorder="1" applyAlignment="1">
      <alignment horizontal="left" vertical="center"/>
    </xf>
    <xf numFmtId="165" fontId="9" fillId="4" borderId="0" xfId="0" applyNumberFormat="1" applyFont="1" applyFill="1"/>
    <xf numFmtId="165" fontId="23" fillId="4" borderId="0" xfId="5" applyNumberFormat="1" applyFont="1" applyFill="1" applyBorder="1" applyAlignment="1">
      <alignment horizontal="right" vertical="center"/>
    </xf>
    <xf numFmtId="165" fontId="25" fillId="4" borderId="0" xfId="5" applyNumberFormat="1" applyFont="1" applyFill="1" applyBorder="1" applyAlignment="1">
      <alignment horizontal="right" vertical="center"/>
    </xf>
    <xf numFmtId="165" fontId="9" fillId="4" borderId="0" xfId="0" applyNumberFormat="1" applyFont="1" applyFill="1" applyAlignment="1">
      <alignment horizontal="right"/>
    </xf>
    <xf numFmtId="165" fontId="28" fillId="4" borderId="0" xfId="0" applyNumberFormat="1" applyFont="1" applyFill="1" applyAlignment="1">
      <alignment horizontal="right"/>
    </xf>
    <xf numFmtId="165" fontId="24" fillId="4" borderId="0" xfId="5" applyNumberFormat="1" applyFont="1" applyFill="1" applyBorder="1" applyAlignment="1">
      <alignment horizontal="right" vertical="center"/>
    </xf>
    <xf numFmtId="0" fontId="0" fillId="4" borderId="0" xfId="0" applyFill="1" applyAlignment="1">
      <alignment horizontal="right"/>
    </xf>
    <xf numFmtId="0" fontId="9" fillId="4" borderId="0" xfId="0" applyFont="1" applyFill="1" applyAlignment="1">
      <alignment horizontal="right"/>
    </xf>
    <xf numFmtId="0" fontId="0" fillId="4" borderId="0" xfId="0" applyFill="1" applyBorder="1" applyAlignment="1">
      <alignment horizontal="right"/>
    </xf>
    <xf numFmtId="166" fontId="5" fillId="4" borderId="0" xfId="5" applyFont="1" applyFill="1" applyAlignment="1">
      <alignment horizontal="right" vertical="top"/>
    </xf>
    <xf numFmtId="0" fontId="17" fillId="4" borderId="0" xfId="0" applyFont="1" applyFill="1" applyAlignment="1">
      <alignment horizontal="right" vertical="top"/>
    </xf>
    <xf numFmtId="0" fontId="17" fillId="4" borderId="0" xfId="0" applyFont="1" applyFill="1" applyBorder="1" applyAlignment="1">
      <alignment horizontal="right" vertical="top"/>
    </xf>
    <xf numFmtId="165" fontId="27" fillId="4" borderId="0" xfId="5" applyNumberFormat="1" applyFont="1" applyFill="1" applyBorder="1" applyAlignment="1">
      <alignment horizontal="right" vertical="center"/>
    </xf>
    <xf numFmtId="165" fontId="10" fillId="4" borderId="0" xfId="6" applyNumberFormat="1" applyFont="1" applyFill="1" applyBorder="1" applyAlignment="1">
      <alignment horizontal="left" vertical="top" wrapText="1"/>
    </xf>
    <xf numFmtId="165" fontId="30" fillId="4" borderId="0" xfId="5" applyNumberFormat="1" applyFont="1" applyFill="1" applyBorder="1" applyAlignment="1">
      <alignment horizontal="right" vertical="center"/>
    </xf>
    <xf numFmtId="0" fontId="10" fillId="6" borderId="0" xfId="4" applyFont="1" applyFill="1" applyAlignment="1">
      <alignment horizontal="right" vertical="top" wrapText="1"/>
    </xf>
    <xf numFmtId="0" fontId="1" fillId="4" borderId="0" xfId="0" applyFont="1" applyFill="1" applyAlignment="1">
      <alignment vertical="top"/>
    </xf>
    <xf numFmtId="0" fontId="0" fillId="4" borderId="0" xfId="0" applyFill="1" applyAlignment="1">
      <alignment vertical="top"/>
    </xf>
    <xf numFmtId="165" fontId="32" fillId="4" borderId="0" xfId="8" applyNumberFormat="1" applyFont="1" applyFill="1" applyBorder="1"/>
    <xf numFmtId="0" fontId="10" fillId="7" borderId="0" xfId="4" applyFont="1" applyFill="1" applyAlignment="1">
      <alignment horizontal="right" vertical="top" wrapText="1"/>
    </xf>
    <xf numFmtId="0" fontId="0" fillId="4" borderId="0" xfId="0" applyFill="1" applyAlignment="1">
      <alignment horizontal="right" vertical="top"/>
    </xf>
    <xf numFmtId="0" fontId="0" fillId="4" borderId="0" xfId="0" applyFill="1" applyAlignment="1">
      <alignment vertical="center"/>
    </xf>
    <xf numFmtId="165" fontId="0" fillId="4" borderId="0" xfId="0" applyNumberFormat="1" applyFill="1" applyAlignment="1">
      <alignment vertical="center"/>
    </xf>
    <xf numFmtId="165" fontId="26" fillId="4" borderId="0" xfId="0" applyNumberFormat="1" applyFont="1" applyFill="1" applyAlignment="1">
      <alignment vertical="center"/>
    </xf>
    <xf numFmtId="165" fontId="26" fillId="4" borderId="0" xfId="0" applyNumberFormat="1" applyFont="1" applyFill="1" applyBorder="1" applyAlignment="1">
      <alignment vertical="center"/>
    </xf>
    <xf numFmtId="165" fontId="12" fillId="4" borderId="0" xfId="0" applyNumberFormat="1" applyFont="1" applyFill="1" applyBorder="1" applyAlignment="1">
      <alignment vertical="center"/>
    </xf>
    <xf numFmtId="165" fontId="12" fillId="4" borderId="0" xfId="0" applyNumberFormat="1" applyFont="1" applyFill="1" applyAlignment="1">
      <alignment vertical="center"/>
    </xf>
    <xf numFmtId="165" fontId="22" fillId="4" borderId="0" xfId="0" applyNumberFormat="1" applyFont="1" applyFill="1" applyAlignment="1">
      <alignment vertical="center"/>
    </xf>
    <xf numFmtId="165" fontId="0" fillId="4" borderId="0" xfId="0" applyNumberFormat="1" applyFill="1" applyAlignment="1">
      <alignment horizontal="left" vertical="center"/>
    </xf>
    <xf numFmtId="165" fontId="11" fillId="4" borderId="0" xfId="5" applyNumberFormat="1" applyFont="1" applyFill="1" applyAlignment="1">
      <alignment vertical="center"/>
    </xf>
    <xf numFmtId="165" fontId="11" fillId="4" borderId="0" xfId="0" applyNumberFormat="1" applyFont="1" applyFill="1" applyAlignment="1">
      <alignment vertical="center"/>
    </xf>
    <xf numFmtId="165" fontId="0" fillId="4" borderId="0" xfId="0" applyNumberFormat="1" applyFill="1" applyBorder="1" applyAlignment="1">
      <alignment horizontal="right" vertical="center"/>
    </xf>
    <xf numFmtId="0" fontId="10" fillId="4" borderId="0" xfId="4" quotePrefix="1" applyFont="1" applyFill="1" applyAlignment="1">
      <alignment horizontal="right" vertical="center" wrapText="1"/>
    </xf>
    <xf numFmtId="0" fontId="10" fillId="5" borderId="0" xfId="4" quotePrefix="1" applyFont="1" applyFill="1" applyAlignment="1">
      <alignment horizontal="right" vertical="center" wrapText="1"/>
    </xf>
    <xf numFmtId="165" fontId="21" fillId="4" borderId="0" xfId="0" applyNumberFormat="1" applyFont="1" applyFill="1" applyAlignment="1">
      <alignment horizontal="left" vertical="center"/>
    </xf>
    <xf numFmtId="165" fontId="11" fillId="4" borderId="0" xfId="5" applyNumberFormat="1" applyFont="1" applyFill="1" applyAlignment="1">
      <alignment horizontal="right" vertical="center"/>
    </xf>
    <xf numFmtId="0" fontId="0" fillId="4" borderId="0" xfId="0" applyFill="1" applyBorder="1" applyAlignment="1">
      <alignment horizontal="right" vertical="center"/>
    </xf>
    <xf numFmtId="0" fontId="0" fillId="4" borderId="0" xfId="0" applyFill="1" applyBorder="1" applyAlignment="1">
      <alignment vertical="center"/>
    </xf>
    <xf numFmtId="165" fontId="26" fillId="4" borderId="0" xfId="0" applyNumberFormat="1" applyFont="1" applyFill="1" applyBorder="1" applyAlignment="1">
      <alignment horizontal="right" vertical="center"/>
    </xf>
    <xf numFmtId="165" fontId="11" fillId="6" borderId="0" xfId="5" applyNumberFormat="1" applyFont="1" applyFill="1" applyBorder="1" applyAlignment="1">
      <alignment horizontal="right" vertical="center"/>
    </xf>
    <xf numFmtId="165" fontId="11" fillId="5" borderId="0" xfId="5" applyNumberFormat="1" applyFont="1" applyFill="1" applyBorder="1" applyAlignment="1">
      <alignment horizontal="right" vertical="center"/>
    </xf>
    <xf numFmtId="165" fontId="26" fillId="4" borderId="0" xfId="0" applyNumberFormat="1" applyFont="1" applyFill="1" applyAlignment="1">
      <alignment horizontal="right"/>
    </xf>
    <xf numFmtId="165" fontId="1" fillId="4" borderId="0" xfId="0" applyNumberFormat="1" applyFont="1" applyFill="1" applyAlignment="1">
      <alignment horizontal="right" vertical="center"/>
    </xf>
    <xf numFmtId="165" fontId="1" fillId="4" borderId="0" xfId="0" applyNumberFormat="1" applyFont="1" applyFill="1" applyBorder="1" applyAlignment="1">
      <alignment horizontal="right" vertical="center"/>
    </xf>
    <xf numFmtId="0" fontId="1" fillId="4" borderId="0" xfId="0" applyFont="1" applyFill="1" applyAlignment="1">
      <alignment vertical="center"/>
    </xf>
    <xf numFmtId="165" fontId="11" fillId="5" borderId="0" xfId="0" applyNumberFormat="1" applyFont="1" applyFill="1" applyBorder="1" applyAlignment="1">
      <alignment horizontal="right" vertical="center"/>
    </xf>
    <xf numFmtId="165" fontId="11" fillId="6" borderId="0" xfId="0" applyNumberFormat="1" applyFont="1" applyFill="1" applyBorder="1" applyAlignment="1">
      <alignment horizontal="right" vertical="center"/>
    </xf>
    <xf numFmtId="165" fontId="26" fillId="4" borderId="0" xfId="0" applyNumberFormat="1" applyFont="1" applyFill="1" applyAlignment="1">
      <alignment horizontal="right" vertical="center"/>
    </xf>
    <xf numFmtId="165" fontId="1" fillId="4" borderId="0" xfId="0" applyNumberFormat="1" applyFont="1" applyFill="1" applyAlignment="1">
      <alignment vertical="center"/>
    </xf>
    <xf numFmtId="165" fontId="1" fillId="4" borderId="0" xfId="0" applyNumberFormat="1" applyFont="1" applyFill="1" applyBorder="1" applyAlignment="1">
      <alignment vertical="center"/>
    </xf>
    <xf numFmtId="165" fontId="27" fillId="4" borderId="0" xfId="5" applyNumberFormat="1" applyFont="1" applyFill="1" applyBorder="1" applyAlignment="1">
      <alignment horizontal="left" vertical="center"/>
    </xf>
    <xf numFmtId="165" fontId="31" fillId="4" borderId="0" xfId="0" applyNumberFormat="1" applyFont="1" applyFill="1" applyAlignment="1">
      <alignment horizontal="right"/>
    </xf>
    <xf numFmtId="0" fontId="10" fillId="7" borderId="0" xfId="4" quotePrefix="1" applyFont="1" applyFill="1" applyAlignment="1">
      <alignment horizontal="right" vertical="center" wrapText="1"/>
    </xf>
    <xf numFmtId="165" fontId="11" fillId="6" borderId="0" xfId="3" quotePrefix="1" applyNumberFormat="1" applyFont="1" applyFill="1" applyBorder="1" applyAlignment="1">
      <alignment horizontal="right" vertical="center"/>
    </xf>
    <xf numFmtId="165" fontId="11" fillId="6" borderId="0" xfId="3" applyNumberFormat="1" applyFont="1" applyFill="1" applyBorder="1" applyAlignment="1">
      <alignment horizontal="right" vertical="center"/>
    </xf>
    <xf numFmtId="165" fontId="11" fillId="5" borderId="0" xfId="5" applyNumberFormat="1" applyFont="1" applyFill="1" applyAlignment="1">
      <alignment vertical="center"/>
    </xf>
    <xf numFmtId="165" fontId="11" fillId="5" borderId="0" xfId="5" applyNumberFormat="1" applyFont="1" applyFill="1" applyBorder="1" applyAlignment="1">
      <alignment vertical="center"/>
    </xf>
    <xf numFmtId="165" fontId="11" fillId="5" borderId="0" xfId="0" applyNumberFormat="1" applyFont="1" applyFill="1" applyAlignment="1">
      <alignment vertical="center"/>
    </xf>
    <xf numFmtId="165" fontId="11" fillId="5" borderId="0" xfId="3" applyNumberFormat="1" applyFont="1" applyFill="1" applyBorder="1" applyAlignment="1">
      <alignment vertical="center"/>
    </xf>
    <xf numFmtId="165" fontId="1" fillId="4" borderId="0" xfId="0" applyNumberFormat="1" applyFont="1" applyFill="1" applyAlignment="1">
      <alignment horizontal="left" vertical="center"/>
    </xf>
    <xf numFmtId="165" fontId="11" fillId="5" borderId="0" xfId="3" applyNumberFormat="1" applyFont="1" applyFill="1" applyBorder="1" applyAlignment="1">
      <alignment horizontal="right" vertical="center"/>
    </xf>
    <xf numFmtId="165" fontId="22" fillId="4" borderId="0" xfId="0" applyNumberFormat="1" applyFont="1" applyFill="1" applyBorder="1" applyAlignment="1">
      <alignment horizontal="right" vertical="center"/>
    </xf>
    <xf numFmtId="165" fontId="33" fillId="4" borderId="0" xfId="0" applyNumberFormat="1" applyFont="1" applyFill="1" applyAlignment="1">
      <alignment horizontal="left" vertical="center"/>
    </xf>
    <xf numFmtId="165" fontId="22" fillId="4" borderId="0" xfId="0" applyNumberFormat="1" applyFont="1" applyFill="1" applyAlignment="1">
      <alignment horizontal="left" vertical="center"/>
    </xf>
    <xf numFmtId="0" fontId="22" fillId="4" borderId="0" xfId="0" applyFont="1" applyFill="1" applyAlignment="1">
      <alignment horizontal="right"/>
    </xf>
    <xf numFmtId="0" fontId="22" fillId="4" borderId="0" xfId="0" applyFont="1" applyFill="1"/>
    <xf numFmtId="0" fontId="35" fillId="4" borderId="0" xfId="0" applyFont="1" applyFill="1"/>
    <xf numFmtId="165" fontId="35" fillId="4" borderId="0" xfId="0" applyNumberFormat="1" applyFont="1" applyFill="1"/>
    <xf numFmtId="0" fontId="34" fillId="4" borderId="0" xfId="0" applyFont="1" applyFill="1"/>
    <xf numFmtId="0" fontId="34" fillId="4" borderId="0" xfId="0" applyFont="1" applyFill="1" applyAlignment="1">
      <alignment horizontal="left" vertical="center"/>
    </xf>
    <xf numFmtId="166" fontId="11" fillId="3" borderId="8" xfId="6" applyFont="1" applyFill="1" applyBorder="1" applyAlignment="1">
      <alignment horizontal="right" wrapText="1"/>
    </xf>
    <xf numFmtId="165" fontId="10" fillId="4" borderId="0" xfId="6" applyNumberFormat="1" applyFont="1" applyFill="1" applyBorder="1" applyAlignment="1">
      <alignment horizontal="left" vertical="top" wrapText="1"/>
    </xf>
    <xf numFmtId="0" fontId="10" fillId="4" borderId="0" xfId="4" applyFont="1" applyFill="1" applyAlignment="1">
      <alignment horizontal="left" vertical="top" wrapText="1"/>
    </xf>
    <xf numFmtId="0" fontId="10" fillId="4" borderId="0" xfId="0" quotePrefix="1" applyFont="1" applyFill="1" applyAlignment="1">
      <alignment horizontal="left" vertical="top" wrapText="1"/>
    </xf>
    <xf numFmtId="165" fontId="10" fillId="4" borderId="0" xfId="6" quotePrefix="1" applyNumberFormat="1" applyFont="1" applyFill="1" applyBorder="1" applyAlignment="1">
      <alignment horizontal="left" vertical="top" wrapText="1"/>
    </xf>
    <xf numFmtId="165" fontId="10" fillId="4" borderId="0" xfId="6" applyNumberFormat="1" applyFont="1" applyFill="1" applyBorder="1" applyAlignment="1">
      <alignment horizontal="left" vertical="top" wrapText="1"/>
    </xf>
    <xf numFmtId="165" fontId="10" fillId="4" borderId="0" xfId="6" applyNumberFormat="1" applyFont="1" applyFill="1" applyBorder="1" applyAlignment="1">
      <alignment horizontal="left" vertical="top"/>
    </xf>
    <xf numFmtId="165" fontId="11" fillId="0" borderId="0" xfId="5" applyNumberFormat="1" applyFont="1" applyFill="1" applyBorder="1" applyAlignment="1">
      <alignment horizontal="right" vertical="center"/>
    </xf>
    <xf numFmtId="165" fontId="11" fillId="0" borderId="0" xfId="3" applyNumberFormat="1" applyFont="1" applyFill="1" applyBorder="1" applyAlignment="1">
      <alignment vertical="center"/>
    </xf>
    <xf numFmtId="165" fontId="11" fillId="0" borderId="0" xfId="5" applyNumberFormat="1" applyFont="1" applyFill="1" applyAlignment="1">
      <alignment vertical="center"/>
    </xf>
    <xf numFmtId="165" fontId="11" fillId="0" borderId="0" xfId="5" applyNumberFormat="1" applyFont="1" applyFill="1" applyBorder="1" applyAlignment="1">
      <alignment vertical="center"/>
    </xf>
    <xf numFmtId="165" fontId="11" fillId="0" borderId="0" xfId="0" applyNumberFormat="1" applyFont="1" applyFill="1" applyAlignment="1">
      <alignment vertical="center"/>
    </xf>
    <xf numFmtId="165" fontId="36" fillId="8" borderId="0" xfId="5" applyNumberFormat="1" applyFont="1" applyFill="1" applyBorder="1" applyAlignment="1">
      <alignment vertical="center"/>
    </xf>
    <xf numFmtId="165" fontId="11" fillId="8" borderId="0" xfId="3" applyNumberFormat="1" applyFont="1" applyFill="1" applyBorder="1" applyAlignment="1">
      <alignment vertical="center"/>
    </xf>
    <xf numFmtId="165" fontId="10" fillId="4" borderId="0" xfId="6" quotePrefix="1" applyNumberFormat="1" applyFont="1" applyFill="1" applyBorder="1" applyAlignment="1">
      <alignment horizontal="left" vertical="top" wrapText="1"/>
    </xf>
    <xf numFmtId="165" fontId="10" fillId="4" borderId="0" xfId="6" applyNumberFormat="1" applyFont="1" applyFill="1" applyBorder="1" applyAlignment="1">
      <alignment horizontal="left" vertical="top" wrapText="1"/>
    </xf>
    <xf numFmtId="165" fontId="10" fillId="4" borderId="0" xfId="6" applyNumberFormat="1" applyFont="1" applyFill="1" applyBorder="1" applyAlignment="1">
      <alignment horizontal="left" vertical="top"/>
    </xf>
    <xf numFmtId="165" fontId="10" fillId="4" borderId="0" xfId="6" quotePrefix="1" applyNumberFormat="1" applyFont="1" applyFill="1" applyBorder="1" applyAlignment="1">
      <alignment horizontal="left" vertical="top"/>
    </xf>
    <xf numFmtId="0" fontId="10" fillId="4" borderId="0" xfId="0" applyFont="1" applyFill="1" applyAlignment="1"/>
    <xf numFmtId="0" fontId="0" fillId="4" borderId="0" xfId="0" applyFill="1" applyAlignment="1"/>
    <xf numFmtId="165" fontId="11" fillId="7" borderId="0" xfId="3" applyNumberFormat="1" applyFont="1" applyFill="1" applyBorder="1" applyAlignment="1">
      <alignment vertical="center"/>
    </xf>
    <xf numFmtId="165" fontId="11" fillId="7" borderId="0" xfId="5" applyNumberFormat="1" applyFont="1" applyFill="1" applyBorder="1" applyAlignment="1">
      <alignment vertical="center"/>
    </xf>
    <xf numFmtId="165" fontId="11" fillId="7" borderId="0" xfId="0" applyNumberFormat="1" applyFont="1" applyFill="1" applyAlignment="1">
      <alignment vertical="center"/>
    </xf>
    <xf numFmtId="165" fontId="35" fillId="4" borderId="0" xfId="0" applyNumberFormat="1" applyFont="1" applyFill="1" applyAlignment="1"/>
    <xf numFmtId="165" fontId="11" fillId="6" borderId="0" xfId="5" applyNumberFormat="1" applyFont="1" applyFill="1" applyAlignment="1">
      <alignment vertical="center"/>
    </xf>
    <xf numFmtId="165" fontId="11" fillId="6" borderId="0" xfId="0" applyNumberFormat="1" applyFont="1" applyFill="1" applyAlignment="1">
      <alignment vertical="center"/>
    </xf>
    <xf numFmtId="165" fontId="11" fillId="4" borderId="1" xfId="0" applyNumberFormat="1" applyFont="1" applyFill="1" applyBorder="1" applyAlignment="1">
      <alignment horizontal="right" vertical="center"/>
    </xf>
    <xf numFmtId="165" fontId="11" fillId="0" borderId="1" xfId="5" applyNumberFormat="1" applyFont="1" applyFill="1" applyBorder="1" applyAlignment="1">
      <alignment horizontal="right" vertical="center"/>
    </xf>
    <xf numFmtId="165" fontId="11" fillId="0" borderId="1" xfId="3" applyNumberFormat="1" applyFont="1" applyFill="1" applyBorder="1" applyAlignment="1">
      <alignment vertical="center"/>
    </xf>
    <xf numFmtId="165" fontId="11" fillId="0" borderId="1" xfId="5" applyNumberFormat="1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vertical="center"/>
    </xf>
    <xf numFmtId="165" fontId="11" fillId="4" borderId="1" xfId="5" applyNumberFormat="1" applyFont="1" applyFill="1" applyBorder="1" applyAlignment="1">
      <alignment vertical="center"/>
    </xf>
    <xf numFmtId="165" fontId="11" fillId="4" borderId="1" xfId="3" applyNumberFormat="1" applyFont="1" applyFill="1" applyBorder="1" applyAlignment="1">
      <alignment vertical="center"/>
    </xf>
    <xf numFmtId="165" fontId="11" fillId="7" borderId="0" xfId="5" applyNumberFormat="1" applyFont="1" applyFill="1" applyAlignment="1">
      <alignment vertical="center"/>
    </xf>
    <xf numFmtId="165" fontId="10" fillId="4" borderId="0" xfId="6" applyNumberFormat="1" applyFont="1" applyFill="1" applyBorder="1" applyAlignment="1">
      <alignment horizontal="left" vertical="top"/>
    </xf>
    <xf numFmtId="166" fontId="5" fillId="8" borderId="0" xfId="5" applyFont="1" applyFill="1" applyAlignment="1">
      <alignment horizontal="left" vertical="top"/>
    </xf>
    <xf numFmtId="166" fontId="5" fillId="0" borderId="0" xfId="5" applyFont="1" applyFill="1" applyAlignment="1">
      <alignment vertical="top"/>
    </xf>
    <xf numFmtId="165" fontId="11" fillId="0" borderId="0" xfId="3" applyNumberFormat="1" applyFont="1" applyFill="1" applyBorder="1" applyAlignment="1">
      <alignment horizontal="right" vertical="center"/>
    </xf>
    <xf numFmtId="165" fontId="11" fillId="0" borderId="0" xfId="0" applyNumberFormat="1" applyFont="1" applyFill="1" applyAlignment="1">
      <alignment horizontal="right" vertical="center"/>
    </xf>
    <xf numFmtId="0" fontId="10" fillId="0" borderId="0" xfId="4" applyFont="1" applyFill="1" applyAlignment="1">
      <alignment horizontal="right" vertical="top" wrapText="1"/>
    </xf>
    <xf numFmtId="165" fontId="11" fillId="6" borderId="0" xfId="5" applyNumberFormat="1" applyFont="1" applyFill="1" applyBorder="1" applyAlignment="1">
      <alignment vertical="center"/>
    </xf>
    <xf numFmtId="165" fontId="10" fillId="0" borderId="0" xfId="6" quotePrefix="1" applyNumberFormat="1" applyFont="1" applyFill="1" applyBorder="1" applyAlignment="1">
      <alignment horizontal="left" vertical="top"/>
    </xf>
    <xf numFmtId="165" fontId="0" fillId="0" borderId="0" xfId="0" applyNumberFormat="1"/>
    <xf numFmtId="165" fontId="11" fillId="4" borderId="0" xfId="0" applyNumberFormat="1" applyFont="1" applyFill="1" applyBorder="1" applyAlignment="1">
      <alignment horizontal="center" vertical="center"/>
    </xf>
    <xf numFmtId="165" fontId="11" fillId="4" borderId="0" xfId="4" quotePrefix="1" applyNumberFormat="1" applyFont="1" applyFill="1" applyAlignment="1">
      <alignment horizontal="center" vertical="center" wrapText="1"/>
    </xf>
    <xf numFmtId="165" fontId="11" fillId="4" borderId="0" xfId="5" applyNumberFormat="1" applyFont="1" applyFill="1" applyBorder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10" fillId="4" borderId="0" xfId="4" quotePrefix="1" applyFont="1" applyFill="1" applyAlignment="1">
      <alignment horizontal="center" vertical="center" wrapText="1"/>
    </xf>
    <xf numFmtId="165" fontId="11" fillId="8" borderId="0" xfId="3" applyNumberFormat="1" applyFont="1" applyFill="1" applyBorder="1" applyAlignment="1">
      <alignment horizontal="right" vertical="center"/>
    </xf>
    <xf numFmtId="165" fontId="11" fillId="6" borderId="0" xfId="4" applyNumberFormat="1" applyFont="1" applyFill="1" applyAlignment="1">
      <alignment horizontal="right" vertical="center" wrapText="1"/>
    </xf>
    <xf numFmtId="165" fontId="11" fillId="5" borderId="0" xfId="0" applyNumberFormat="1" applyFont="1" applyFill="1" applyAlignment="1">
      <alignment horizontal="right" vertical="center"/>
    </xf>
    <xf numFmtId="165" fontId="11" fillId="0" borderId="0" xfId="0" applyNumberFormat="1" applyFont="1" applyAlignment="1">
      <alignment horizontal="right" vertical="center"/>
    </xf>
    <xf numFmtId="165" fontId="11" fillId="7" borderId="0" xfId="0" applyNumberFormat="1" applyFont="1" applyFill="1" applyAlignment="1">
      <alignment horizontal="right" vertical="center"/>
    </xf>
    <xf numFmtId="165" fontId="11" fillId="6" borderId="0" xfId="0" applyNumberFormat="1" applyFont="1" applyFill="1" applyAlignment="1">
      <alignment horizontal="right" vertical="center"/>
    </xf>
    <xf numFmtId="165" fontId="11" fillId="7" borderId="0" xfId="5" applyNumberFormat="1" applyFont="1" applyFill="1" applyAlignment="1">
      <alignment horizontal="right" vertical="center"/>
    </xf>
    <xf numFmtId="0" fontId="10" fillId="6" borderId="0" xfId="4" quotePrefix="1" applyFont="1" applyFill="1" applyAlignment="1">
      <alignment horizontal="right" vertical="center" wrapText="1"/>
    </xf>
    <xf numFmtId="165" fontId="12" fillId="4" borderId="0" xfId="0" applyNumberFormat="1" applyFont="1" applyFill="1" applyBorder="1" applyAlignment="1">
      <alignment horizontal="center" vertical="center"/>
    </xf>
    <xf numFmtId="165" fontId="12" fillId="4" borderId="0" xfId="0" applyNumberFormat="1" applyFont="1" applyFill="1" applyAlignment="1">
      <alignment horizontal="center" vertical="center"/>
    </xf>
    <xf numFmtId="165" fontId="0" fillId="4" borderId="0" xfId="0" applyNumberFormat="1" applyFill="1" applyBorder="1" applyAlignment="1">
      <alignment vertical="center"/>
    </xf>
    <xf numFmtId="165" fontId="12" fillId="4" borderId="0" xfId="5" applyNumberFormat="1" applyFont="1" applyFill="1" applyBorder="1" applyAlignment="1">
      <alignment horizontal="center" vertical="center"/>
    </xf>
    <xf numFmtId="165" fontId="11" fillId="0" borderId="0" xfId="5" applyNumberFormat="1" applyFont="1" applyFill="1" applyBorder="1" applyAlignment="1">
      <alignment horizontal="center" vertical="center"/>
    </xf>
    <xf numFmtId="165" fontId="12" fillId="0" borderId="0" xfId="5" applyNumberFormat="1" applyFont="1" applyFill="1" applyBorder="1" applyAlignment="1">
      <alignment horizontal="center" vertical="center"/>
    </xf>
    <xf numFmtId="3" fontId="12" fillId="4" borderId="1" xfId="3" applyNumberFormat="1" applyFont="1" applyFill="1" applyBorder="1" applyAlignment="1">
      <alignment horizontal="right" vertical="center"/>
    </xf>
    <xf numFmtId="165" fontId="11" fillId="0" borderId="0" xfId="0" applyNumberFormat="1" applyFont="1" applyFill="1" applyBorder="1" applyAlignment="1">
      <alignment horizontal="center" vertical="center"/>
    </xf>
    <xf numFmtId="165" fontId="10" fillId="9" borderId="0" xfId="6" quotePrefix="1" applyNumberFormat="1" applyFont="1" applyFill="1" applyBorder="1" applyAlignment="1">
      <alignment horizontal="left" vertical="top"/>
    </xf>
    <xf numFmtId="165" fontId="10" fillId="4" borderId="0" xfId="6" quotePrefix="1" applyNumberFormat="1" applyFont="1" applyFill="1" applyBorder="1" applyAlignment="1">
      <alignment horizontal="left" vertical="top" wrapText="1"/>
    </xf>
    <xf numFmtId="165" fontId="10" fillId="4" borderId="0" xfId="6" applyNumberFormat="1" applyFont="1" applyFill="1" applyBorder="1" applyAlignment="1">
      <alignment horizontal="left" vertical="top" wrapText="1"/>
    </xf>
    <xf numFmtId="0" fontId="10" fillId="4" borderId="0" xfId="4" applyFont="1" applyFill="1" applyAlignment="1">
      <alignment horizontal="left" vertical="top" wrapText="1"/>
    </xf>
    <xf numFmtId="166" fontId="11" fillId="3" borderId="4" xfId="6" applyFont="1" applyFill="1" applyBorder="1" applyAlignment="1">
      <alignment horizontal="center" vertical="top" wrapText="1"/>
    </xf>
    <xf numFmtId="166" fontId="11" fillId="3" borderId="5" xfId="6" applyFont="1" applyFill="1" applyBorder="1" applyAlignment="1">
      <alignment horizontal="center" vertical="top" wrapText="1"/>
    </xf>
    <xf numFmtId="0" fontId="10" fillId="4" borderId="0" xfId="0" quotePrefix="1" applyFont="1" applyFill="1" applyAlignment="1">
      <alignment horizontal="left" vertical="top" wrapText="1"/>
    </xf>
    <xf numFmtId="0" fontId="10" fillId="4" borderId="0" xfId="0" applyFont="1" applyFill="1" applyAlignment="1">
      <alignment horizontal="left" vertical="top" wrapText="1"/>
    </xf>
    <xf numFmtId="0" fontId="0" fillId="0" borderId="0" xfId="0" applyAlignment="1">
      <alignment vertical="top" wrapText="1"/>
    </xf>
    <xf numFmtId="166" fontId="11" fillId="3" borderId="4" xfId="6" applyFont="1" applyFill="1" applyBorder="1" applyAlignment="1">
      <alignment horizontal="left" vertical="top" wrapText="1"/>
    </xf>
    <xf numFmtId="166" fontId="11" fillId="3" borderId="3" xfId="6" applyFont="1" applyFill="1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166" fontId="11" fillId="3" borderId="1" xfId="6" applyFont="1" applyFill="1" applyBorder="1" applyAlignment="1">
      <alignment horizontal="center" vertical="top" wrapText="1"/>
    </xf>
    <xf numFmtId="166" fontId="11" fillId="3" borderId="7" xfId="6" applyFont="1" applyFill="1" applyBorder="1" applyAlignment="1">
      <alignment horizontal="left" vertical="top" wrapText="1"/>
    </xf>
    <xf numFmtId="165" fontId="10" fillId="4" borderId="0" xfId="6" applyNumberFormat="1" applyFont="1" applyFill="1" applyBorder="1" applyAlignment="1">
      <alignment horizontal="left" vertical="top"/>
    </xf>
    <xf numFmtId="0" fontId="10" fillId="0" borderId="0" xfId="0" quotePrefix="1" applyFont="1" applyFill="1" applyAlignment="1">
      <alignment horizontal="left" vertical="top" wrapText="1"/>
    </xf>
    <xf numFmtId="0" fontId="10" fillId="0" borderId="0" xfId="0" applyFont="1" applyFill="1" applyAlignment="1">
      <alignment horizontal="left" vertical="top" wrapText="1"/>
    </xf>
    <xf numFmtId="0" fontId="0" fillId="0" borderId="0" xfId="0" applyFill="1" applyAlignment="1">
      <alignment vertical="top" wrapText="1"/>
    </xf>
  </cellXfs>
  <cellStyles count="15">
    <cellStyle name="corpo_tab" xfId="1"/>
    <cellStyle name="nome_tabela" xfId="2"/>
    <cellStyle name="Normal" xfId="0" builtinId="0"/>
    <cellStyle name="Normal 2" xfId="3"/>
    <cellStyle name="Normal 5" xfId="4"/>
    <cellStyle name="Normal_5-1-10" xfId="5"/>
    <cellStyle name="Normal_5-1-10 2" xfId="6"/>
    <cellStyle name="Normal_5-1-567" xfId="7"/>
    <cellStyle name="Normal_Produto Interno Bruto" xfId="8"/>
    <cellStyle name="regua" xfId="9"/>
    <cellStyle name="subtitulo" xfId="10"/>
    <cellStyle name="Vírgula 2" xfId="11"/>
    <cellStyle name="Vírgula 2 2" xfId="12"/>
    <cellStyle name="Vírgula 2 2 2" xfId="13"/>
    <cellStyle name="Vírgula 3" xfId="1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DAAD3C"/>
      <rgbColor rgb="00F0D6A8"/>
      <rgbColor rgb="00FAF4EA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15</xdr:col>
      <xdr:colOff>468026</xdr:colOff>
      <xdr:row>9</xdr:row>
      <xdr:rowOff>122987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/>
      </xdr:nvSpPr>
      <xdr:spPr>
        <a:xfrm>
          <a:off x="0" y="0"/>
          <a:ext cx="9535816" cy="161839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>
            <a:lnSpc>
              <a:spcPts val="5800"/>
            </a:lnSpc>
          </a:pPr>
          <a:r>
            <a:rPr lang="pt-BR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NÃO EDITAR </a:t>
          </a:r>
        </a:p>
        <a:p>
          <a:pPr algn="ctr">
            <a:lnSpc>
              <a:spcPts val="5600"/>
            </a:lnSpc>
          </a:pPr>
          <a:r>
            <a:rPr lang="pt-BR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Para uso somente da Esri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0"/>
  <sheetViews>
    <sheetView showGridLines="0" zoomScaleNormal="100" workbookViewId="0">
      <selection activeCell="A2" sqref="A2"/>
    </sheetView>
  </sheetViews>
  <sheetFormatPr defaultColWidth="9.140625" defaultRowHeight="12.75"/>
  <cols>
    <col min="1" max="1" width="7.85546875" style="2" customWidth="1"/>
    <col min="2" max="2" width="9.7109375" style="2" customWidth="1"/>
    <col min="3" max="3" width="12.140625" style="2" customWidth="1"/>
    <col min="4" max="4" width="9.7109375" style="2" customWidth="1"/>
    <col min="5" max="35" width="4.7109375" style="2" customWidth="1"/>
    <col min="36" max="38" width="9.140625" style="93"/>
    <col min="39" max="16384" width="9.140625" style="2"/>
  </cols>
  <sheetData>
    <row r="1" spans="1:40" ht="15" customHeight="1">
      <c r="A1" s="44" t="s">
        <v>14</v>
      </c>
      <c r="B1" s="105"/>
      <c r="C1" s="105"/>
      <c r="D1" s="105"/>
      <c r="E1" s="8"/>
      <c r="F1" s="105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105"/>
    </row>
    <row r="2" spans="1:40" s="55" customFormat="1" ht="6" customHeight="1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96"/>
      <c r="AK2" s="96"/>
      <c r="AL2" s="96"/>
    </row>
    <row r="3" spans="1:40" s="14" customFormat="1" ht="15" customHeight="1">
      <c r="A3" s="12" t="s">
        <v>134</v>
      </c>
      <c r="B3" s="12"/>
      <c r="C3" s="12"/>
      <c r="D3" s="12"/>
      <c r="E3" s="13"/>
      <c r="N3" s="15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93"/>
      <c r="AK3" s="93"/>
      <c r="AL3" s="93"/>
    </row>
    <row r="4" spans="1:40" s="55" customFormat="1" ht="6" customHeight="1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96"/>
      <c r="AK4" s="96"/>
      <c r="AL4" s="96"/>
    </row>
    <row r="5" spans="1:40" ht="15" customHeight="1">
      <c r="A5" s="231" t="s">
        <v>58</v>
      </c>
      <c r="B5" s="227" t="s">
        <v>118</v>
      </c>
      <c r="C5" s="233"/>
      <c r="D5" s="234"/>
      <c r="E5" s="226" t="s">
        <v>59</v>
      </c>
      <c r="F5" s="226"/>
      <c r="G5" s="226"/>
      <c r="H5" s="226"/>
      <c r="I5" s="226"/>
      <c r="J5" s="226"/>
      <c r="K5" s="226"/>
      <c r="L5" s="226"/>
      <c r="M5" s="226"/>
      <c r="N5" s="226"/>
      <c r="O5" s="226"/>
      <c r="P5" s="226"/>
      <c r="Q5" s="226"/>
      <c r="R5" s="226"/>
      <c r="S5" s="226"/>
      <c r="T5" s="226"/>
      <c r="U5" s="226"/>
      <c r="V5" s="226"/>
      <c r="W5" s="226"/>
      <c r="X5" s="226"/>
      <c r="Y5" s="226"/>
      <c r="Z5" s="226"/>
      <c r="AA5" s="226"/>
      <c r="AB5" s="226"/>
      <c r="AC5" s="226"/>
      <c r="AD5" s="226"/>
      <c r="AE5" s="226"/>
      <c r="AF5" s="226"/>
      <c r="AG5" s="226"/>
      <c r="AH5" s="226"/>
      <c r="AI5" s="227"/>
    </row>
    <row r="6" spans="1:40" ht="38.25">
      <c r="A6" s="232"/>
      <c r="B6" s="63" t="s">
        <v>119</v>
      </c>
      <c r="C6" s="63" t="s">
        <v>171</v>
      </c>
      <c r="D6" s="62" t="s">
        <v>170</v>
      </c>
      <c r="E6" s="18">
        <v>1</v>
      </c>
      <c r="F6" s="18">
        <v>2</v>
      </c>
      <c r="G6" s="18">
        <v>3</v>
      </c>
      <c r="H6" s="18">
        <v>4</v>
      </c>
      <c r="I6" s="18">
        <v>5</v>
      </c>
      <c r="J6" s="18">
        <v>6</v>
      </c>
      <c r="K6" s="18">
        <v>7</v>
      </c>
      <c r="L6" s="18">
        <v>8</v>
      </c>
      <c r="M6" s="18">
        <v>9</v>
      </c>
      <c r="N6" s="18">
        <v>10</v>
      </c>
      <c r="O6" s="18">
        <v>11</v>
      </c>
      <c r="P6" s="18">
        <v>12</v>
      </c>
      <c r="Q6" s="18">
        <v>13</v>
      </c>
      <c r="R6" s="18">
        <v>14</v>
      </c>
      <c r="S6" s="18">
        <v>15</v>
      </c>
      <c r="T6" s="18">
        <v>16</v>
      </c>
      <c r="U6" s="18">
        <v>17</v>
      </c>
      <c r="V6" s="18">
        <v>18</v>
      </c>
      <c r="W6" s="18">
        <v>19</v>
      </c>
      <c r="X6" s="18">
        <v>20</v>
      </c>
      <c r="Y6" s="18">
        <v>21</v>
      </c>
      <c r="Z6" s="18">
        <v>22</v>
      </c>
      <c r="AA6" s="18">
        <v>23</v>
      </c>
      <c r="AB6" s="18">
        <v>24</v>
      </c>
      <c r="AC6" s="18">
        <v>25</v>
      </c>
      <c r="AD6" s="18">
        <v>26</v>
      </c>
      <c r="AE6" s="18">
        <v>27</v>
      </c>
      <c r="AF6" s="18">
        <v>28</v>
      </c>
      <c r="AG6" s="18">
        <v>29</v>
      </c>
      <c r="AH6" s="18">
        <v>30</v>
      </c>
      <c r="AI6" s="157">
        <v>31</v>
      </c>
      <c r="AJ6" s="138"/>
      <c r="AK6" s="128"/>
      <c r="AL6" s="128"/>
    </row>
    <row r="7" spans="1:40" s="1" customFormat="1" ht="6" customHeight="1">
      <c r="A7" s="65"/>
      <c r="B7" s="65"/>
      <c r="C7" s="65"/>
      <c r="D7" s="65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95"/>
      <c r="AK7" s="95"/>
      <c r="AL7" s="95"/>
    </row>
    <row r="8" spans="1:40" s="124" customFormat="1" ht="12" customHeight="1">
      <c r="A8" s="68" t="s">
        <v>94</v>
      </c>
      <c r="B8" s="219">
        <v>56641</v>
      </c>
      <c r="C8" s="219">
        <v>140791</v>
      </c>
      <c r="D8" s="219">
        <v>197432</v>
      </c>
      <c r="E8" s="58"/>
      <c r="F8" s="51"/>
      <c r="G8" s="51"/>
      <c r="H8" s="51"/>
      <c r="I8" s="51"/>
      <c r="J8" s="51"/>
      <c r="K8" s="58"/>
      <c r="L8" s="58"/>
      <c r="M8" s="51"/>
      <c r="N8" s="51"/>
      <c r="O8" s="51"/>
      <c r="P8" s="51"/>
      <c r="Q8" s="51"/>
      <c r="R8" s="58"/>
      <c r="S8" s="58"/>
      <c r="T8" s="51"/>
      <c r="U8" s="51"/>
      <c r="V8" s="51"/>
      <c r="W8" s="51"/>
      <c r="X8" s="58"/>
      <c r="Y8" s="58"/>
      <c r="Z8" s="58"/>
      <c r="AA8" s="51"/>
      <c r="AB8" s="51"/>
      <c r="AC8" s="51"/>
      <c r="AD8" s="51"/>
      <c r="AE8" s="51"/>
      <c r="AF8" s="58"/>
      <c r="AG8" s="58"/>
      <c r="AH8" s="51"/>
      <c r="AI8" s="51"/>
      <c r="AJ8" s="123"/>
      <c r="AK8" s="123"/>
      <c r="AL8" s="123"/>
    </row>
    <row r="9" spans="1:40" s="124" customFormat="1" ht="12" customHeight="1">
      <c r="A9" s="69" t="s">
        <v>0</v>
      </c>
      <c r="B9" s="200">
        <v>6707</v>
      </c>
      <c r="C9" s="200">
        <v>11887</v>
      </c>
      <c r="D9" s="218">
        <v>18594</v>
      </c>
      <c r="E9" s="126">
        <v>650</v>
      </c>
      <c r="F9" s="51" t="s">
        <v>15</v>
      </c>
      <c r="G9" s="51" t="s">
        <v>15</v>
      </c>
      <c r="H9" s="51" t="s">
        <v>15</v>
      </c>
      <c r="I9" s="51" t="s">
        <v>15</v>
      </c>
      <c r="J9" s="51" t="s">
        <v>15</v>
      </c>
      <c r="K9" s="127">
        <v>1321</v>
      </c>
      <c r="L9" s="127">
        <v>1632</v>
      </c>
      <c r="M9" s="51" t="s">
        <v>15</v>
      </c>
      <c r="N9" s="51" t="s">
        <v>15</v>
      </c>
      <c r="O9" s="51" t="s">
        <v>15</v>
      </c>
      <c r="P9" s="51" t="s">
        <v>15</v>
      </c>
      <c r="Q9" s="51" t="s">
        <v>15</v>
      </c>
      <c r="R9" s="127">
        <v>711</v>
      </c>
      <c r="S9" s="127">
        <v>1399</v>
      </c>
      <c r="T9" s="51" t="s">
        <v>15</v>
      </c>
      <c r="U9" s="51" t="s">
        <v>15</v>
      </c>
      <c r="V9" s="51" t="s">
        <v>15</v>
      </c>
      <c r="W9" s="51" t="s">
        <v>15</v>
      </c>
      <c r="X9" s="126">
        <v>672</v>
      </c>
      <c r="Y9" s="127">
        <v>1102</v>
      </c>
      <c r="Z9" s="127">
        <v>1249</v>
      </c>
      <c r="AA9" s="51" t="s">
        <v>15</v>
      </c>
      <c r="AB9" s="51" t="s">
        <v>15</v>
      </c>
      <c r="AC9" s="51" t="s">
        <v>15</v>
      </c>
      <c r="AD9" s="51" t="s">
        <v>15</v>
      </c>
      <c r="AE9" s="51" t="s">
        <v>15</v>
      </c>
      <c r="AF9" s="127">
        <v>1238</v>
      </c>
      <c r="AG9" s="127">
        <v>1913</v>
      </c>
      <c r="AH9" s="51" t="s">
        <v>15</v>
      </c>
      <c r="AI9" s="51" t="s">
        <v>15</v>
      </c>
      <c r="AJ9" s="92"/>
      <c r="AK9" s="118"/>
      <c r="AL9" s="118"/>
      <c r="AM9" s="216"/>
      <c r="AN9" s="216"/>
    </row>
    <row r="10" spans="1:40" s="124" customFormat="1" ht="12" customHeight="1">
      <c r="A10" s="65" t="s">
        <v>1</v>
      </c>
      <c r="B10" s="200">
        <v>3608</v>
      </c>
      <c r="C10" s="200">
        <v>12564</v>
      </c>
      <c r="D10" s="218">
        <v>16172</v>
      </c>
      <c r="E10" s="51">
        <v>148</v>
      </c>
      <c r="F10" s="51">
        <v>162</v>
      </c>
      <c r="G10" s="51">
        <v>119</v>
      </c>
      <c r="H10" s="127">
        <v>957</v>
      </c>
      <c r="I10" s="127">
        <v>1370</v>
      </c>
      <c r="J10" s="51">
        <v>107</v>
      </c>
      <c r="K10" s="51">
        <v>183</v>
      </c>
      <c r="L10" s="51">
        <v>208</v>
      </c>
      <c r="M10" s="51">
        <v>103</v>
      </c>
      <c r="N10" s="51">
        <v>154</v>
      </c>
      <c r="O10" s="127">
        <v>1118</v>
      </c>
      <c r="P10" s="127">
        <v>1554</v>
      </c>
      <c r="Q10" s="51">
        <v>143</v>
      </c>
      <c r="R10" s="51">
        <v>163</v>
      </c>
      <c r="S10" s="51">
        <v>168</v>
      </c>
      <c r="T10" s="51">
        <v>278</v>
      </c>
      <c r="U10" s="51">
        <v>112</v>
      </c>
      <c r="V10" s="127">
        <v>1104</v>
      </c>
      <c r="W10" s="127">
        <v>1593</v>
      </c>
      <c r="X10" s="51">
        <v>321</v>
      </c>
      <c r="Y10" s="51">
        <v>234</v>
      </c>
      <c r="Z10" s="51">
        <v>230</v>
      </c>
      <c r="AA10" s="51">
        <v>321</v>
      </c>
      <c r="AB10" s="51">
        <v>454</v>
      </c>
      <c r="AC10" s="127">
        <v>803</v>
      </c>
      <c r="AD10" s="127">
        <v>1702</v>
      </c>
      <c r="AE10" s="76">
        <v>823</v>
      </c>
      <c r="AF10" s="126">
        <v>1540</v>
      </c>
      <c r="AG10" s="170"/>
      <c r="AH10" s="170"/>
      <c r="AI10" s="170"/>
      <c r="AJ10" s="92"/>
      <c r="AK10" s="125"/>
      <c r="AL10" s="125"/>
      <c r="AM10" s="216"/>
      <c r="AN10" s="216"/>
    </row>
    <row r="11" spans="1:40" s="124" customFormat="1" ht="12" customHeight="1">
      <c r="A11" s="65" t="s">
        <v>2</v>
      </c>
      <c r="B11" s="200">
        <v>4275</v>
      </c>
      <c r="C11" s="200">
        <v>7850</v>
      </c>
      <c r="D11" s="218">
        <v>12125</v>
      </c>
      <c r="E11" s="76">
        <v>203</v>
      </c>
      <c r="F11" s="51">
        <v>417</v>
      </c>
      <c r="G11" s="51">
        <v>309</v>
      </c>
      <c r="H11" s="127">
        <v>909</v>
      </c>
      <c r="I11" s="127">
        <v>821</v>
      </c>
      <c r="J11" s="51">
        <v>169</v>
      </c>
      <c r="K11" s="51">
        <v>97</v>
      </c>
      <c r="L11" s="51">
        <v>145</v>
      </c>
      <c r="M11" s="51">
        <v>197</v>
      </c>
      <c r="N11" s="51">
        <v>330</v>
      </c>
      <c r="O11" s="127">
        <v>1136</v>
      </c>
      <c r="P11" s="127">
        <v>1417</v>
      </c>
      <c r="Q11" s="51">
        <v>188</v>
      </c>
      <c r="R11" s="51">
        <v>135</v>
      </c>
      <c r="S11" s="51">
        <v>174</v>
      </c>
      <c r="T11" s="51">
        <v>232</v>
      </c>
      <c r="U11" s="51">
        <v>205</v>
      </c>
      <c r="V11" s="127">
        <v>281</v>
      </c>
      <c r="W11" s="127">
        <v>118</v>
      </c>
      <c r="X11" s="51">
        <v>175</v>
      </c>
      <c r="Y11" s="51">
        <v>147</v>
      </c>
      <c r="Z11" s="51">
        <v>143</v>
      </c>
      <c r="AA11" s="51">
        <v>195</v>
      </c>
      <c r="AB11" s="51">
        <v>280</v>
      </c>
      <c r="AC11" s="127">
        <v>1336</v>
      </c>
      <c r="AD11" s="127">
        <v>1629</v>
      </c>
      <c r="AE11" s="51">
        <v>133</v>
      </c>
      <c r="AF11" s="51">
        <v>70</v>
      </c>
      <c r="AG11" s="51">
        <v>119</v>
      </c>
      <c r="AH11" s="51">
        <v>269</v>
      </c>
      <c r="AI11" s="51">
        <v>146</v>
      </c>
      <c r="AJ11" s="92"/>
      <c r="AK11" s="125"/>
      <c r="AL11" s="125"/>
      <c r="AM11" s="216"/>
      <c r="AN11" s="216"/>
    </row>
    <row r="12" spans="1:40" s="124" customFormat="1" ht="12" customHeight="1">
      <c r="A12" s="69" t="s">
        <v>3</v>
      </c>
      <c r="B12" s="201">
        <v>3573</v>
      </c>
      <c r="C12" s="201">
        <v>9794</v>
      </c>
      <c r="D12" s="218">
        <v>13367</v>
      </c>
      <c r="E12" s="127">
        <v>514</v>
      </c>
      <c r="F12" s="127">
        <v>757</v>
      </c>
      <c r="G12" s="51">
        <v>172</v>
      </c>
      <c r="H12" s="51">
        <v>152</v>
      </c>
      <c r="I12" s="51">
        <v>184</v>
      </c>
      <c r="J12" s="51">
        <v>167</v>
      </c>
      <c r="K12" s="51">
        <v>115</v>
      </c>
      <c r="L12" s="127">
        <v>281</v>
      </c>
      <c r="M12" s="127">
        <v>1044</v>
      </c>
      <c r="N12" s="51">
        <v>159</v>
      </c>
      <c r="O12" s="51">
        <v>244</v>
      </c>
      <c r="P12" s="51">
        <v>172</v>
      </c>
      <c r="Q12" s="51">
        <v>72</v>
      </c>
      <c r="R12" s="126">
        <v>885</v>
      </c>
      <c r="S12" s="127">
        <v>1397</v>
      </c>
      <c r="T12" s="127">
        <v>772</v>
      </c>
      <c r="U12" s="51">
        <v>145</v>
      </c>
      <c r="V12" s="51">
        <v>103</v>
      </c>
      <c r="W12" s="51">
        <v>142</v>
      </c>
      <c r="X12" s="51">
        <v>237</v>
      </c>
      <c r="Y12" s="126">
        <v>2562</v>
      </c>
      <c r="Z12" s="127">
        <v>290</v>
      </c>
      <c r="AA12" s="127">
        <v>110</v>
      </c>
      <c r="AB12" s="51">
        <v>183</v>
      </c>
      <c r="AC12" s="51">
        <v>184</v>
      </c>
      <c r="AD12" s="51">
        <v>156</v>
      </c>
      <c r="AE12" s="51">
        <v>70</v>
      </c>
      <c r="AF12" s="51">
        <v>31</v>
      </c>
      <c r="AG12" s="127">
        <v>267</v>
      </c>
      <c r="AH12" s="127">
        <v>915</v>
      </c>
      <c r="AI12" s="170"/>
      <c r="AJ12" s="92"/>
      <c r="AK12" s="118"/>
      <c r="AL12" s="118"/>
      <c r="AM12" s="216"/>
      <c r="AN12" s="216"/>
    </row>
    <row r="13" spans="1:40" s="124" customFormat="1" ht="12" customHeight="1">
      <c r="A13" s="65" t="s">
        <v>4</v>
      </c>
      <c r="B13" s="201">
        <v>3423</v>
      </c>
      <c r="C13" s="201">
        <v>8763</v>
      </c>
      <c r="D13" s="218">
        <v>12186</v>
      </c>
      <c r="E13" s="126">
        <v>1963</v>
      </c>
      <c r="F13" s="51">
        <v>131</v>
      </c>
      <c r="G13" s="51">
        <v>115</v>
      </c>
      <c r="H13" s="51">
        <v>162</v>
      </c>
      <c r="I13" s="51">
        <v>131</v>
      </c>
      <c r="J13" s="127">
        <v>396</v>
      </c>
      <c r="K13" s="127">
        <v>1276</v>
      </c>
      <c r="L13" s="51">
        <v>192</v>
      </c>
      <c r="M13" s="51">
        <v>250</v>
      </c>
      <c r="N13" s="51">
        <v>136</v>
      </c>
      <c r="O13" s="51">
        <v>90</v>
      </c>
      <c r="P13" s="51">
        <v>278</v>
      </c>
      <c r="Q13" s="127">
        <v>1087</v>
      </c>
      <c r="R13" s="127">
        <v>459</v>
      </c>
      <c r="S13" s="51">
        <v>178</v>
      </c>
      <c r="T13" s="51">
        <v>158</v>
      </c>
      <c r="U13" s="51">
        <v>195</v>
      </c>
      <c r="V13" s="51">
        <v>142</v>
      </c>
      <c r="W13" s="51">
        <v>5</v>
      </c>
      <c r="X13" s="127">
        <v>412</v>
      </c>
      <c r="Y13" s="127">
        <v>503</v>
      </c>
      <c r="Z13" s="51">
        <v>53</v>
      </c>
      <c r="AA13" s="51">
        <v>130</v>
      </c>
      <c r="AB13" s="51">
        <v>123</v>
      </c>
      <c r="AC13" s="51">
        <v>191</v>
      </c>
      <c r="AD13" s="51">
        <v>229</v>
      </c>
      <c r="AE13" s="127">
        <v>1274</v>
      </c>
      <c r="AF13" s="127">
        <v>1393</v>
      </c>
      <c r="AG13" s="51">
        <v>205</v>
      </c>
      <c r="AH13" s="51">
        <v>130</v>
      </c>
      <c r="AI13" s="51">
        <v>199</v>
      </c>
      <c r="AJ13" s="92"/>
      <c r="AK13" s="118"/>
      <c r="AL13" s="118"/>
      <c r="AM13" s="216"/>
      <c r="AN13" s="216"/>
    </row>
    <row r="14" spans="1:40" s="124" customFormat="1" ht="12" customHeight="1">
      <c r="A14" s="65" t="s">
        <v>5</v>
      </c>
      <c r="B14" s="202">
        <v>3181</v>
      </c>
      <c r="C14" s="202">
        <v>11986</v>
      </c>
      <c r="D14" s="218">
        <v>15167</v>
      </c>
      <c r="E14" s="51">
        <v>139</v>
      </c>
      <c r="F14" s="51">
        <v>159</v>
      </c>
      <c r="G14" s="127">
        <v>932</v>
      </c>
      <c r="H14" s="127">
        <v>1659</v>
      </c>
      <c r="I14" s="51">
        <v>214</v>
      </c>
      <c r="J14" s="51">
        <v>146</v>
      </c>
      <c r="K14" s="51">
        <v>149</v>
      </c>
      <c r="L14" s="51">
        <v>189</v>
      </c>
      <c r="M14" s="51">
        <v>269</v>
      </c>
      <c r="N14" s="127">
        <v>484</v>
      </c>
      <c r="O14" s="127">
        <v>1254</v>
      </c>
      <c r="P14" s="51">
        <v>270</v>
      </c>
      <c r="Q14" s="51">
        <v>144</v>
      </c>
      <c r="R14" s="51">
        <v>176</v>
      </c>
      <c r="S14" s="126">
        <v>1006</v>
      </c>
      <c r="T14" s="76">
        <v>985</v>
      </c>
      <c r="U14" s="127">
        <v>1701</v>
      </c>
      <c r="V14" s="127">
        <v>1931</v>
      </c>
      <c r="W14" s="51">
        <v>172</v>
      </c>
      <c r="X14" s="51">
        <v>72</v>
      </c>
      <c r="Y14" s="51">
        <v>22</v>
      </c>
      <c r="Z14" s="51">
        <v>99</v>
      </c>
      <c r="AA14" s="51">
        <v>64</v>
      </c>
      <c r="AB14" s="127">
        <v>561</v>
      </c>
      <c r="AC14" s="127">
        <v>1473</v>
      </c>
      <c r="AD14" s="51">
        <v>28</v>
      </c>
      <c r="AE14" s="51">
        <v>199</v>
      </c>
      <c r="AF14" s="51">
        <v>188</v>
      </c>
      <c r="AG14" s="51">
        <v>172</v>
      </c>
      <c r="AH14" s="51">
        <v>310</v>
      </c>
      <c r="AI14" s="170"/>
      <c r="AJ14" s="92"/>
      <c r="AK14" s="118"/>
      <c r="AL14" s="118"/>
      <c r="AM14" s="216"/>
      <c r="AN14" s="216"/>
    </row>
    <row r="15" spans="1:40" s="124" customFormat="1" ht="12" customHeight="1">
      <c r="A15" s="69" t="s">
        <v>6</v>
      </c>
      <c r="B15" s="202">
        <v>8321</v>
      </c>
      <c r="C15" s="202">
        <v>15625</v>
      </c>
      <c r="D15" s="218">
        <v>23946</v>
      </c>
      <c r="E15" s="127">
        <v>965</v>
      </c>
      <c r="F15" s="127">
        <v>104</v>
      </c>
      <c r="G15" s="51">
        <v>101</v>
      </c>
      <c r="H15" s="51">
        <v>122</v>
      </c>
      <c r="I15" s="51">
        <v>197</v>
      </c>
      <c r="J15" s="51">
        <v>221</v>
      </c>
      <c r="K15" s="51">
        <v>254</v>
      </c>
      <c r="L15" s="127">
        <v>947</v>
      </c>
      <c r="M15" s="127">
        <v>1642</v>
      </c>
      <c r="N15" s="51">
        <v>450</v>
      </c>
      <c r="O15" s="51">
        <v>301</v>
      </c>
      <c r="P15" s="51">
        <v>366</v>
      </c>
      <c r="Q15" s="51">
        <v>388</v>
      </c>
      <c r="R15" s="51">
        <v>541</v>
      </c>
      <c r="S15" s="127">
        <v>1559</v>
      </c>
      <c r="T15" s="127">
        <v>2887</v>
      </c>
      <c r="U15" s="51">
        <v>198</v>
      </c>
      <c r="V15" s="51">
        <v>223</v>
      </c>
      <c r="W15" s="51">
        <v>20</v>
      </c>
      <c r="X15" s="51">
        <v>494</v>
      </c>
      <c r="Y15" s="51">
        <v>738</v>
      </c>
      <c r="Z15" s="127">
        <v>1680</v>
      </c>
      <c r="AA15" s="127">
        <v>1892</v>
      </c>
      <c r="AB15" s="51">
        <v>741</v>
      </c>
      <c r="AC15" s="51">
        <v>569</v>
      </c>
      <c r="AD15" s="51">
        <v>610</v>
      </c>
      <c r="AE15" s="51">
        <v>632</v>
      </c>
      <c r="AF15" s="51">
        <v>783</v>
      </c>
      <c r="AG15" s="127">
        <v>1476</v>
      </c>
      <c r="AH15" s="127">
        <v>2473</v>
      </c>
      <c r="AI15" s="51">
        <v>372</v>
      </c>
      <c r="AJ15" s="92"/>
      <c r="AK15" s="118"/>
      <c r="AL15" s="118"/>
      <c r="AM15" s="216"/>
      <c r="AN15" s="216"/>
    </row>
    <row r="16" spans="1:40" s="124" customFormat="1" ht="12" customHeight="1">
      <c r="A16" s="65" t="s">
        <v>7</v>
      </c>
      <c r="B16" s="202">
        <v>4313</v>
      </c>
      <c r="C16" s="202">
        <v>8384</v>
      </c>
      <c r="D16" s="218">
        <v>12697</v>
      </c>
      <c r="E16" s="51">
        <v>247</v>
      </c>
      <c r="F16" s="51">
        <v>286</v>
      </c>
      <c r="G16" s="51">
        <v>321</v>
      </c>
      <c r="H16" s="51">
        <v>139</v>
      </c>
      <c r="I16" s="127">
        <v>308</v>
      </c>
      <c r="J16" s="127">
        <v>1754</v>
      </c>
      <c r="K16" s="51">
        <v>256</v>
      </c>
      <c r="L16" s="51">
        <v>220</v>
      </c>
      <c r="M16" s="51">
        <v>229</v>
      </c>
      <c r="N16" s="51">
        <v>178</v>
      </c>
      <c r="O16" s="51">
        <v>86</v>
      </c>
      <c r="P16" s="127">
        <v>899</v>
      </c>
      <c r="Q16" s="127">
        <v>954</v>
      </c>
      <c r="R16" s="51">
        <v>253</v>
      </c>
      <c r="S16" s="51">
        <v>52</v>
      </c>
      <c r="T16" s="51">
        <v>139</v>
      </c>
      <c r="U16" s="51">
        <v>36</v>
      </c>
      <c r="V16" s="51">
        <v>66</v>
      </c>
      <c r="W16" s="127">
        <v>373</v>
      </c>
      <c r="X16" s="127">
        <v>503</v>
      </c>
      <c r="Y16" s="51">
        <v>35</v>
      </c>
      <c r="Z16" s="51">
        <v>106</v>
      </c>
      <c r="AA16" s="51">
        <v>161</v>
      </c>
      <c r="AB16" s="51">
        <v>296</v>
      </c>
      <c r="AC16" s="51">
        <v>393</v>
      </c>
      <c r="AD16" s="127">
        <v>1067</v>
      </c>
      <c r="AE16" s="127">
        <v>2526</v>
      </c>
      <c r="AF16" s="51">
        <v>196</v>
      </c>
      <c r="AG16" s="51">
        <v>286</v>
      </c>
      <c r="AH16" s="51">
        <v>257</v>
      </c>
      <c r="AI16" s="51">
        <v>75</v>
      </c>
      <c r="AJ16" s="92"/>
      <c r="AK16" s="118"/>
      <c r="AL16" s="118"/>
      <c r="AM16" s="216"/>
      <c r="AN16" s="216"/>
    </row>
    <row r="17" spans="1:40" s="124" customFormat="1" ht="12" customHeight="1">
      <c r="A17" s="65" t="s">
        <v>8</v>
      </c>
      <c r="B17" s="202">
        <v>5402</v>
      </c>
      <c r="C17" s="202">
        <v>18751</v>
      </c>
      <c r="D17" s="218">
        <v>24153</v>
      </c>
      <c r="E17" s="51">
        <v>175</v>
      </c>
      <c r="F17" s="127">
        <v>1187</v>
      </c>
      <c r="G17" s="127">
        <v>1805</v>
      </c>
      <c r="H17" s="51">
        <v>219</v>
      </c>
      <c r="I17" s="51">
        <v>275</v>
      </c>
      <c r="J17" s="51">
        <v>286</v>
      </c>
      <c r="K17" s="126">
        <v>2648</v>
      </c>
      <c r="L17" s="76">
        <v>1387</v>
      </c>
      <c r="M17" s="127">
        <v>1854</v>
      </c>
      <c r="N17" s="127">
        <v>3264</v>
      </c>
      <c r="O17" s="51">
        <v>358</v>
      </c>
      <c r="P17" s="51">
        <v>159</v>
      </c>
      <c r="Q17" s="51">
        <v>288</v>
      </c>
      <c r="R17" s="51">
        <v>292</v>
      </c>
      <c r="S17" s="51">
        <v>285</v>
      </c>
      <c r="T17" s="127">
        <v>1521</v>
      </c>
      <c r="U17" s="127">
        <v>1889</v>
      </c>
      <c r="V17" s="51">
        <v>305</v>
      </c>
      <c r="W17" s="51">
        <v>254</v>
      </c>
      <c r="X17" s="51">
        <v>179</v>
      </c>
      <c r="Y17" s="51">
        <v>449</v>
      </c>
      <c r="Z17" s="51">
        <v>342</v>
      </c>
      <c r="AA17" s="127">
        <v>1308</v>
      </c>
      <c r="AB17" s="127">
        <v>1792</v>
      </c>
      <c r="AC17" s="51">
        <v>254</v>
      </c>
      <c r="AD17" s="51">
        <v>553</v>
      </c>
      <c r="AE17" s="51">
        <v>193</v>
      </c>
      <c r="AF17" s="51">
        <v>241</v>
      </c>
      <c r="AG17" s="51">
        <v>295</v>
      </c>
      <c r="AH17" s="127">
        <v>96</v>
      </c>
      <c r="AI17" s="170"/>
      <c r="AJ17" s="92"/>
      <c r="AK17" s="118"/>
      <c r="AL17" s="118"/>
      <c r="AM17" s="216"/>
      <c r="AN17" s="216"/>
    </row>
    <row r="18" spans="1:40" s="124" customFormat="1" ht="12" customHeight="1">
      <c r="A18" s="69" t="s">
        <v>9</v>
      </c>
      <c r="B18" s="218">
        <v>3762</v>
      </c>
      <c r="C18" s="218">
        <v>13824</v>
      </c>
      <c r="D18" s="218">
        <v>17586</v>
      </c>
      <c r="E18" s="127">
        <v>1451</v>
      </c>
      <c r="F18" s="51">
        <v>95</v>
      </c>
      <c r="G18" s="51">
        <v>22</v>
      </c>
      <c r="H18" s="51">
        <v>146</v>
      </c>
      <c r="I18" s="51">
        <v>326</v>
      </c>
      <c r="J18" s="51">
        <v>426</v>
      </c>
      <c r="K18" s="127">
        <v>1278</v>
      </c>
      <c r="L18" s="127">
        <v>1890</v>
      </c>
      <c r="M18" s="51">
        <v>252</v>
      </c>
      <c r="N18" s="51">
        <v>175</v>
      </c>
      <c r="O18" s="51">
        <v>238</v>
      </c>
      <c r="P18" s="126">
        <v>3046</v>
      </c>
      <c r="Q18" s="76">
        <v>1176</v>
      </c>
      <c r="R18" s="127">
        <v>1870</v>
      </c>
      <c r="S18" s="127">
        <v>71</v>
      </c>
      <c r="T18" s="76">
        <v>211</v>
      </c>
      <c r="U18" s="51">
        <v>193</v>
      </c>
      <c r="V18" s="51">
        <v>174</v>
      </c>
      <c r="W18" s="51">
        <v>215</v>
      </c>
      <c r="X18" s="51">
        <v>325</v>
      </c>
      <c r="Y18" s="127">
        <v>1012</v>
      </c>
      <c r="Z18" s="127">
        <v>864</v>
      </c>
      <c r="AA18" s="51">
        <v>62</v>
      </c>
      <c r="AB18" s="51">
        <v>141</v>
      </c>
      <c r="AC18" s="51">
        <v>229</v>
      </c>
      <c r="AD18" s="51">
        <v>158</v>
      </c>
      <c r="AE18" s="51">
        <v>247</v>
      </c>
      <c r="AF18" s="127">
        <v>563</v>
      </c>
      <c r="AG18" s="127">
        <v>392</v>
      </c>
      <c r="AH18" s="51">
        <v>162</v>
      </c>
      <c r="AI18" s="51">
        <v>176</v>
      </c>
      <c r="AJ18" s="92"/>
      <c r="AK18" s="125"/>
      <c r="AL18" s="125"/>
      <c r="AM18" s="216"/>
      <c r="AN18" s="216"/>
    </row>
    <row r="19" spans="1:40" s="124" customFormat="1" ht="12" customHeight="1">
      <c r="A19" s="65" t="s">
        <v>10</v>
      </c>
      <c r="B19" s="202">
        <v>3980</v>
      </c>
      <c r="C19" s="202">
        <v>14722</v>
      </c>
      <c r="D19" s="218">
        <v>18702</v>
      </c>
      <c r="E19" s="51">
        <v>215</v>
      </c>
      <c r="F19" s="126">
        <v>2361</v>
      </c>
      <c r="G19" s="76">
        <v>846</v>
      </c>
      <c r="H19" s="127">
        <v>2320</v>
      </c>
      <c r="I19" s="127">
        <v>757</v>
      </c>
      <c r="J19" s="51">
        <v>136</v>
      </c>
      <c r="K19" s="51">
        <v>152</v>
      </c>
      <c r="L19" s="51">
        <v>201</v>
      </c>
      <c r="M19" s="51">
        <v>332</v>
      </c>
      <c r="N19" s="51">
        <v>294</v>
      </c>
      <c r="O19" s="127">
        <v>52</v>
      </c>
      <c r="P19" s="127">
        <v>1279</v>
      </c>
      <c r="Q19" s="51">
        <v>226</v>
      </c>
      <c r="R19" s="51">
        <v>316</v>
      </c>
      <c r="S19" s="126">
        <v>3326</v>
      </c>
      <c r="T19" s="51">
        <v>298</v>
      </c>
      <c r="U19" s="51">
        <v>417</v>
      </c>
      <c r="V19" s="127">
        <v>914</v>
      </c>
      <c r="W19" s="127">
        <v>531</v>
      </c>
      <c r="X19" s="126">
        <v>49</v>
      </c>
      <c r="Y19" s="51">
        <v>193</v>
      </c>
      <c r="Z19" s="51">
        <v>72</v>
      </c>
      <c r="AA19" s="51">
        <v>142</v>
      </c>
      <c r="AB19" s="51">
        <v>147</v>
      </c>
      <c r="AC19" s="127">
        <v>848</v>
      </c>
      <c r="AD19" s="127">
        <v>1439</v>
      </c>
      <c r="AE19" s="51">
        <v>190</v>
      </c>
      <c r="AF19" s="51">
        <v>59</v>
      </c>
      <c r="AG19" s="51">
        <v>269</v>
      </c>
      <c r="AH19" s="51">
        <v>321</v>
      </c>
      <c r="AI19" s="170"/>
      <c r="AJ19" s="92"/>
      <c r="AK19" s="118"/>
      <c r="AL19" s="118"/>
    </row>
    <row r="20" spans="1:40" s="124" customFormat="1" ht="12" customHeight="1">
      <c r="A20" s="65" t="s">
        <v>11</v>
      </c>
      <c r="B20" s="202">
        <v>6096</v>
      </c>
      <c r="C20" s="202">
        <v>6641</v>
      </c>
      <c r="D20" s="218">
        <v>12737</v>
      </c>
      <c r="E20" s="51">
        <v>188</v>
      </c>
      <c r="F20" s="127">
        <v>743</v>
      </c>
      <c r="G20" s="127">
        <v>858</v>
      </c>
      <c r="H20" s="51">
        <v>189</v>
      </c>
      <c r="I20" s="51">
        <v>157</v>
      </c>
      <c r="J20" s="51">
        <v>346</v>
      </c>
      <c r="K20" s="51">
        <v>241</v>
      </c>
      <c r="L20" s="51">
        <v>54</v>
      </c>
      <c r="M20" s="127">
        <v>383</v>
      </c>
      <c r="N20" s="127">
        <v>846</v>
      </c>
      <c r="O20" s="51">
        <v>217</v>
      </c>
      <c r="P20" s="51">
        <v>56</v>
      </c>
      <c r="Q20" s="51">
        <v>261</v>
      </c>
      <c r="R20" s="51">
        <v>336</v>
      </c>
      <c r="S20" s="51">
        <v>289</v>
      </c>
      <c r="T20" s="127">
        <v>365</v>
      </c>
      <c r="U20" s="127">
        <v>1178</v>
      </c>
      <c r="V20" s="51">
        <v>278</v>
      </c>
      <c r="W20" s="51">
        <v>282</v>
      </c>
      <c r="X20" s="51">
        <v>176</v>
      </c>
      <c r="Y20" s="51">
        <v>343</v>
      </c>
      <c r="Z20" s="51">
        <v>148</v>
      </c>
      <c r="AA20" s="127">
        <v>501</v>
      </c>
      <c r="AB20" s="127">
        <v>193</v>
      </c>
      <c r="AC20" s="126">
        <v>390</v>
      </c>
      <c r="AD20" s="51">
        <v>337</v>
      </c>
      <c r="AE20" s="51">
        <v>862</v>
      </c>
      <c r="AF20" s="51">
        <v>643</v>
      </c>
      <c r="AG20" s="51">
        <v>693</v>
      </c>
      <c r="AH20" s="127">
        <v>459</v>
      </c>
      <c r="AI20" s="127">
        <v>725</v>
      </c>
      <c r="AJ20" s="92"/>
      <c r="AK20" s="125"/>
      <c r="AL20" s="125"/>
    </row>
    <row r="21" spans="1:40" s="1" customFormat="1" ht="6" customHeight="1">
      <c r="A21" s="19"/>
      <c r="B21" s="48"/>
      <c r="C21" s="48"/>
      <c r="D21" s="19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95"/>
      <c r="AK21" s="95"/>
      <c r="AL21" s="95"/>
    </row>
    <row r="22" spans="1:40" ht="6" customHeight="1"/>
    <row r="23" spans="1:40" s="55" customFormat="1" ht="18" customHeight="1">
      <c r="A23" s="228" t="s">
        <v>57</v>
      </c>
      <c r="B23" s="228"/>
      <c r="C23" s="228"/>
      <c r="D23" s="228"/>
      <c r="E23" s="229"/>
      <c r="F23" s="229"/>
      <c r="G23" s="229"/>
      <c r="H23" s="229"/>
      <c r="I23" s="229"/>
      <c r="J23" s="229"/>
      <c r="K23" s="229"/>
      <c r="L23" s="229"/>
      <c r="M23" s="229"/>
      <c r="N23" s="230"/>
      <c r="O23" s="230"/>
      <c r="P23" s="230"/>
      <c r="Q23" s="230"/>
      <c r="R23" s="230"/>
      <c r="S23" s="230"/>
      <c r="T23" s="230"/>
      <c r="U23" s="230"/>
      <c r="V23" s="230"/>
      <c r="W23" s="230"/>
      <c r="X23" s="230"/>
      <c r="Y23" s="230"/>
      <c r="Z23" s="230"/>
      <c r="AA23" s="230"/>
      <c r="AB23" s="230"/>
      <c r="AC23" s="230"/>
      <c r="AD23" s="230"/>
      <c r="AE23" s="230"/>
      <c r="AF23" s="230"/>
      <c r="AG23" s="230"/>
      <c r="AH23" s="230"/>
      <c r="AI23" s="230"/>
      <c r="AJ23" s="96"/>
      <c r="AK23" s="96"/>
      <c r="AL23" s="96"/>
    </row>
    <row r="24" spans="1:40" s="32" customFormat="1" ht="6" customHeight="1">
      <c r="A24" s="31"/>
      <c r="B24" s="54"/>
      <c r="C24" s="54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96"/>
      <c r="AK24" s="96"/>
      <c r="AL24" s="96"/>
    </row>
    <row r="25" spans="1:40" s="32" customFormat="1" ht="12" customHeight="1">
      <c r="A25" s="228" t="s">
        <v>16</v>
      </c>
      <c r="B25" s="228"/>
      <c r="C25" s="228"/>
      <c r="D25" s="228"/>
      <c r="E25" s="229"/>
      <c r="F25" s="229"/>
      <c r="G25" s="229"/>
      <c r="H25" s="229"/>
      <c r="I25" s="229"/>
      <c r="J25" s="229"/>
      <c r="K25" s="229"/>
      <c r="L25" s="229"/>
      <c r="M25" s="229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96"/>
      <c r="AK25" s="96"/>
      <c r="AL25" s="96"/>
    </row>
    <row r="26" spans="1:40" s="32" customFormat="1" ht="12" customHeight="1">
      <c r="A26" s="21" t="s">
        <v>17</v>
      </c>
      <c r="B26" s="24" t="s">
        <v>19</v>
      </c>
      <c r="C26" s="61"/>
      <c r="F26" s="22"/>
      <c r="G26" s="22"/>
      <c r="H26" s="22"/>
      <c r="I26" s="22"/>
      <c r="J26" s="22"/>
      <c r="K26" s="22"/>
      <c r="L26" s="22"/>
      <c r="M26" s="22"/>
      <c r="N26" s="40"/>
      <c r="O26" s="40"/>
      <c r="P26" s="40"/>
      <c r="Q26" s="40"/>
      <c r="R26" s="228"/>
      <c r="S26" s="229"/>
      <c r="T26" s="229"/>
      <c r="U26" s="229"/>
      <c r="V26" s="229"/>
      <c r="W26" s="229"/>
      <c r="X26" s="229"/>
      <c r="Y26" s="229"/>
      <c r="Z26" s="229"/>
      <c r="AA26" s="229"/>
      <c r="AB26" s="31"/>
      <c r="AC26" s="31"/>
      <c r="AD26" s="31"/>
      <c r="AE26" s="31"/>
      <c r="AF26" s="31"/>
      <c r="AG26" s="31"/>
      <c r="AH26" s="31"/>
      <c r="AI26" s="31"/>
      <c r="AJ26" s="96"/>
      <c r="AK26" s="96"/>
      <c r="AL26" s="96"/>
    </row>
    <row r="27" spans="1:40" s="32" customFormat="1" ht="12" customHeight="1">
      <c r="A27" s="20" t="s">
        <v>18</v>
      </c>
      <c r="B27" s="24" t="s">
        <v>20</v>
      </c>
      <c r="C27" s="60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25"/>
      <c r="S27" s="225"/>
      <c r="T27" s="225"/>
      <c r="U27" s="225"/>
      <c r="V27" s="225"/>
      <c r="W27" s="225"/>
      <c r="X27" s="225"/>
      <c r="Y27" s="225"/>
      <c r="Z27" s="225"/>
      <c r="AA27" s="225"/>
      <c r="AB27" s="225"/>
      <c r="AC27" s="225"/>
      <c r="AD27" s="225"/>
      <c r="AE27" s="225"/>
      <c r="AF27" s="31"/>
      <c r="AG27" s="31"/>
      <c r="AH27" s="31"/>
      <c r="AI27" s="31"/>
      <c r="AJ27" s="96"/>
      <c r="AK27" s="96"/>
      <c r="AL27" s="96"/>
    </row>
    <row r="28" spans="1:40" s="55" customFormat="1" ht="12" customHeight="1">
      <c r="A28" s="57"/>
      <c r="B28" s="24" t="s">
        <v>109</v>
      </c>
      <c r="C28" s="6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96"/>
      <c r="AK28" s="96"/>
      <c r="AL28" s="96"/>
    </row>
    <row r="29" spans="1:40" s="55" customFormat="1" ht="12" customHeight="1">
      <c r="A29" s="74"/>
      <c r="B29" s="24" t="s">
        <v>111</v>
      </c>
      <c r="C29" s="7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54"/>
      <c r="AG29" s="54"/>
      <c r="AH29" s="54"/>
      <c r="AI29" s="54"/>
      <c r="AJ29" s="96"/>
      <c r="AK29" s="96"/>
      <c r="AL29" s="96"/>
    </row>
    <row r="30" spans="1:40" s="55" customFormat="1" ht="12" customHeight="1">
      <c r="A30" s="75"/>
      <c r="B30" s="24" t="s">
        <v>122</v>
      </c>
      <c r="C30" s="6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</row>
    <row r="31" spans="1:40" s="55" customFormat="1" ht="12" customHeight="1">
      <c r="A31" s="192"/>
      <c r="B31" s="24" t="s">
        <v>172</v>
      </c>
      <c r="C31" s="6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</row>
    <row r="32" spans="1:40" s="32" customFormat="1" ht="6" customHeight="1">
      <c r="A32" s="31"/>
      <c r="B32" s="54"/>
      <c r="C32" s="54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96"/>
      <c r="AK32" s="96"/>
      <c r="AL32" s="96"/>
    </row>
    <row r="33" spans="1:38" s="32" customFormat="1" ht="12" customHeight="1">
      <c r="A33" s="31" t="s">
        <v>12</v>
      </c>
      <c r="C33" s="54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96"/>
      <c r="AK33" s="96"/>
      <c r="AL33" s="96"/>
    </row>
    <row r="34" spans="1:38" s="32" customFormat="1" ht="12" customHeight="1">
      <c r="A34" s="224" t="s">
        <v>71</v>
      </c>
      <c r="B34" s="224"/>
      <c r="C34" s="224"/>
      <c r="D34" s="224"/>
      <c r="E34" s="224"/>
      <c r="F34" s="224"/>
      <c r="G34" s="224"/>
      <c r="H34" s="224"/>
      <c r="I34" s="224"/>
      <c r="J34" s="224"/>
      <c r="K34" s="224"/>
      <c r="L34" s="224"/>
      <c r="M34" s="224"/>
      <c r="N34" s="224"/>
      <c r="O34" s="224"/>
      <c r="P34" s="224"/>
      <c r="Q34" s="224"/>
      <c r="R34" s="224"/>
      <c r="S34" s="224"/>
      <c r="T34" s="224"/>
      <c r="U34" s="224"/>
      <c r="V34" s="224"/>
      <c r="W34" s="224"/>
      <c r="X34" s="224"/>
      <c r="Y34" s="224"/>
      <c r="Z34" s="224"/>
      <c r="AA34" s="224"/>
      <c r="AB34" s="224"/>
      <c r="AC34" s="224"/>
      <c r="AD34" s="224"/>
      <c r="AE34" s="224"/>
      <c r="AF34" s="224"/>
      <c r="AG34" s="224"/>
      <c r="AH34" s="224"/>
      <c r="AI34" s="224"/>
      <c r="AJ34" s="96"/>
      <c r="AK34" s="96"/>
      <c r="AL34" s="96"/>
    </row>
    <row r="35" spans="1:38" s="33" customFormat="1" ht="12" customHeight="1">
      <c r="A35" s="223" t="s">
        <v>113</v>
      </c>
      <c r="B35" s="223"/>
      <c r="C35" s="223"/>
      <c r="D35" s="224"/>
      <c r="E35" s="224"/>
      <c r="F35" s="224"/>
      <c r="G35" s="224"/>
      <c r="H35" s="224"/>
      <c r="I35" s="224"/>
      <c r="J35" s="224"/>
      <c r="K35" s="224"/>
      <c r="L35" s="224"/>
      <c r="M35" s="224"/>
      <c r="N35" s="224"/>
      <c r="O35" s="224"/>
      <c r="P35" s="224"/>
      <c r="Q35" s="224"/>
      <c r="R35" s="224"/>
      <c r="S35" s="224"/>
      <c r="T35" s="224"/>
      <c r="U35" s="224"/>
      <c r="V35" s="224"/>
      <c r="W35" s="224"/>
      <c r="X35" s="224"/>
      <c r="Y35" s="224"/>
      <c r="Z35" s="224"/>
      <c r="AA35" s="224"/>
      <c r="AB35" s="224"/>
      <c r="AC35" s="224"/>
      <c r="AD35" s="224"/>
      <c r="AE35" s="224"/>
      <c r="AF35" s="224"/>
      <c r="AG35" s="224"/>
      <c r="AH35" s="224"/>
      <c r="AI35" s="224"/>
      <c r="AJ35" s="97"/>
      <c r="AK35" s="97"/>
      <c r="AL35" s="97"/>
    </row>
    <row r="36" spans="1:38" s="36" customFormat="1" ht="12" customHeight="1">
      <c r="A36" s="102" t="s">
        <v>21</v>
      </c>
      <c r="B36" s="35" t="s">
        <v>60</v>
      </c>
      <c r="C36" s="34"/>
      <c r="E36" s="196" t="s">
        <v>54</v>
      </c>
      <c r="F36" s="41" t="s">
        <v>127</v>
      </c>
      <c r="G36" s="35"/>
      <c r="K36" s="102" t="s">
        <v>31</v>
      </c>
      <c r="L36" s="35" t="s">
        <v>106</v>
      </c>
      <c r="AJ36" s="98"/>
      <c r="AK36" s="98"/>
      <c r="AL36" s="98"/>
    </row>
    <row r="37" spans="1:38" s="36" customFormat="1" ht="12" customHeight="1">
      <c r="A37" s="102" t="s">
        <v>73</v>
      </c>
      <c r="B37" s="38" t="s">
        <v>72</v>
      </c>
      <c r="C37" s="34"/>
      <c r="E37" s="102" t="s">
        <v>23</v>
      </c>
      <c r="F37" s="35" t="s">
        <v>24</v>
      </c>
      <c r="K37" s="106" t="s">
        <v>46</v>
      </c>
      <c r="L37" s="35" t="s">
        <v>47</v>
      </c>
      <c r="AJ37" s="98"/>
      <c r="AK37" s="98"/>
      <c r="AL37" s="98"/>
    </row>
    <row r="38" spans="1:38" s="36" customFormat="1" ht="12" customHeight="1">
      <c r="A38" s="34" t="s">
        <v>98</v>
      </c>
      <c r="B38" s="35" t="s">
        <v>68</v>
      </c>
      <c r="C38" s="37"/>
      <c r="E38" s="102" t="s">
        <v>52</v>
      </c>
      <c r="F38" s="35" t="s">
        <v>53</v>
      </c>
      <c r="K38" s="106" t="s">
        <v>164</v>
      </c>
      <c r="L38" s="35" t="s">
        <v>121</v>
      </c>
      <c r="W38" s="35"/>
      <c r="AJ38" s="98"/>
      <c r="AK38" s="98"/>
      <c r="AL38" s="98"/>
    </row>
    <row r="39" spans="1:38" s="36" customFormat="1" ht="12" customHeight="1">
      <c r="A39" s="34" t="s">
        <v>97</v>
      </c>
      <c r="B39" s="35" t="s">
        <v>67</v>
      </c>
      <c r="C39" s="34"/>
      <c r="E39" s="102" t="s">
        <v>25</v>
      </c>
      <c r="F39" s="35" t="s">
        <v>26</v>
      </c>
      <c r="K39" s="102" t="s">
        <v>32</v>
      </c>
      <c r="L39" s="35" t="s">
        <v>33</v>
      </c>
      <c r="M39" s="35"/>
      <c r="AJ39" s="98"/>
      <c r="AK39" s="98"/>
      <c r="AL39" s="98"/>
    </row>
    <row r="40" spans="1:38" s="36" customFormat="1" ht="12" customHeight="1">
      <c r="A40" s="34" t="s">
        <v>80</v>
      </c>
      <c r="B40" s="35" t="s">
        <v>66</v>
      </c>
      <c r="C40" s="34"/>
      <c r="E40" s="34" t="s">
        <v>55</v>
      </c>
      <c r="F40" s="35" t="s">
        <v>41</v>
      </c>
      <c r="K40" s="102" t="s">
        <v>34</v>
      </c>
      <c r="L40" s="35" t="s">
        <v>35</v>
      </c>
      <c r="M40" s="35"/>
      <c r="AJ40" s="98"/>
      <c r="AK40" s="98"/>
      <c r="AL40" s="98"/>
    </row>
    <row r="41" spans="1:38" s="36" customFormat="1" ht="12" customHeight="1">
      <c r="A41" s="106" t="s">
        <v>64</v>
      </c>
      <c r="B41" s="35" t="s">
        <v>65</v>
      </c>
      <c r="C41" s="34"/>
      <c r="E41" s="34" t="s">
        <v>42</v>
      </c>
      <c r="F41" s="35" t="s">
        <v>43</v>
      </c>
      <c r="G41" s="35"/>
      <c r="H41" s="35"/>
      <c r="K41" s="102" t="s">
        <v>48</v>
      </c>
      <c r="L41" s="35" t="s">
        <v>70</v>
      </c>
      <c r="M41" s="33"/>
      <c r="AJ41" s="98"/>
      <c r="AK41" s="98"/>
      <c r="AL41" s="98"/>
    </row>
    <row r="42" spans="1:38" s="36" customFormat="1" ht="12" customHeight="1">
      <c r="A42" s="102" t="s">
        <v>49</v>
      </c>
      <c r="B42" s="35" t="s">
        <v>63</v>
      </c>
      <c r="C42" s="34"/>
      <c r="E42" s="102" t="s">
        <v>51</v>
      </c>
      <c r="F42" s="35" t="s">
        <v>28</v>
      </c>
      <c r="G42" s="35"/>
      <c r="H42" s="35"/>
      <c r="K42" s="106" t="s">
        <v>61</v>
      </c>
      <c r="L42" s="35" t="s">
        <v>62</v>
      </c>
      <c r="AJ42" s="98"/>
      <c r="AK42" s="98"/>
      <c r="AL42" s="98"/>
    </row>
    <row r="43" spans="1:38" s="36" customFormat="1" ht="12" customHeight="1">
      <c r="A43" s="106" t="s">
        <v>74</v>
      </c>
      <c r="B43" s="35" t="s">
        <v>69</v>
      </c>
      <c r="C43" s="34"/>
      <c r="E43" s="34" t="s">
        <v>56</v>
      </c>
      <c r="F43" s="35" t="s">
        <v>45</v>
      </c>
      <c r="G43" s="35"/>
      <c r="H43" s="35"/>
      <c r="K43" s="102" t="s">
        <v>36</v>
      </c>
      <c r="L43" s="35" t="s">
        <v>37</v>
      </c>
      <c r="AJ43" s="98"/>
      <c r="AK43" s="98"/>
      <c r="AL43" s="98"/>
    </row>
    <row r="44" spans="1:38" s="104" customFormat="1" ht="12" customHeight="1">
      <c r="A44" s="102" t="s">
        <v>50</v>
      </c>
      <c r="B44" s="35" t="s">
        <v>112</v>
      </c>
      <c r="C44" s="36"/>
      <c r="D44" s="33"/>
      <c r="E44" s="102" t="s">
        <v>29</v>
      </c>
      <c r="F44" s="35" t="s">
        <v>30</v>
      </c>
      <c r="G44" s="35"/>
      <c r="H44" s="36"/>
      <c r="I44" s="33"/>
      <c r="J44" s="33"/>
      <c r="K44" s="106" t="s">
        <v>88</v>
      </c>
      <c r="L44" s="35" t="s">
        <v>89</v>
      </c>
      <c r="M44" s="36"/>
      <c r="N44" s="38"/>
      <c r="O44" s="33"/>
      <c r="P44" s="33"/>
      <c r="Q44" s="33"/>
      <c r="R44" s="33"/>
      <c r="S44" s="38"/>
      <c r="T44" s="38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J44" s="107"/>
      <c r="AK44" s="107"/>
      <c r="AL44" s="107"/>
    </row>
    <row r="45" spans="1:38" s="104" customFormat="1" ht="12" customHeight="1">
      <c r="A45" s="174" t="s">
        <v>128</v>
      </c>
      <c r="B45" s="174"/>
      <c r="E45" s="175"/>
      <c r="F45" s="175"/>
      <c r="G45" s="36"/>
      <c r="H45" s="36"/>
      <c r="K45" s="174"/>
      <c r="L45" s="174"/>
      <c r="M45" s="38"/>
      <c r="N45" s="38"/>
      <c r="S45" s="38"/>
      <c r="T45" s="38"/>
      <c r="AJ45" s="107"/>
      <c r="AK45" s="107"/>
      <c r="AL45" s="107"/>
    </row>
    <row r="46" spans="1:38" s="33" customFormat="1" ht="12" customHeight="1">
      <c r="A46" s="174" t="s">
        <v>168</v>
      </c>
      <c r="B46" s="174"/>
      <c r="C46" s="174"/>
      <c r="D46" s="174"/>
      <c r="E46" s="25"/>
      <c r="F46" s="25"/>
      <c r="G46" s="174"/>
      <c r="H46" s="174"/>
      <c r="I46" s="174"/>
      <c r="J46" s="174"/>
      <c r="K46" s="174"/>
      <c r="L46" s="174"/>
      <c r="M46" s="174"/>
      <c r="N46" s="174"/>
      <c r="O46" s="174"/>
      <c r="P46" s="174"/>
      <c r="Q46" s="174"/>
      <c r="R46" s="174"/>
      <c r="S46" s="174"/>
      <c r="T46" s="174"/>
      <c r="U46" s="174"/>
      <c r="V46" s="174"/>
      <c r="W46" s="174"/>
      <c r="X46" s="174"/>
      <c r="Y46" s="174"/>
      <c r="Z46" s="174"/>
      <c r="AA46" s="174"/>
      <c r="AB46" s="174"/>
      <c r="AC46" s="174"/>
      <c r="AD46" s="174"/>
      <c r="AE46" s="174"/>
      <c r="AF46" s="174"/>
      <c r="AG46" s="174"/>
      <c r="AH46" s="174"/>
      <c r="AI46" s="174"/>
      <c r="AJ46" s="97"/>
      <c r="AK46" s="97"/>
      <c r="AL46" s="97"/>
    </row>
    <row r="47" spans="1:38" s="33" customFormat="1" ht="12" customHeight="1">
      <c r="A47" s="174" t="s">
        <v>174</v>
      </c>
      <c r="B47" s="174"/>
      <c r="C47" s="174"/>
      <c r="D47" s="174"/>
      <c r="E47" s="25"/>
      <c r="F47" s="25"/>
      <c r="G47" s="174"/>
      <c r="H47" s="174"/>
      <c r="I47" s="174"/>
      <c r="J47" s="174"/>
      <c r="K47" s="175"/>
      <c r="L47" s="175"/>
      <c r="M47" s="174"/>
      <c r="N47" s="174"/>
      <c r="O47" s="174"/>
      <c r="P47" s="174"/>
      <c r="Q47" s="174"/>
      <c r="R47" s="174"/>
      <c r="S47" s="174"/>
      <c r="T47" s="174"/>
      <c r="U47" s="174"/>
      <c r="V47" s="174"/>
      <c r="W47" s="174"/>
      <c r="X47" s="174"/>
      <c r="Y47" s="174"/>
      <c r="Z47" s="174"/>
      <c r="AA47" s="174"/>
      <c r="AB47" s="174"/>
      <c r="AC47" s="174"/>
      <c r="AD47" s="174"/>
      <c r="AE47" s="174"/>
      <c r="AF47" s="174"/>
      <c r="AG47" s="174"/>
      <c r="AH47" s="174"/>
      <c r="AI47" s="174"/>
      <c r="AJ47" s="97"/>
      <c r="AK47" s="97"/>
      <c r="AL47" s="97"/>
    </row>
    <row r="48" spans="1:38" s="33" customFormat="1" ht="12" customHeight="1">
      <c r="A48" s="101"/>
      <c r="B48" s="101"/>
      <c r="C48" s="174"/>
      <c r="D48" s="174"/>
      <c r="E48" s="2"/>
      <c r="F48" s="2"/>
      <c r="G48" s="174"/>
      <c r="H48" s="174"/>
      <c r="I48" s="174"/>
      <c r="J48" s="174"/>
      <c r="K48" s="175"/>
      <c r="L48" s="175"/>
      <c r="M48" s="174"/>
      <c r="N48" s="174"/>
      <c r="O48" s="174"/>
      <c r="P48" s="174"/>
      <c r="Q48" s="174"/>
      <c r="R48" s="174"/>
      <c r="S48" s="174"/>
      <c r="T48" s="174"/>
      <c r="U48" s="174"/>
      <c r="V48" s="174"/>
      <c r="W48" s="174"/>
      <c r="X48" s="174"/>
      <c r="Y48" s="174"/>
      <c r="Z48" s="174"/>
      <c r="AA48" s="174"/>
      <c r="AB48" s="174"/>
      <c r="AC48" s="174"/>
      <c r="AD48" s="174"/>
      <c r="AE48" s="174"/>
      <c r="AF48" s="174"/>
      <c r="AG48" s="174"/>
      <c r="AH48" s="174"/>
      <c r="AI48" s="174"/>
      <c r="AJ48" s="97"/>
      <c r="AK48" s="97"/>
      <c r="AL48" s="97"/>
    </row>
    <row r="49" spans="1:38" s="176" customFormat="1">
      <c r="A49" s="25"/>
      <c r="B49" s="154"/>
      <c r="E49" s="2"/>
      <c r="F49" s="25"/>
      <c r="G49" s="175"/>
      <c r="H49" s="175"/>
      <c r="I49" s="175"/>
      <c r="J49" s="175"/>
      <c r="K49" s="25"/>
      <c r="L49" s="25"/>
      <c r="M49" s="175"/>
      <c r="N49" s="175"/>
      <c r="O49" s="175"/>
      <c r="R49" s="175"/>
      <c r="S49" s="175"/>
      <c r="T49" s="175"/>
      <c r="AJ49" s="93"/>
      <c r="AK49" s="93"/>
      <c r="AL49" s="93"/>
    </row>
    <row r="50" spans="1:38">
      <c r="A50" s="154"/>
      <c r="B50" s="25"/>
      <c r="C50" s="25"/>
      <c r="D50" s="30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AJ50" s="2"/>
      <c r="AK50" s="2"/>
      <c r="AL50" s="2"/>
    </row>
    <row r="51" spans="1:38">
      <c r="C51" s="25"/>
      <c r="D51" s="30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AJ51" s="2"/>
      <c r="AK51" s="2"/>
      <c r="AL51" s="2"/>
    </row>
    <row r="52" spans="1:38"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</row>
    <row r="53" spans="1:38"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T53" s="25"/>
    </row>
    <row r="54" spans="1:38"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T54" s="25"/>
    </row>
    <row r="55" spans="1:38"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</row>
    <row r="56" spans="1:38"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</row>
    <row r="57" spans="1:38"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</row>
    <row r="58" spans="1:38"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</row>
    <row r="59" spans="1:38"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</row>
    <row r="60" spans="1:38"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</row>
    <row r="61" spans="1:38"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</row>
    <row r="62" spans="1:38"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</row>
    <row r="63" spans="1:38"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</row>
    <row r="64" spans="1:38"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</row>
    <row r="65" spans="1:20"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</row>
    <row r="66" spans="1:20"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</row>
    <row r="67" spans="1:20"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</row>
    <row r="68" spans="1:20"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</row>
    <row r="69" spans="1:20"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</row>
    <row r="70" spans="1:20"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</row>
    <row r="71" spans="1:20"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</row>
    <row r="72" spans="1:20"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</row>
    <row r="73" spans="1:20"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</row>
    <row r="74" spans="1:20"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</row>
    <row r="75" spans="1:20"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</row>
    <row r="76" spans="1:20"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</row>
    <row r="77" spans="1:20">
      <c r="E77" s="25"/>
      <c r="F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</row>
    <row r="78" spans="1:20">
      <c r="E78" s="25"/>
      <c r="F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</row>
    <row r="79" spans="1:20">
      <c r="E79" s="25"/>
      <c r="F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</row>
    <row r="80" spans="1:20">
      <c r="A80" s="25"/>
      <c r="B80" s="25"/>
      <c r="E80" s="25"/>
      <c r="F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</row>
    <row r="81" spans="1:20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</row>
    <row r="82" spans="1:20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</row>
    <row r="83" spans="1:20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</row>
    <row r="84" spans="1:20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</row>
    <row r="85" spans="1:20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</row>
    <row r="86" spans="1:20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</row>
    <row r="87" spans="1:20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</row>
    <row r="88" spans="1:20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</row>
    <row r="89" spans="1:20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</row>
    <row r="90" spans="1:20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</row>
    <row r="91" spans="1:20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</row>
    <row r="92" spans="1:20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</row>
    <row r="93" spans="1:20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</row>
    <row r="94" spans="1:20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</row>
    <row r="95" spans="1:20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</row>
    <row r="96" spans="1:20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</row>
    <row r="97" spans="1:20">
      <c r="A97" s="25"/>
      <c r="B97" s="25"/>
      <c r="C97" s="25"/>
      <c r="D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</row>
    <row r="98" spans="1:20">
      <c r="A98" s="25"/>
      <c r="B98" s="25"/>
      <c r="C98" s="25"/>
      <c r="D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</row>
    <row r="99" spans="1:20">
      <c r="A99" s="25"/>
      <c r="B99" s="25"/>
      <c r="C99" s="25"/>
      <c r="D99" s="25"/>
      <c r="G99" s="25"/>
      <c r="H99" s="25"/>
      <c r="I99" s="25"/>
      <c r="J99" s="25"/>
      <c r="M99" s="25"/>
      <c r="N99" s="25"/>
      <c r="O99" s="25"/>
      <c r="P99" s="25"/>
      <c r="Q99" s="25"/>
      <c r="R99" s="25"/>
      <c r="S99" s="25"/>
      <c r="T99" s="25"/>
    </row>
    <row r="100" spans="1:20">
      <c r="C100" s="25"/>
      <c r="D100" s="25"/>
      <c r="G100" s="25"/>
      <c r="H100" s="25"/>
      <c r="I100" s="25"/>
      <c r="J100" s="25"/>
      <c r="M100" s="25"/>
      <c r="N100" s="25"/>
      <c r="O100" s="25"/>
      <c r="P100" s="25"/>
      <c r="Q100" s="25"/>
      <c r="R100" s="25"/>
      <c r="S100" s="25"/>
      <c r="T100" s="25"/>
    </row>
  </sheetData>
  <mergeCells count="9">
    <mergeCell ref="A35:AI35"/>
    <mergeCell ref="R27:AE27"/>
    <mergeCell ref="A34:AI34"/>
    <mergeCell ref="E5:AI5"/>
    <mergeCell ref="A23:AI23"/>
    <mergeCell ref="A5:A6"/>
    <mergeCell ref="A25:M25"/>
    <mergeCell ref="R26:AA26"/>
    <mergeCell ref="B5:D5"/>
  </mergeCells>
  <pageMargins left="0.78740157480314965" right="0.78740157480314965" top="0.6692913385826772" bottom="0.59055118110236227" header="0.51181102362204722" footer="0.51181102362204722"/>
  <pageSetup paperSize="9" scale="80" orientation="landscape" r:id="rId1"/>
  <colBreaks count="1" manualBreakCount="1">
    <brk id="3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4"/>
  <sheetViews>
    <sheetView showGridLines="0" zoomScaleNormal="100" zoomScaleSheetLayoutView="90" workbookViewId="0">
      <selection activeCell="A2" sqref="A2"/>
    </sheetView>
  </sheetViews>
  <sheetFormatPr defaultColWidth="9.140625" defaultRowHeight="12.75"/>
  <cols>
    <col min="1" max="1" width="7.85546875" style="2" customWidth="1"/>
    <col min="2" max="2" width="9.7109375" style="2" customWidth="1"/>
    <col min="3" max="3" width="12" style="2" customWidth="1"/>
    <col min="4" max="4" width="9.7109375" style="10" customWidth="1"/>
    <col min="5" max="35" width="4.7109375" style="2" customWidth="1"/>
    <col min="36" max="36" width="7.28515625" style="93" customWidth="1"/>
    <col min="37" max="37" width="7.140625" style="93" customWidth="1"/>
    <col min="38" max="38" width="7.28515625" style="93" customWidth="1"/>
    <col min="39" max="16384" width="9.140625" style="2"/>
  </cols>
  <sheetData>
    <row r="1" spans="1:39" ht="15" customHeight="1">
      <c r="A1" s="44" t="s">
        <v>14</v>
      </c>
      <c r="B1" s="105"/>
      <c r="C1" s="105"/>
      <c r="D1" s="105"/>
      <c r="E1" s="8"/>
      <c r="F1" s="105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105"/>
    </row>
    <row r="2" spans="1:39" s="55" customFormat="1" ht="6" customHeight="1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96"/>
      <c r="AK2" s="96"/>
      <c r="AL2" s="96"/>
    </row>
    <row r="3" spans="1:39" ht="15" customHeight="1">
      <c r="A3" s="5" t="s">
        <v>133</v>
      </c>
      <c r="B3" s="5"/>
      <c r="C3" s="5"/>
      <c r="D3" s="29"/>
      <c r="E3" s="6"/>
      <c r="N3" s="7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9" s="55" customFormat="1" ht="6" customHeight="1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96"/>
      <c r="AK4" s="96"/>
      <c r="AL4" s="96"/>
    </row>
    <row r="5" spans="1:39" s="6" customFormat="1" ht="15" customHeight="1">
      <c r="A5" s="231" t="s">
        <v>58</v>
      </c>
      <c r="B5" s="227" t="s">
        <v>118</v>
      </c>
      <c r="C5" s="233"/>
      <c r="D5" s="234"/>
      <c r="E5" s="227" t="s">
        <v>59</v>
      </c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35"/>
      <c r="R5" s="235"/>
      <c r="S5" s="235"/>
      <c r="T5" s="235"/>
      <c r="U5" s="235"/>
      <c r="V5" s="235"/>
      <c r="W5" s="235"/>
      <c r="X5" s="235"/>
      <c r="Y5" s="235"/>
      <c r="Z5" s="235"/>
      <c r="AA5" s="235"/>
      <c r="AB5" s="235"/>
      <c r="AC5" s="235"/>
      <c r="AD5" s="235"/>
      <c r="AE5" s="235"/>
      <c r="AF5" s="235"/>
      <c r="AG5" s="235"/>
      <c r="AH5" s="235"/>
      <c r="AI5" s="235"/>
      <c r="AJ5" s="94"/>
      <c r="AK5" s="94"/>
      <c r="AL5" s="94"/>
    </row>
    <row r="6" spans="1:39" s="6" customFormat="1" ht="38.25">
      <c r="A6" s="232"/>
      <c r="B6" s="63" t="s">
        <v>119</v>
      </c>
      <c r="C6" s="63" t="s">
        <v>171</v>
      </c>
      <c r="D6" s="62" t="s">
        <v>170</v>
      </c>
      <c r="E6" s="18">
        <v>1</v>
      </c>
      <c r="F6" s="18">
        <v>2</v>
      </c>
      <c r="G6" s="18">
        <v>3</v>
      </c>
      <c r="H6" s="18">
        <v>4</v>
      </c>
      <c r="I6" s="18">
        <v>5</v>
      </c>
      <c r="J6" s="18">
        <v>6</v>
      </c>
      <c r="K6" s="18">
        <v>7</v>
      </c>
      <c r="L6" s="18">
        <v>8</v>
      </c>
      <c r="M6" s="18">
        <v>9</v>
      </c>
      <c r="N6" s="18">
        <v>10</v>
      </c>
      <c r="O6" s="18">
        <v>11</v>
      </c>
      <c r="P6" s="18">
        <v>12</v>
      </c>
      <c r="Q6" s="18">
        <v>13</v>
      </c>
      <c r="R6" s="18">
        <v>14</v>
      </c>
      <c r="S6" s="18">
        <v>15</v>
      </c>
      <c r="T6" s="18">
        <v>16</v>
      </c>
      <c r="U6" s="18">
        <v>17</v>
      </c>
      <c r="V6" s="18">
        <v>18</v>
      </c>
      <c r="W6" s="18">
        <v>19</v>
      </c>
      <c r="X6" s="18">
        <v>20</v>
      </c>
      <c r="Y6" s="18">
        <v>21</v>
      </c>
      <c r="Z6" s="18">
        <v>22</v>
      </c>
      <c r="AA6" s="18">
        <v>23</v>
      </c>
      <c r="AB6" s="18">
        <v>24</v>
      </c>
      <c r="AC6" s="18">
        <v>25</v>
      </c>
      <c r="AD6" s="18">
        <v>26</v>
      </c>
      <c r="AE6" s="18">
        <v>27</v>
      </c>
      <c r="AF6" s="18">
        <v>28</v>
      </c>
      <c r="AG6" s="18">
        <v>29</v>
      </c>
      <c r="AH6" s="18">
        <v>30</v>
      </c>
      <c r="AI6" s="157">
        <v>31</v>
      </c>
      <c r="AJ6" s="90"/>
      <c r="AK6" s="91"/>
      <c r="AL6" s="91"/>
    </row>
    <row r="7" spans="1:39" ht="6" customHeight="1">
      <c r="A7" s="65"/>
      <c r="B7" s="65"/>
      <c r="C7" s="65"/>
      <c r="D7" s="66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</row>
    <row r="8" spans="1:39" s="124" customFormat="1" ht="12" customHeight="1">
      <c r="A8" s="68" t="s">
        <v>93</v>
      </c>
      <c r="B8" s="217">
        <v>61952</v>
      </c>
      <c r="C8" s="217">
        <v>116919</v>
      </c>
      <c r="D8" s="217">
        <v>178871</v>
      </c>
      <c r="E8" s="58"/>
      <c r="F8" s="51"/>
      <c r="G8" s="51"/>
      <c r="H8" s="51"/>
      <c r="I8" s="51"/>
      <c r="J8" s="58"/>
      <c r="K8" s="58"/>
      <c r="L8" s="51"/>
      <c r="M8" s="51"/>
      <c r="N8" s="51"/>
      <c r="O8" s="51"/>
      <c r="P8" s="51"/>
      <c r="Q8" s="58"/>
      <c r="R8" s="58"/>
      <c r="S8" s="51"/>
      <c r="T8" s="51"/>
      <c r="U8" s="51"/>
      <c r="V8" s="51"/>
      <c r="W8" s="51"/>
      <c r="X8" s="58"/>
      <c r="Y8" s="58"/>
      <c r="Z8" s="51"/>
      <c r="AA8" s="51"/>
      <c r="AB8" s="51"/>
      <c r="AC8" s="51"/>
      <c r="AD8" s="51"/>
      <c r="AE8" s="58"/>
      <c r="AF8" s="58"/>
      <c r="AG8" s="51"/>
      <c r="AH8" s="51"/>
      <c r="AI8" s="51"/>
      <c r="AJ8" s="118"/>
      <c r="AK8" s="123"/>
      <c r="AL8" s="123"/>
    </row>
    <row r="9" spans="1:39" s="131" customFormat="1" ht="12" customHeight="1">
      <c r="A9" s="69" t="s">
        <v>0</v>
      </c>
      <c r="B9" s="218">
        <v>10390</v>
      </c>
      <c r="C9" s="218">
        <v>9177</v>
      </c>
      <c r="D9" s="218">
        <v>19567</v>
      </c>
      <c r="E9" s="126">
        <v>944</v>
      </c>
      <c r="F9" s="51">
        <v>1368</v>
      </c>
      <c r="G9" s="51">
        <v>938</v>
      </c>
      <c r="H9" s="51">
        <v>211</v>
      </c>
      <c r="I9" s="51">
        <v>498</v>
      </c>
      <c r="J9" s="127">
        <v>797</v>
      </c>
      <c r="K9" s="127">
        <v>401</v>
      </c>
      <c r="L9" s="51">
        <v>152</v>
      </c>
      <c r="M9" s="51">
        <v>388</v>
      </c>
      <c r="N9" s="51">
        <v>737</v>
      </c>
      <c r="O9" s="51">
        <v>582</v>
      </c>
      <c r="P9" s="51">
        <v>453</v>
      </c>
      <c r="Q9" s="127">
        <v>1486</v>
      </c>
      <c r="R9" s="127">
        <v>1362</v>
      </c>
      <c r="S9" s="51">
        <v>445</v>
      </c>
      <c r="T9" s="51">
        <v>627</v>
      </c>
      <c r="U9" s="51">
        <v>502</v>
      </c>
      <c r="V9" s="51">
        <v>664</v>
      </c>
      <c r="W9" s="51">
        <v>359</v>
      </c>
      <c r="X9" s="126">
        <v>1607</v>
      </c>
      <c r="Y9" s="127">
        <v>1331</v>
      </c>
      <c r="Z9" s="51">
        <v>531</v>
      </c>
      <c r="AA9" s="51">
        <v>383</v>
      </c>
      <c r="AB9" s="51">
        <v>397</v>
      </c>
      <c r="AC9" s="51">
        <v>259</v>
      </c>
      <c r="AD9" s="51">
        <v>328</v>
      </c>
      <c r="AE9" s="127">
        <v>511</v>
      </c>
      <c r="AF9" s="127">
        <v>738</v>
      </c>
      <c r="AG9" s="51">
        <v>283</v>
      </c>
      <c r="AH9" s="51">
        <v>22</v>
      </c>
      <c r="AI9" s="51">
        <v>263</v>
      </c>
      <c r="AJ9" s="92"/>
      <c r="AK9" s="129"/>
      <c r="AL9" s="130"/>
    </row>
    <row r="10" spans="1:39" s="131" customFormat="1" ht="12" customHeight="1">
      <c r="A10" s="65" t="s">
        <v>1</v>
      </c>
      <c r="B10" s="218">
        <v>4060</v>
      </c>
      <c r="C10" s="218">
        <v>7914</v>
      </c>
      <c r="D10" s="218">
        <v>11974</v>
      </c>
      <c r="E10" s="51">
        <v>275</v>
      </c>
      <c r="F10" s="51">
        <v>272</v>
      </c>
      <c r="G10" s="127">
        <v>891</v>
      </c>
      <c r="H10" s="127">
        <v>840</v>
      </c>
      <c r="I10" s="51">
        <v>36</v>
      </c>
      <c r="J10" s="51">
        <v>188</v>
      </c>
      <c r="K10" s="51">
        <v>118</v>
      </c>
      <c r="L10" s="51">
        <v>386</v>
      </c>
      <c r="M10" s="51">
        <v>297</v>
      </c>
      <c r="N10" s="127">
        <v>429</v>
      </c>
      <c r="O10" s="127">
        <v>719</v>
      </c>
      <c r="P10" s="76">
        <v>1020</v>
      </c>
      <c r="Q10" s="126">
        <v>928</v>
      </c>
      <c r="R10" s="76">
        <v>268</v>
      </c>
      <c r="S10" s="51">
        <v>399</v>
      </c>
      <c r="T10" s="51">
        <v>479</v>
      </c>
      <c r="U10" s="127">
        <v>649</v>
      </c>
      <c r="V10" s="127">
        <v>610</v>
      </c>
      <c r="W10" s="51">
        <v>221</v>
      </c>
      <c r="X10" s="51">
        <v>398</v>
      </c>
      <c r="Y10" s="51">
        <v>204</v>
      </c>
      <c r="Z10" s="51">
        <v>162</v>
      </c>
      <c r="AA10" s="51">
        <v>53</v>
      </c>
      <c r="AB10" s="127">
        <v>612</v>
      </c>
      <c r="AC10" s="127">
        <v>948</v>
      </c>
      <c r="AD10" s="51">
        <v>176</v>
      </c>
      <c r="AE10" s="51">
        <v>211</v>
      </c>
      <c r="AF10" s="51">
        <v>185</v>
      </c>
      <c r="AG10" s="170"/>
      <c r="AH10" s="170"/>
      <c r="AI10" s="170"/>
      <c r="AJ10" s="92"/>
      <c r="AK10" s="134"/>
      <c r="AL10" s="125"/>
    </row>
    <row r="11" spans="1:39" s="131" customFormat="1" ht="12" customHeight="1">
      <c r="A11" s="65" t="s">
        <v>2</v>
      </c>
      <c r="B11" s="218">
        <v>4500</v>
      </c>
      <c r="C11" s="218">
        <v>12045</v>
      </c>
      <c r="D11" s="218">
        <v>16545</v>
      </c>
      <c r="E11" s="51">
        <v>207</v>
      </c>
      <c r="F11" s="51">
        <v>208</v>
      </c>
      <c r="G11" s="127">
        <v>692</v>
      </c>
      <c r="H11" s="127">
        <v>1248</v>
      </c>
      <c r="I11" s="51">
        <v>178</v>
      </c>
      <c r="J11" s="51">
        <v>206</v>
      </c>
      <c r="K11" s="51">
        <v>231</v>
      </c>
      <c r="L11" s="51">
        <v>82</v>
      </c>
      <c r="M11" s="51">
        <v>152</v>
      </c>
      <c r="N11" s="127">
        <v>629</v>
      </c>
      <c r="O11" s="127">
        <v>773</v>
      </c>
      <c r="P11" s="51">
        <v>243</v>
      </c>
      <c r="Q11" s="51">
        <v>130</v>
      </c>
      <c r="R11" s="51">
        <v>246</v>
      </c>
      <c r="S11" s="51">
        <v>228</v>
      </c>
      <c r="T11" s="51">
        <v>204</v>
      </c>
      <c r="U11" s="127">
        <v>753</v>
      </c>
      <c r="V11" s="127">
        <v>1329</v>
      </c>
      <c r="W11" s="51">
        <v>235</v>
      </c>
      <c r="X11" s="51">
        <v>165</v>
      </c>
      <c r="Y11" s="51">
        <v>260</v>
      </c>
      <c r="Z11" s="51">
        <v>42</v>
      </c>
      <c r="AA11" s="51">
        <v>186</v>
      </c>
      <c r="AB11" s="127">
        <v>922</v>
      </c>
      <c r="AC11" s="127">
        <v>2835</v>
      </c>
      <c r="AD11" s="51">
        <v>204</v>
      </c>
      <c r="AE11" s="51">
        <v>269</v>
      </c>
      <c r="AF11" s="51">
        <v>328</v>
      </c>
      <c r="AG11" s="51">
        <v>496</v>
      </c>
      <c r="AH11" s="126">
        <v>2314</v>
      </c>
      <c r="AI11" s="127">
        <v>550</v>
      </c>
      <c r="AJ11" s="92"/>
      <c r="AK11" s="129"/>
      <c r="AL11" s="130"/>
    </row>
    <row r="12" spans="1:39" s="131" customFormat="1" ht="12" customHeight="1">
      <c r="A12" s="69" t="s">
        <v>3</v>
      </c>
      <c r="B12" s="218">
        <v>4847</v>
      </c>
      <c r="C12" s="218">
        <v>13039</v>
      </c>
      <c r="D12" s="218">
        <v>17886</v>
      </c>
      <c r="E12" s="127">
        <v>550</v>
      </c>
      <c r="F12" s="51">
        <v>238</v>
      </c>
      <c r="G12" s="51">
        <v>198</v>
      </c>
      <c r="H12" s="51">
        <v>159</v>
      </c>
      <c r="I12" s="51">
        <v>195</v>
      </c>
      <c r="J12" s="51">
        <v>398</v>
      </c>
      <c r="K12" s="127">
        <v>1118</v>
      </c>
      <c r="L12" s="127">
        <v>1707</v>
      </c>
      <c r="M12" s="51">
        <v>276</v>
      </c>
      <c r="N12" s="51">
        <v>231</v>
      </c>
      <c r="O12" s="51">
        <v>186</v>
      </c>
      <c r="P12" s="51">
        <v>208</v>
      </c>
      <c r="Q12" s="51">
        <v>205</v>
      </c>
      <c r="R12" s="127">
        <v>1049</v>
      </c>
      <c r="S12" s="127">
        <v>96</v>
      </c>
      <c r="T12" s="51">
        <v>261</v>
      </c>
      <c r="U12" s="51">
        <v>176</v>
      </c>
      <c r="V12" s="51">
        <v>197</v>
      </c>
      <c r="W12" s="51">
        <v>169</v>
      </c>
      <c r="X12" s="51">
        <v>249</v>
      </c>
      <c r="Y12" s="126">
        <v>1542</v>
      </c>
      <c r="Z12" s="127">
        <v>1735</v>
      </c>
      <c r="AA12" s="126">
        <v>1968</v>
      </c>
      <c r="AB12" s="51">
        <v>136</v>
      </c>
      <c r="AC12" s="51">
        <v>177</v>
      </c>
      <c r="AD12" s="51">
        <v>174</v>
      </c>
      <c r="AE12" s="51">
        <v>326</v>
      </c>
      <c r="AF12" s="127">
        <v>1289</v>
      </c>
      <c r="AG12" s="127">
        <v>1985</v>
      </c>
      <c r="AH12" s="51">
        <v>688</v>
      </c>
      <c r="AI12" s="170"/>
      <c r="AJ12" s="92"/>
      <c r="AK12" s="129"/>
      <c r="AL12" s="130"/>
    </row>
    <row r="13" spans="1:39" s="131" customFormat="1" ht="12" customHeight="1">
      <c r="A13" s="65" t="s">
        <v>4</v>
      </c>
      <c r="B13" s="218">
        <v>4571</v>
      </c>
      <c r="C13" s="218">
        <v>14414</v>
      </c>
      <c r="D13" s="218">
        <v>18985</v>
      </c>
      <c r="E13" s="126">
        <v>3364</v>
      </c>
      <c r="F13" s="51">
        <v>121</v>
      </c>
      <c r="G13" s="51">
        <v>173</v>
      </c>
      <c r="H13" s="51">
        <v>158</v>
      </c>
      <c r="I13" s="127">
        <v>1076</v>
      </c>
      <c r="J13" s="127">
        <v>3238</v>
      </c>
      <c r="K13" s="51">
        <v>243</v>
      </c>
      <c r="L13" s="51">
        <v>63</v>
      </c>
      <c r="M13" s="51">
        <v>162</v>
      </c>
      <c r="N13" s="51">
        <v>219</v>
      </c>
      <c r="O13" s="51">
        <v>207</v>
      </c>
      <c r="P13" s="127">
        <v>1339</v>
      </c>
      <c r="Q13" s="127">
        <v>261</v>
      </c>
      <c r="R13" s="51">
        <v>137</v>
      </c>
      <c r="S13" s="51">
        <v>268</v>
      </c>
      <c r="T13" s="51">
        <v>266</v>
      </c>
      <c r="U13" s="51">
        <v>81</v>
      </c>
      <c r="V13" s="51">
        <v>310</v>
      </c>
      <c r="W13" s="127">
        <v>473</v>
      </c>
      <c r="X13" s="127">
        <v>639</v>
      </c>
      <c r="Y13" s="51">
        <v>387</v>
      </c>
      <c r="Z13" s="51">
        <v>411</v>
      </c>
      <c r="AA13" s="51">
        <v>272</v>
      </c>
      <c r="AB13" s="51">
        <v>262</v>
      </c>
      <c r="AC13" s="51">
        <v>284</v>
      </c>
      <c r="AD13" s="127">
        <v>865</v>
      </c>
      <c r="AE13" s="127">
        <v>1067</v>
      </c>
      <c r="AF13" s="51">
        <v>149</v>
      </c>
      <c r="AG13" s="51">
        <v>262</v>
      </c>
      <c r="AH13" s="51">
        <v>136</v>
      </c>
      <c r="AI13" s="126">
        <v>2092</v>
      </c>
      <c r="AJ13" s="92"/>
      <c r="AK13" s="129"/>
      <c r="AL13" s="130"/>
    </row>
    <row r="14" spans="1:39" s="131" customFormat="1" ht="12" customHeight="1">
      <c r="A14" s="65" t="s">
        <v>5</v>
      </c>
      <c r="B14" s="218">
        <v>2357</v>
      </c>
      <c r="C14" s="218">
        <v>6050</v>
      </c>
      <c r="D14" s="218">
        <v>8407</v>
      </c>
      <c r="E14" s="76">
        <v>808</v>
      </c>
      <c r="F14" s="127">
        <v>721</v>
      </c>
      <c r="G14" s="127">
        <v>884</v>
      </c>
      <c r="H14" s="51">
        <v>63</v>
      </c>
      <c r="I14" s="51">
        <v>104</v>
      </c>
      <c r="J14" s="51">
        <v>194</v>
      </c>
      <c r="K14" s="51">
        <v>58</v>
      </c>
      <c r="L14" s="51">
        <v>57</v>
      </c>
      <c r="M14" s="127">
        <v>373</v>
      </c>
      <c r="N14" s="127">
        <v>559</v>
      </c>
      <c r="O14" s="51">
        <v>147</v>
      </c>
      <c r="P14" s="51">
        <v>105</v>
      </c>
      <c r="Q14" s="51">
        <v>105</v>
      </c>
      <c r="R14" s="51">
        <v>4</v>
      </c>
      <c r="S14" s="51">
        <v>39</v>
      </c>
      <c r="T14" s="127">
        <v>105</v>
      </c>
      <c r="U14" s="127">
        <v>111</v>
      </c>
      <c r="V14" s="51">
        <v>89</v>
      </c>
      <c r="W14" s="51">
        <v>185</v>
      </c>
      <c r="X14" s="51">
        <v>170</v>
      </c>
      <c r="Y14" s="51">
        <v>191</v>
      </c>
      <c r="Z14" s="51">
        <v>142</v>
      </c>
      <c r="AA14" s="127">
        <v>876</v>
      </c>
      <c r="AB14" s="127">
        <v>982</v>
      </c>
      <c r="AC14" s="51">
        <v>113</v>
      </c>
      <c r="AD14" s="51">
        <v>163</v>
      </c>
      <c r="AE14" s="51">
        <v>106</v>
      </c>
      <c r="AF14" s="51">
        <v>99</v>
      </c>
      <c r="AG14" s="51">
        <v>223</v>
      </c>
      <c r="AH14" s="127">
        <v>631</v>
      </c>
      <c r="AI14" s="170"/>
      <c r="AJ14" s="92"/>
      <c r="AK14" s="129"/>
      <c r="AL14" s="130"/>
      <c r="AM14" s="135"/>
    </row>
    <row r="15" spans="1:39" s="131" customFormat="1" ht="12" customHeight="1">
      <c r="A15" s="69" t="s">
        <v>6</v>
      </c>
      <c r="B15" s="218">
        <v>7706</v>
      </c>
      <c r="C15" s="218">
        <v>13465</v>
      </c>
      <c r="D15" s="218">
        <v>21171</v>
      </c>
      <c r="E15" s="127">
        <v>1574</v>
      </c>
      <c r="F15" s="51">
        <v>152</v>
      </c>
      <c r="G15" s="51">
        <v>135</v>
      </c>
      <c r="H15" s="51">
        <v>81</v>
      </c>
      <c r="I15" s="51">
        <v>151</v>
      </c>
      <c r="J15" s="51">
        <v>183</v>
      </c>
      <c r="K15" s="127">
        <v>1037</v>
      </c>
      <c r="L15" s="127">
        <v>1301</v>
      </c>
      <c r="M15" s="51">
        <v>226</v>
      </c>
      <c r="N15" s="51">
        <v>121</v>
      </c>
      <c r="O15" s="51">
        <v>135</v>
      </c>
      <c r="P15" s="51">
        <v>292</v>
      </c>
      <c r="Q15" s="51">
        <v>373</v>
      </c>
      <c r="R15" s="127">
        <v>1287</v>
      </c>
      <c r="S15" s="127">
        <v>1536</v>
      </c>
      <c r="T15" s="51">
        <v>408</v>
      </c>
      <c r="U15" s="51">
        <v>445</v>
      </c>
      <c r="V15" s="51">
        <v>523</v>
      </c>
      <c r="W15" s="51">
        <v>589</v>
      </c>
      <c r="X15" s="51">
        <v>611</v>
      </c>
      <c r="Y15" s="127">
        <v>1463</v>
      </c>
      <c r="Z15" s="127">
        <v>1682</v>
      </c>
      <c r="AA15" s="51">
        <v>472</v>
      </c>
      <c r="AB15" s="51">
        <v>615</v>
      </c>
      <c r="AC15" s="51">
        <v>509</v>
      </c>
      <c r="AD15" s="51">
        <v>452</v>
      </c>
      <c r="AE15" s="51">
        <v>823</v>
      </c>
      <c r="AF15" s="127">
        <v>1746</v>
      </c>
      <c r="AG15" s="127">
        <v>1839</v>
      </c>
      <c r="AH15" s="51">
        <v>389</v>
      </c>
      <c r="AI15" s="51">
        <v>21</v>
      </c>
      <c r="AJ15" s="92"/>
      <c r="AK15" s="129"/>
      <c r="AL15" s="130"/>
    </row>
    <row r="16" spans="1:39" s="131" customFormat="1" ht="12" customHeight="1">
      <c r="A16" s="65" t="s">
        <v>7</v>
      </c>
      <c r="B16" s="218">
        <v>4231</v>
      </c>
      <c r="C16" s="218">
        <v>5795</v>
      </c>
      <c r="D16" s="218">
        <v>10026</v>
      </c>
      <c r="E16" s="51">
        <v>119</v>
      </c>
      <c r="F16" s="51">
        <v>104</v>
      </c>
      <c r="G16" s="51">
        <v>129</v>
      </c>
      <c r="H16" s="127">
        <v>345</v>
      </c>
      <c r="I16" s="127">
        <v>1035</v>
      </c>
      <c r="J16" s="51">
        <v>55</v>
      </c>
      <c r="K16" s="51">
        <v>13</v>
      </c>
      <c r="L16" s="51">
        <v>161</v>
      </c>
      <c r="M16" s="51">
        <v>189</v>
      </c>
      <c r="N16" s="51">
        <v>113</v>
      </c>
      <c r="O16" s="127">
        <v>905</v>
      </c>
      <c r="P16" s="127">
        <v>875</v>
      </c>
      <c r="Q16" s="51">
        <v>168</v>
      </c>
      <c r="R16" s="51">
        <v>311</v>
      </c>
      <c r="S16" s="51">
        <v>304</v>
      </c>
      <c r="T16" s="51">
        <v>117</v>
      </c>
      <c r="U16" s="51">
        <v>297</v>
      </c>
      <c r="V16" s="127">
        <v>623</v>
      </c>
      <c r="W16" s="127">
        <v>1362</v>
      </c>
      <c r="X16" s="51">
        <v>254</v>
      </c>
      <c r="Y16" s="51">
        <v>113</v>
      </c>
      <c r="Z16" s="51">
        <v>152</v>
      </c>
      <c r="AA16" s="51">
        <v>414</v>
      </c>
      <c r="AB16" s="51">
        <v>317</v>
      </c>
      <c r="AC16" s="127">
        <v>615</v>
      </c>
      <c r="AD16" s="127">
        <v>35</v>
      </c>
      <c r="AE16" s="51">
        <v>31</v>
      </c>
      <c r="AF16" s="51">
        <v>145</v>
      </c>
      <c r="AG16" s="51">
        <v>144</v>
      </c>
      <c r="AH16" s="51">
        <v>353</v>
      </c>
      <c r="AI16" s="51">
        <v>228</v>
      </c>
      <c r="AJ16" s="92"/>
      <c r="AK16" s="129"/>
      <c r="AL16" s="130"/>
    </row>
    <row r="17" spans="1:38" s="131" customFormat="1" ht="12" customHeight="1">
      <c r="A17" s="65" t="s">
        <v>8</v>
      </c>
      <c r="B17" s="218">
        <v>3883</v>
      </c>
      <c r="C17" s="218">
        <v>12784</v>
      </c>
      <c r="D17" s="218">
        <v>16667</v>
      </c>
      <c r="E17" s="127">
        <v>1174</v>
      </c>
      <c r="F17" s="127">
        <v>1130</v>
      </c>
      <c r="G17" s="51">
        <v>405</v>
      </c>
      <c r="H17" s="51">
        <v>180</v>
      </c>
      <c r="I17" s="51">
        <v>143</v>
      </c>
      <c r="J17" s="51">
        <v>163</v>
      </c>
      <c r="K17" s="126">
        <v>2074</v>
      </c>
      <c r="L17" s="127">
        <v>1412</v>
      </c>
      <c r="M17" s="127">
        <v>1141</v>
      </c>
      <c r="N17" s="51">
        <v>580</v>
      </c>
      <c r="O17" s="51">
        <v>247</v>
      </c>
      <c r="P17" s="51">
        <v>220</v>
      </c>
      <c r="Q17" s="51">
        <v>232</v>
      </c>
      <c r="R17" s="51">
        <v>232</v>
      </c>
      <c r="S17" s="127">
        <v>311</v>
      </c>
      <c r="T17" s="127">
        <v>1155</v>
      </c>
      <c r="U17" s="51">
        <v>73</v>
      </c>
      <c r="V17" s="51">
        <v>144</v>
      </c>
      <c r="W17" s="51">
        <v>143</v>
      </c>
      <c r="X17" s="51">
        <v>180</v>
      </c>
      <c r="Y17" s="51">
        <v>67</v>
      </c>
      <c r="Z17" s="127">
        <v>505</v>
      </c>
      <c r="AA17" s="127">
        <v>2618</v>
      </c>
      <c r="AB17" s="51">
        <v>189</v>
      </c>
      <c r="AC17" s="51">
        <v>290</v>
      </c>
      <c r="AD17" s="51">
        <v>215</v>
      </c>
      <c r="AE17" s="51">
        <v>79</v>
      </c>
      <c r="AF17" s="51">
        <v>101</v>
      </c>
      <c r="AG17" s="127">
        <v>221</v>
      </c>
      <c r="AH17" s="127">
        <v>1043</v>
      </c>
      <c r="AI17" s="170"/>
      <c r="AJ17" s="92"/>
      <c r="AK17" s="129"/>
      <c r="AL17" s="130"/>
    </row>
    <row r="18" spans="1:38" s="131" customFormat="1" ht="12" customHeight="1">
      <c r="A18" s="69" t="s">
        <v>9</v>
      </c>
      <c r="B18" s="218">
        <v>4092</v>
      </c>
      <c r="C18" s="218">
        <v>4672</v>
      </c>
      <c r="D18" s="218">
        <v>8764</v>
      </c>
      <c r="E18" s="51">
        <v>52</v>
      </c>
      <c r="F18" s="51">
        <v>85</v>
      </c>
      <c r="G18" s="51">
        <v>227</v>
      </c>
      <c r="H18" s="51">
        <v>164</v>
      </c>
      <c r="I18" s="51">
        <v>65</v>
      </c>
      <c r="J18" s="127">
        <v>304</v>
      </c>
      <c r="K18" s="127">
        <v>307</v>
      </c>
      <c r="L18" s="51">
        <v>165</v>
      </c>
      <c r="M18" s="51">
        <v>132</v>
      </c>
      <c r="N18" s="51">
        <v>164</v>
      </c>
      <c r="O18" s="51">
        <v>365</v>
      </c>
      <c r="P18" s="126">
        <v>455</v>
      </c>
      <c r="Q18" s="127">
        <v>1381</v>
      </c>
      <c r="R18" s="127">
        <v>280</v>
      </c>
      <c r="S18" s="76">
        <v>97</v>
      </c>
      <c r="T18" s="51">
        <v>106</v>
      </c>
      <c r="U18" s="51">
        <v>379</v>
      </c>
      <c r="V18" s="51">
        <v>452</v>
      </c>
      <c r="W18" s="51">
        <v>105</v>
      </c>
      <c r="X18" s="127">
        <v>644</v>
      </c>
      <c r="Y18" s="127">
        <v>397</v>
      </c>
      <c r="Z18" s="51">
        <v>175</v>
      </c>
      <c r="AA18" s="51">
        <v>234</v>
      </c>
      <c r="AB18" s="51">
        <v>95</v>
      </c>
      <c r="AC18" s="51">
        <v>43</v>
      </c>
      <c r="AD18" s="51">
        <v>492</v>
      </c>
      <c r="AE18" s="127">
        <v>513</v>
      </c>
      <c r="AF18" s="127">
        <v>294</v>
      </c>
      <c r="AG18" s="51">
        <v>168</v>
      </c>
      <c r="AH18" s="51">
        <v>182</v>
      </c>
      <c r="AI18" s="51">
        <v>242</v>
      </c>
      <c r="AJ18" s="92"/>
      <c r="AK18" s="134"/>
      <c r="AL18" s="125"/>
    </row>
    <row r="19" spans="1:38" s="131" customFormat="1" ht="12" customHeight="1">
      <c r="A19" s="65" t="s">
        <v>10</v>
      </c>
      <c r="B19" s="218">
        <v>3043</v>
      </c>
      <c r="C19" s="218">
        <v>9289</v>
      </c>
      <c r="D19" s="218">
        <v>12332</v>
      </c>
      <c r="E19" s="84">
        <v>283</v>
      </c>
      <c r="F19" s="126">
        <v>747</v>
      </c>
      <c r="G19" s="127">
        <v>813</v>
      </c>
      <c r="H19" s="127">
        <v>606</v>
      </c>
      <c r="I19" s="84">
        <v>112</v>
      </c>
      <c r="J19" s="84">
        <v>198</v>
      </c>
      <c r="K19" s="84">
        <v>197</v>
      </c>
      <c r="L19" s="84">
        <v>4</v>
      </c>
      <c r="M19" s="84">
        <v>114</v>
      </c>
      <c r="N19" s="132">
        <v>263</v>
      </c>
      <c r="O19" s="132">
        <v>758</v>
      </c>
      <c r="P19" s="84">
        <v>121</v>
      </c>
      <c r="Q19" s="84">
        <v>304</v>
      </c>
      <c r="R19" s="84">
        <v>279</v>
      </c>
      <c r="S19" s="126">
        <v>2214</v>
      </c>
      <c r="T19" s="85">
        <v>258</v>
      </c>
      <c r="U19" s="132">
        <v>776</v>
      </c>
      <c r="V19" s="127">
        <v>1473</v>
      </c>
      <c r="W19" s="84">
        <v>53</v>
      </c>
      <c r="X19" s="126">
        <v>36</v>
      </c>
      <c r="Y19" s="84">
        <v>128</v>
      </c>
      <c r="Z19" s="84">
        <v>155</v>
      </c>
      <c r="AA19" s="84">
        <v>317</v>
      </c>
      <c r="AB19" s="132">
        <v>577</v>
      </c>
      <c r="AC19" s="132">
        <v>768</v>
      </c>
      <c r="AD19" s="84">
        <v>3</v>
      </c>
      <c r="AE19" s="84">
        <v>157</v>
      </c>
      <c r="AF19" s="84">
        <v>201</v>
      </c>
      <c r="AG19" s="84">
        <v>259</v>
      </c>
      <c r="AH19" s="84">
        <v>158</v>
      </c>
      <c r="AI19" s="170"/>
      <c r="AJ19" s="92"/>
      <c r="AK19" s="129"/>
      <c r="AL19" s="130"/>
    </row>
    <row r="20" spans="1:38" s="131" customFormat="1" ht="12" customHeight="1">
      <c r="A20" s="65" t="s">
        <v>11</v>
      </c>
      <c r="B20" s="218">
        <v>7388</v>
      </c>
      <c r="C20" s="218">
        <v>9159</v>
      </c>
      <c r="D20" s="218">
        <v>16547</v>
      </c>
      <c r="E20" s="127">
        <v>311</v>
      </c>
      <c r="F20" s="127">
        <v>1110</v>
      </c>
      <c r="G20" s="84">
        <v>205</v>
      </c>
      <c r="H20" s="84">
        <v>320</v>
      </c>
      <c r="I20" s="84">
        <v>190</v>
      </c>
      <c r="J20" s="84">
        <v>336</v>
      </c>
      <c r="K20" s="84">
        <v>160</v>
      </c>
      <c r="L20" s="132">
        <v>98</v>
      </c>
      <c r="M20" s="132">
        <v>980</v>
      </c>
      <c r="N20" s="84">
        <v>362</v>
      </c>
      <c r="O20" s="84">
        <v>393</v>
      </c>
      <c r="P20" s="84">
        <v>304</v>
      </c>
      <c r="Q20" s="84">
        <v>364</v>
      </c>
      <c r="R20" s="84">
        <v>587</v>
      </c>
      <c r="S20" s="132">
        <v>559</v>
      </c>
      <c r="T20" s="132">
        <v>678</v>
      </c>
      <c r="U20" s="84">
        <v>321</v>
      </c>
      <c r="V20" s="84">
        <v>331</v>
      </c>
      <c r="W20" s="84">
        <v>367</v>
      </c>
      <c r="X20" s="84">
        <v>393</v>
      </c>
      <c r="Y20" s="84">
        <v>298</v>
      </c>
      <c r="Z20" s="132">
        <v>492</v>
      </c>
      <c r="AA20" s="132">
        <v>699</v>
      </c>
      <c r="AB20" s="85">
        <v>702</v>
      </c>
      <c r="AC20" s="133">
        <v>92</v>
      </c>
      <c r="AD20" s="84">
        <v>887</v>
      </c>
      <c r="AE20" s="84">
        <v>758</v>
      </c>
      <c r="AF20" s="84">
        <v>812</v>
      </c>
      <c r="AG20" s="132">
        <v>1207</v>
      </c>
      <c r="AH20" s="132">
        <v>1489</v>
      </c>
      <c r="AI20" s="85">
        <v>742</v>
      </c>
      <c r="AJ20" s="92"/>
      <c r="AK20" s="134"/>
      <c r="AL20" s="125"/>
    </row>
    <row r="21" spans="1:38" ht="6" customHeight="1">
      <c r="A21" s="19"/>
      <c r="B21" s="48"/>
      <c r="C21" s="48"/>
      <c r="D21" s="28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spans="1:38" ht="6" customHeight="1"/>
    <row r="23" spans="1:38" s="55" customFormat="1" ht="18" customHeight="1">
      <c r="A23" s="228" t="s">
        <v>57</v>
      </c>
      <c r="B23" s="228"/>
      <c r="C23" s="228"/>
      <c r="D23" s="228"/>
      <c r="E23" s="229"/>
      <c r="F23" s="229"/>
      <c r="G23" s="229"/>
      <c r="H23" s="229"/>
      <c r="I23" s="229"/>
      <c r="J23" s="229"/>
      <c r="K23" s="229"/>
      <c r="L23" s="229"/>
      <c r="M23" s="229"/>
      <c r="N23" s="230"/>
      <c r="O23" s="230"/>
      <c r="P23" s="230"/>
      <c r="Q23" s="230"/>
      <c r="R23" s="230"/>
      <c r="S23" s="230"/>
      <c r="T23" s="230"/>
      <c r="U23" s="230"/>
      <c r="V23" s="230"/>
      <c r="W23" s="230"/>
      <c r="X23" s="230"/>
      <c r="Y23" s="230"/>
      <c r="Z23" s="230"/>
      <c r="AA23" s="230"/>
      <c r="AB23" s="230"/>
      <c r="AC23" s="230"/>
      <c r="AD23" s="230"/>
      <c r="AE23" s="230"/>
      <c r="AF23" s="230"/>
      <c r="AG23" s="230"/>
      <c r="AH23" s="230"/>
      <c r="AI23" s="230"/>
      <c r="AJ23" s="96"/>
      <c r="AK23" s="96"/>
      <c r="AL23" s="96"/>
    </row>
    <row r="24" spans="1:38" s="32" customFormat="1" ht="6" customHeight="1">
      <c r="A24" s="31"/>
      <c r="B24" s="54"/>
      <c r="C24" s="54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96"/>
      <c r="AK24" s="96"/>
      <c r="AL24" s="96"/>
    </row>
    <row r="25" spans="1:38" s="32" customFormat="1" ht="12" customHeight="1">
      <c r="A25" s="228" t="s">
        <v>16</v>
      </c>
      <c r="B25" s="228"/>
      <c r="C25" s="228"/>
      <c r="D25" s="228"/>
      <c r="E25" s="229"/>
      <c r="F25" s="229"/>
      <c r="G25" s="229"/>
      <c r="H25" s="229"/>
      <c r="I25" s="229"/>
      <c r="J25" s="229"/>
      <c r="K25" s="229"/>
      <c r="L25" s="229"/>
      <c r="M25" s="229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96"/>
      <c r="AK25" s="96"/>
      <c r="AL25" s="96"/>
    </row>
    <row r="26" spans="1:38" s="32" customFormat="1" ht="12" customHeight="1">
      <c r="A26" s="21" t="s">
        <v>17</v>
      </c>
      <c r="B26" s="24" t="s">
        <v>19</v>
      </c>
      <c r="C26" s="61"/>
      <c r="F26" s="22"/>
      <c r="G26" s="22"/>
      <c r="H26" s="22"/>
      <c r="I26" s="22"/>
      <c r="J26" s="22"/>
      <c r="K26" s="22"/>
      <c r="L26" s="22"/>
      <c r="M26" s="22"/>
      <c r="N26" s="40"/>
      <c r="O26" s="40"/>
      <c r="P26" s="40"/>
      <c r="Q26" s="40"/>
      <c r="R26" s="228"/>
      <c r="S26" s="229"/>
      <c r="T26" s="229"/>
      <c r="U26" s="229"/>
      <c r="V26" s="229"/>
      <c r="W26" s="229"/>
      <c r="X26" s="229"/>
      <c r="Y26" s="229"/>
      <c r="Z26" s="229"/>
      <c r="AA26" s="229"/>
      <c r="AB26" s="31"/>
      <c r="AC26" s="31"/>
      <c r="AD26" s="31"/>
      <c r="AE26" s="31"/>
      <c r="AF26" s="31"/>
      <c r="AG26" s="31"/>
      <c r="AH26" s="31"/>
      <c r="AI26" s="31"/>
      <c r="AJ26" s="96"/>
      <c r="AK26" s="96"/>
      <c r="AL26" s="96"/>
    </row>
    <row r="27" spans="1:38" s="32" customFormat="1" ht="12" customHeight="1">
      <c r="A27" s="20" t="s">
        <v>18</v>
      </c>
      <c r="B27" s="24" t="s">
        <v>20</v>
      </c>
      <c r="C27" s="60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25"/>
      <c r="S27" s="225"/>
      <c r="T27" s="225"/>
      <c r="U27" s="225"/>
      <c r="V27" s="225"/>
      <c r="W27" s="225"/>
      <c r="X27" s="225"/>
      <c r="Y27" s="225"/>
      <c r="Z27" s="225"/>
      <c r="AA27" s="225"/>
      <c r="AB27" s="225"/>
      <c r="AC27" s="225"/>
      <c r="AD27" s="225"/>
      <c r="AE27" s="225"/>
      <c r="AF27" s="31"/>
      <c r="AG27" s="31"/>
      <c r="AH27" s="31"/>
      <c r="AI27" s="31"/>
      <c r="AJ27" s="96"/>
      <c r="AK27" s="96"/>
      <c r="AL27" s="96"/>
    </row>
    <row r="28" spans="1:38" s="55" customFormat="1" ht="12" customHeight="1">
      <c r="A28" s="57"/>
      <c r="B28" s="24" t="s">
        <v>109</v>
      </c>
      <c r="C28" s="6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96"/>
      <c r="AK28" s="96"/>
      <c r="AL28" s="96"/>
    </row>
    <row r="29" spans="1:38" s="55" customFormat="1" ht="12" customHeight="1">
      <c r="A29" s="74"/>
      <c r="B29" s="24" t="s">
        <v>111</v>
      </c>
      <c r="C29" s="7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54"/>
      <c r="AG29" s="54"/>
      <c r="AH29" s="54"/>
      <c r="AI29" s="54"/>
      <c r="AJ29" s="96"/>
      <c r="AK29" s="96"/>
      <c r="AL29" s="96"/>
    </row>
    <row r="30" spans="1:38" s="55" customFormat="1" ht="12" customHeight="1">
      <c r="A30" s="75"/>
      <c r="B30" s="24" t="s">
        <v>122</v>
      </c>
      <c r="C30" s="6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</row>
    <row r="31" spans="1:38" s="55" customFormat="1" ht="12" customHeight="1">
      <c r="A31" s="192"/>
      <c r="B31" s="24" t="s">
        <v>172</v>
      </c>
      <c r="C31" s="6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</row>
    <row r="32" spans="1:38" s="32" customFormat="1" ht="6" customHeight="1">
      <c r="A32" s="31"/>
      <c r="B32" s="54"/>
      <c r="C32" s="54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96"/>
      <c r="AK32" s="96"/>
      <c r="AL32" s="96"/>
    </row>
    <row r="33" spans="1:38" s="32" customFormat="1" ht="12" customHeight="1">
      <c r="A33" s="31" t="s">
        <v>12</v>
      </c>
      <c r="C33" s="54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96"/>
      <c r="AK33" s="96"/>
      <c r="AL33" s="96"/>
    </row>
    <row r="34" spans="1:38" s="32" customFormat="1" ht="12" customHeight="1">
      <c r="A34" s="224" t="s">
        <v>71</v>
      </c>
      <c r="B34" s="224"/>
      <c r="C34" s="224"/>
      <c r="D34" s="224"/>
      <c r="E34" s="224"/>
      <c r="F34" s="224"/>
      <c r="G34" s="224"/>
      <c r="H34" s="224"/>
      <c r="I34" s="224"/>
      <c r="J34" s="224"/>
      <c r="K34" s="224"/>
      <c r="L34" s="224"/>
      <c r="M34" s="224"/>
      <c r="N34" s="224"/>
      <c r="O34" s="224"/>
      <c r="P34" s="224"/>
      <c r="Q34" s="224"/>
      <c r="R34" s="224"/>
      <c r="S34" s="224"/>
      <c r="T34" s="224"/>
      <c r="U34" s="224"/>
      <c r="V34" s="224"/>
      <c r="W34" s="224"/>
      <c r="X34" s="224"/>
      <c r="Y34" s="224"/>
      <c r="Z34" s="224"/>
      <c r="AA34" s="224"/>
      <c r="AB34" s="224"/>
      <c r="AC34" s="224"/>
      <c r="AD34" s="224"/>
      <c r="AE34" s="224"/>
      <c r="AF34" s="224"/>
      <c r="AG34" s="224"/>
      <c r="AH34" s="224"/>
      <c r="AI34" s="224"/>
      <c r="AJ34" s="96"/>
      <c r="AK34" s="96"/>
      <c r="AL34" s="96"/>
    </row>
    <row r="35" spans="1:38" s="33" customFormat="1" ht="12" customHeight="1">
      <c r="A35" s="223" t="s">
        <v>114</v>
      </c>
      <c r="B35" s="223"/>
      <c r="C35" s="223"/>
      <c r="D35" s="224"/>
      <c r="E35" s="224"/>
      <c r="F35" s="224"/>
      <c r="G35" s="224"/>
      <c r="H35" s="224"/>
      <c r="I35" s="224"/>
      <c r="J35" s="224"/>
      <c r="K35" s="224"/>
      <c r="L35" s="224"/>
      <c r="M35" s="224"/>
      <c r="N35" s="224"/>
      <c r="O35" s="224"/>
      <c r="P35" s="224"/>
      <c r="Q35" s="224"/>
      <c r="R35" s="224"/>
      <c r="S35" s="224"/>
      <c r="T35" s="224"/>
      <c r="U35" s="224"/>
      <c r="V35" s="224"/>
      <c r="W35" s="224"/>
      <c r="X35" s="224"/>
      <c r="Y35" s="224"/>
      <c r="Z35" s="224"/>
      <c r="AA35" s="224"/>
      <c r="AB35" s="224"/>
      <c r="AC35" s="224"/>
      <c r="AD35" s="224"/>
      <c r="AE35" s="224"/>
      <c r="AF35" s="224"/>
      <c r="AG35" s="224"/>
      <c r="AH35" s="224"/>
      <c r="AI35" s="224"/>
      <c r="AJ35" s="97"/>
      <c r="AK35" s="97"/>
      <c r="AL35" s="97"/>
    </row>
    <row r="36" spans="1:38" s="33" customFormat="1" ht="12" customHeight="1">
      <c r="A36" s="102" t="s">
        <v>21</v>
      </c>
      <c r="B36" s="35" t="s">
        <v>60</v>
      </c>
      <c r="C36" s="34"/>
      <c r="E36" s="196" t="s">
        <v>39</v>
      </c>
      <c r="F36" s="41" t="s">
        <v>127</v>
      </c>
      <c r="K36" s="102" t="s">
        <v>31</v>
      </c>
      <c r="L36" s="35" t="s">
        <v>106</v>
      </c>
      <c r="M36" s="35"/>
      <c r="R36" s="36"/>
      <c r="W36" s="36"/>
      <c r="X36" s="36"/>
      <c r="AC36" s="100"/>
      <c r="AD36" s="100"/>
      <c r="AE36" s="100"/>
      <c r="AF36" s="100"/>
      <c r="AG36" s="100"/>
      <c r="AH36" s="100"/>
      <c r="AI36" s="100"/>
      <c r="AJ36" s="97"/>
      <c r="AK36" s="97"/>
      <c r="AL36" s="97"/>
    </row>
    <row r="37" spans="1:38" s="33" customFormat="1" ht="12" customHeight="1">
      <c r="A37" s="102" t="s">
        <v>73</v>
      </c>
      <c r="B37" s="38" t="s">
        <v>72</v>
      </c>
      <c r="C37" s="34"/>
      <c r="E37" s="102" t="s">
        <v>23</v>
      </c>
      <c r="F37" s="41" t="s">
        <v>24</v>
      </c>
      <c r="K37" s="106" t="s">
        <v>46</v>
      </c>
      <c r="L37" s="35" t="s">
        <v>47</v>
      </c>
      <c r="R37" s="36"/>
      <c r="W37" s="36"/>
      <c r="X37" s="36"/>
      <c r="AC37" s="100"/>
      <c r="AD37" s="100"/>
      <c r="AE37" s="100"/>
      <c r="AF37" s="100"/>
      <c r="AG37" s="100"/>
      <c r="AH37" s="100"/>
      <c r="AI37" s="100"/>
      <c r="AJ37" s="97"/>
      <c r="AK37" s="97"/>
      <c r="AL37" s="97"/>
    </row>
    <row r="38" spans="1:38" s="33" customFormat="1" ht="12" customHeight="1">
      <c r="A38" s="34" t="s">
        <v>79</v>
      </c>
      <c r="B38" s="35" t="s">
        <v>68</v>
      </c>
      <c r="C38" s="37"/>
      <c r="E38" s="102" t="s">
        <v>52</v>
      </c>
      <c r="F38" s="41" t="s">
        <v>53</v>
      </c>
      <c r="G38" s="42"/>
      <c r="K38" s="106" t="s">
        <v>46</v>
      </c>
      <c r="L38" s="35" t="s">
        <v>121</v>
      </c>
      <c r="R38" s="36"/>
      <c r="W38" s="35"/>
      <c r="X38" s="36"/>
      <c r="AC38" s="100"/>
      <c r="AD38" s="100"/>
      <c r="AE38" s="100"/>
      <c r="AF38" s="100"/>
      <c r="AG38" s="100"/>
      <c r="AH38" s="100"/>
      <c r="AI38" s="100"/>
      <c r="AJ38" s="97"/>
      <c r="AK38" s="97"/>
      <c r="AL38" s="97"/>
    </row>
    <row r="39" spans="1:38" s="33" customFormat="1" ht="12" customHeight="1">
      <c r="A39" s="37" t="s">
        <v>77</v>
      </c>
      <c r="B39" s="35" t="s">
        <v>67</v>
      </c>
      <c r="C39" s="34"/>
      <c r="E39" s="102" t="s">
        <v>25</v>
      </c>
      <c r="F39" s="35" t="s">
        <v>26</v>
      </c>
      <c r="G39" s="42"/>
      <c r="K39" s="102" t="s">
        <v>32</v>
      </c>
      <c r="L39" s="35" t="s">
        <v>33</v>
      </c>
      <c r="W39" s="36"/>
      <c r="X39" s="36"/>
      <c r="AC39" s="100"/>
      <c r="AD39" s="100"/>
      <c r="AE39" s="100"/>
      <c r="AF39" s="100"/>
      <c r="AG39" s="100"/>
      <c r="AH39" s="100"/>
      <c r="AI39" s="100"/>
      <c r="AJ39" s="97"/>
      <c r="AK39" s="97"/>
      <c r="AL39" s="97"/>
    </row>
    <row r="40" spans="1:38" s="33" customFormat="1" ht="12" customHeight="1">
      <c r="A40" s="37" t="s">
        <v>76</v>
      </c>
      <c r="B40" s="35" t="s">
        <v>66</v>
      </c>
      <c r="C40" s="37"/>
      <c r="E40" s="37" t="s">
        <v>40</v>
      </c>
      <c r="F40" s="35" t="s">
        <v>41</v>
      </c>
      <c r="G40" s="36"/>
      <c r="H40" s="35"/>
      <c r="K40" s="102" t="s">
        <v>34</v>
      </c>
      <c r="L40" s="35" t="s">
        <v>35</v>
      </c>
      <c r="R40" s="36"/>
      <c r="W40" s="36"/>
      <c r="X40" s="36"/>
      <c r="AC40" s="100"/>
      <c r="AD40" s="100"/>
      <c r="AE40" s="100"/>
      <c r="AF40" s="100"/>
      <c r="AG40" s="100"/>
      <c r="AH40" s="100"/>
      <c r="AI40" s="100"/>
      <c r="AJ40" s="97"/>
      <c r="AK40" s="97"/>
      <c r="AL40" s="97"/>
    </row>
    <row r="41" spans="1:38" s="33" customFormat="1" ht="12" customHeight="1">
      <c r="A41" s="106" t="s">
        <v>75</v>
      </c>
      <c r="B41" s="35" t="s">
        <v>65</v>
      </c>
      <c r="C41" s="37"/>
      <c r="E41" s="102" t="s">
        <v>27</v>
      </c>
      <c r="F41" s="35" t="s">
        <v>28</v>
      </c>
      <c r="G41" s="35"/>
      <c r="H41" s="35"/>
      <c r="K41" s="102" t="s">
        <v>48</v>
      </c>
      <c r="L41" s="35" t="s">
        <v>70</v>
      </c>
      <c r="R41" s="36"/>
      <c r="T41" s="36"/>
      <c r="U41" s="36"/>
      <c r="V41" s="36"/>
      <c r="W41" s="36"/>
      <c r="X41" s="36"/>
      <c r="AC41" s="100"/>
      <c r="AD41" s="100"/>
      <c r="AE41" s="100"/>
      <c r="AF41" s="100"/>
      <c r="AG41" s="100"/>
      <c r="AH41" s="100"/>
      <c r="AI41" s="100"/>
      <c r="AJ41" s="97"/>
      <c r="AK41" s="97"/>
      <c r="AL41" s="97"/>
    </row>
    <row r="42" spans="1:38" s="33" customFormat="1" ht="12" customHeight="1">
      <c r="A42" s="102" t="s">
        <v>38</v>
      </c>
      <c r="B42" s="35" t="s">
        <v>63</v>
      </c>
      <c r="C42" s="37"/>
      <c r="E42" s="37" t="s">
        <v>42</v>
      </c>
      <c r="F42" s="35" t="s">
        <v>43</v>
      </c>
      <c r="G42" s="35"/>
      <c r="H42" s="35"/>
      <c r="K42" s="106" t="s">
        <v>61</v>
      </c>
      <c r="L42" s="35" t="s">
        <v>62</v>
      </c>
      <c r="M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100"/>
      <c r="AC42" s="100"/>
      <c r="AD42" s="100"/>
      <c r="AE42" s="100"/>
      <c r="AF42" s="100"/>
      <c r="AG42" s="100"/>
      <c r="AH42" s="100"/>
      <c r="AI42" s="100"/>
      <c r="AJ42" s="97"/>
      <c r="AK42" s="97"/>
      <c r="AL42" s="97"/>
    </row>
    <row r="43" spans="1:38" s="33" customFormat="1" ht="12" customHeight="1">
      <c r="A43" s="106" t="s">
        <v>78</v>
      </c>
      <c r="B43" s="35" t="s">
        <v>117</v>
      </c>
      <c r="C43" s="37"/>
      <c r="E43" s="37" t="s">
        <v>44</v>
      </c>
      <c r="F43" s="35" t="s">
        <v>45</v>
      </c>
      <c r="G43" s="36"/>
      <c r="K43" s="102" t="s">
        <v>36</v>
      </c>
      <c r="L43" s="35" t="s">
        <v>37</v>
      </c>
      <c r="M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100"/>
      <c r="AC43" s="100"/>
      <c r="AD43" s="100"/>
      <c r="AE43" s="100"/>
      <c r="AF43" s="100"/>
      <c r="AG43" s="100"/>
      <c r="AH43" s="100"/>
      <c r="AI43" s="100"/>
      <c r="AJ43" s="97"/>
      <c r="AK43" s="97"/>
      <c r="AL43" s="97"/>
    </row>
    <row r="44" spans="1:38" s="33" customFormat="1" ht="12" customHeight="1">
      <c r="A44" s="102" t="s">
        <v>22</v>
      </c>
      <c r="B44" s="35" t="s">
        <v>112</v>
      </c>
      <c r="C44" s="37"/>
      <c r="E44" s="102" t="s">
        <v>29</v>
      </c>
      <c r="F44" s="35" t="s">
        <v>30</v>
      </c>
      <c r="G44" s="36"/>
      <c r="K44" s="106" t="s">
        <v>88</v>
      </c>
      <c r="L44" s="35" t="s">
        <v>89</v>
      </c>
      <c r="M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100"/>
      <c r="AC44" s="100"/>
      <c r="AD44" s="100"/>
      <c r="AE44" s="100"/>
      <c r="AF44" s="100"/>
      <c r="AG44" s="100"/>
      <c r="AH44" s="100"/>
      <c r="AI44" s="100"/>
      <c r="AJ44" s="97"/>
      <c r="AK44" s="97"/>
      <c r="AL44" s="97"/>
    </row>
    <row r="45" spans="1:38" s="33" customFormat="1" ht="12" customHeight="1">
      <c r="A45" s="174" t="s">
        <v>128</v>
      </c>
      <c r="B45" s="174"/>
      <c r="C45" s="37"/>
      <c r="E45" s="163"/>
      <c r="F45" s="163"/>
      <c r="G45" s="36"/>
      <c r="K45" s="50"/>
      <c r="L45" s="35"/>
      <c r="M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172"/>
      <c r="AC45" s="172"/>
      <c r="AD45" s="172"/>
      <c r="AE45" s="172"/>
      <c r="AF45" s="172"/>
      <c r="AG45" s="172"/>
      <c r="AH45" s="172"/>
      <c r="AI45" s="172"/>
      <c r="AJ45" s="97"/>
      <c r="AK45" s="97"/>
      <c r="AL45" s="97"/>
    </row>
    <row r="46" spans="1:38" s="33" customFormat="1" ht="12" customHeight="1">
      <c r="A46" s="174" t="s">
        <v>131</v>
      </c>
      <c r="B46" s="174"/>
      <c r="C46" s="37"/>
      <c r="E46" s="175"/>
      <c r="F46" s="175"/>
      <c r="G46" s="36"/>
      <c r="K46" s="163"/>
      <c r="L46" s="163"/>
      <c r="M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162"/>
      <c r="AC46" s="162"/>
      <c r="AD46" s="162"/>
      <c r="AE46" s="162"/>
      <c r="AF46" s="162"/>
      <c r="AG46" s="162"/>
      <c r="AH46" s="162"/>
      <c r="AI46" s="162"/>
      <c r="AJ46" s="97"/>
      <c r="AK46" s="97"/>
      <c r="AL46" s="97"/>
    </row>
    <row r="47" spans="1:38" s="33" customFormat="1" ht="12" customHeight="1">
      <c r="A47" s="174" t="s">
        <v>129</v>
      </c>
      <c r="B47" s="174"/>
      <c r="C47" s="174"/>
      <c r="D47" s="163"/>
      <c r="E47" s="25"/>
      <c r="F47" s="25"/>
      <c r="G47" s="163"/>
      <c r="H47" s="163"/>
      <c r="I47" s="163"/>
      <c r="J47" s="163"/>
      <c r="K47" s="163"/>
      <c r="L47" s="163"/>
      <c r="M47" s="163"/>
      <c r="N47" s="163"/>
      <c r="O47" s="163"/>
      <c r="P47" s="163"/>
      <c r="Q47" s="163"/>
      <c r="R47" s="163"/>
      <c r="S47" s="163"/>
      <c r="T47" s="163"/>
      <c r="U47" s="163"/>
      <c r="V47" s="163"/>
      <c r="W47" s="163"/>
      <c r="X47" s="163"/>
      <c r="Y47" s="163"/>
      <c r="Z47" s="163"/>
      <c r="AA47" s="163"/>
      <c r="AB47" s="163"/>
      <c r="AC47" s="163"/>
      <c r="AD47" s="163"/>
      <c r="AE47" s="163"/>
      <c r="AF47" s="163"/>
      <c r="AG47" s="163"/>
      <c r="AH47" s="163"/>
      <c r="AI47" s="163"/>
      <c r="AJ47" s="97"/>
      <c r="AK47" s="97"/>
      <c r="AL47" s="97"/>
    </row>
    <row r="48" spans="1:38" s="33" customFormat="1" ht="12" customHeight="1">
      <c r="A48" s="101"/>
      <c r="B48" s="101"/>
      <c r="C48" s="174"/>
      <c r="D48" s="163"/>
      <c r="E48" s="25"/>
      <c r="F48" s="25"/>
      <c r="G48" s="163"/>
      <c r="H48" s="163"/>
      <c r="I48" s="163"/>
      <c r="J48" s="163"/>
      <c r="K48" s="175"/>
      <c r="L48" s="175"/>
      <c r="M48" s="163"/>
      <c r="N48" s="163"/>
      <c r="O48" s="163"/>
      <c r="P48" s="163"/>
      <c r="Q48" s="163"/>
      <c r="R48" s="163"/>
      <c r="S48" s="163"/>
      <c r="T48" s="163"/>
      <c r="U48" s="163"/>
      <c r="V48" s="163"/>
      <c r="W48" s="163"/>
      <c r="X48" s="163"/>
      <c r="Y48" s="163"/>
      <c r="Z48" s="163"/>
      <c r="AA48" s="163"/>
      <c r="AB48" s="163"/>
      <c r="AC48" s="163"/>
      <c r="AD48" s="163"/>
      <c r="AE48" s="163"/>
      <c r="AF48" s="163"/>
      <c r="AG48" s="163"/>
      <c r="AH48" s="163"/>
      <c r="AI48" s="163"/>
      <c r="AJ48" s="97"/>
      <c r="AK48" s="97"/>
      <c r="AL48" s="97"/>
    </row>
    <row r="49" spans="1:38" s="33" customFormat="1" ht="12" customHeight="1">
      <c r="A49" s="154"/>
      <c r="B49" s="154"/>
      <c r="C49" s="174"/>
      <c r="D49" s="163"/>
      <c r="E49" s="162"/>
      <c r="F49" s="162"/>
      <c r="G49" s="163"/>
      <c r="H49" s="163"/>
      <c r="I49" s="163"/>
      <c r="J49" s="163"/>
      <c r="K49" s="175"/>
      <c r="L49" s="175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97"/>
      <c r="AK49" s="97"/>
      <c r="AL49" s="97"/>
    </row>
    <row r="50" spans="1:38" s="176" customFormat="1">
      <c r="A50" s="154"/>
      <c r="B50" s="154"/>
      <c r="D50" s="30"/>
      <c r="E50" s="25"/>
      <c r="F50" s="25"/>
      <c r="G50" s="175"/>
      <c r="H50" s="175"/>
      <c r="I50" s="175"/>
      <c r="J50" s="175"/>
      <c r="K50" s="25"/>
      <c r="L50" s="25"/>
      <c r="M50" s="175"/>
      <c r="N50" s="175"/>
      <c r="O50" s="175"/>
      <c r="P50" s="175"/>
      <c r="Q50" s="175"/>
      <c r="AJ50" s="93"/>
      <c r="AK50" s="93"/>
      <c r="AL50" s="93"/>
    </row>
    <row r="51" spans="1:38">
      <c r="A51" s="161"/>
      <c r="B51" s="161"/>
      <c r="C51" s="25"/>
      <c r="D51" s="30"/>
      <c r="E51" s="25"/>
      <c r="F51" s="25"/>
      <c r="G51" s="25"/>
      <c r="H51" s="25"/>
      <c r="I51" s="25"/>
      <c r="J51" s="25"/>
      <c r="K51" s="162"/>
      <c r="L51" s="162"/>
      <c r="M51" s="25"/>
      <c r="N51" s="25"/>
      <c r="O51" s="25"/>
      <c r="P51" s="25"/>
      <c r="Q51" s="25"/>
      <c r="AJ51" s="2"/>
      <c r="AK51" s="2"/>
      <c r="AL51" s="2"/>
    </row>
    <row r="52" spans="1:38">
      <c r="A52" s="25"/>
      <c r="B52" s="25"/>
      <c r="C52" s="25"/>
      <c r="D52" s="30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AJ52" s="2"/>
      <c r="AK52" s="2"/>
      <c r="AL52" s="2"/>
    </row>
    <row r="53" spans="1:38" s="33" customFormat="1" ht="12" customHeight="1">
      <c r="A53" s="25"/>
      <c r="B53" s="25"/>
      <c r="C53" s="161"/>
      <c r="D53" s="162"/>
      <c r="E53" s="25"/>
      <c r="F53" s="25"/>
      <c r="G53" s="162"/>
      <c r="H53" s="162"/>
      <c r="I53" s="162"/>
      <c r="J53" s="162"/>
      <c r="K53" s="25"/>
      <c r="L53" s="25"/>
      <c r="M53" s="162"/>
      <c r="N53" s="162"/>
      <c r="O53" s="162"/>
      <c r="P53" s="162"/>
      <c r="Q53" s="162"/>
      <c r="R53" s="162"/>
      <c r="S53" s="162"/>
      <c r="T53" s="162"/>
      <c r="U53" s="162"/>
      <c r="V53" s="162"/>
      <c r="W53" s="162"/>
      <c r="X53" s="162"/>
      <c r="Y53" s="162"/>
      <c r="Z53" s="162"/>
      <c r="AA53" s="162"/>
      <c r="AB53" s="162"/>
      <c r="AC53" s="162"/>
      <c r="AD53" s="162"/>
      <c r="AE53" s="162"/>
      <c r="AF53" s="162"/>
      <c r="AG53" s="162"/>
      <c r="AH53" s="162"/>
      <c r="AI53" s="162"/>
      <c r="AJ53" s="97"/>
      <c r="AK53" s="97"/>
      <c r="AL53" s="97"/>
    </row>
    <row r="54" spans="1:38">
      <c r="A54" s="25"/>
      <c r="B54" s="25"/>
      <c r="C54" s="25"/>
      <c r="D54" s="30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</row>
    <row r="55" spans="1:38">
      <c r="A55" s="25"/>
      <c r="B55" s="25"/>
      <c r="C55" s="25"/>
      <c r="D55" s="30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</row>
    <row r="56" spans="1:38">
      <c r="A56" s="25"/>
      <c r="B56" s="25"/>
      <c r="C56" s="25"/>
      <c r="D56" s="30"/>
      <c r="G56" s="25"/>
      <c r="H56" s="25"/>
      <c r="J56" s="25"/>
      <c r="K56" s="25"/>
      <c r="L56" s="25"/>
      <c r="M56" s="25"/>
      <c r="N56" s="25"/>
      <c r="O56" s="25"/>
      <c r="P56" s="25"/>
      <c r="Q56" s="25"/>
    </row>
    <row r="57" spans="1:38">
      <c r="C57" s="25"/>
      <c r="D57" s="30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</row>
    <row r="58" spans="1:38">
      <c r="C58" s="25"/>
      <c r="D58" s="30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</row>
    <row r="59" spans="1:38">
      <c r="I59" s="25"/>
      <c r="J59" s="25"/>
      <c r="K59" s="25"/>
      <c r="L59" s="25"/>
      <c r="M59" s="25"/>
      <c r="N59" s="25"/>
      <c r="O59" s="25"/>
      <c r="P59" s="25"/>
      <c r="Q59" s="25"/>
    </row>
    <row r="60" spans="1:38">
      <c r="I60" s="25"/>
      <c r="J60" s="25"/>
      <c r="K60" s="25"/>
      <c r="L60" s="25"/>
      <c r="M60" s="25"/>
      <c r="N60" s="25"/>
      <c r="O60" s="25"/>
      <c r="P60" s="25"/>
      <c r="Q60" s="25"/>
    </row>
    <row r="61" spans="1:38">
      <c r="I61" s="25"/>
      <c r="J61" s="25"/>
      <c r="K61" s="25"/>
      <c r="L61" s="25"/>
      <c r="M61" s="25"/>
      <c r="N61" s="25"/>
      <c r="O61" s="25"/>
      <c r="P61" s="25"/>
      <c r="Q61" s="25"/>
    </row>
    <row r="62" spans="1:38">
      <c r="I62" s="25"/>
      <c r="J62" s="25"/>
      <c r="K62" s="25"/>
      <c r="L62" s="25"/>
      <c r="M62" s="25"/>
      <c r="N62" s="25"/>
      <c r="O62" s="25"/>
      <c r="P62" s="25"/>
      <c r="Q62" s="25"/>
    </row>
    <row r="63" spans="1:38">
      <c r="J63" s="25"/>
      <c r="K63" s="25"/>
      <c r="L63" s="25"/>
      <c r="M63" s="25"/>
      <c r="N63" s="25"/>
      <c r="O63" s="25"/>
      <c r="P63" s="25"/>
      <c r="Q63" s="25"/>
    </row>
    <row r="64" spans="1:38">
      <c r="I64" s="25"/>
      <c r="J64" s="25"/>
      <c r="K64" s="25"/>
      <c r="L64" s="25"/>
      <c r="M64" s="25"/>
      <c r="N64" s="25"/>
      <c r="O64" s="25"/>
      <c r="P64" s="25"/>
      <c r="Q64" s="25"/>
    </row>
    <row r="65" spans="1:29">
      <c r="E65" s="25"/>
      <c r="F65" s="25"/>
      <c r="I65" s="25"/>
      <c r="J65" s="25"/>
      <c r="K65" s="25"/>
      <c r="L65" s="25"/>
      <c r="M65" s="25"/>
      <c r="N65" s="25"/>
      <c r="O65" s="25"/>
      <c r="P65" s="25"/>
      <c r="Q65" s="25"/>
    </row>
    <row r="66" spans="1:29">
      <c r="E66" s="25"/>
      <c r="F66" s="25"/>
      <c r="I66" s="25"/>
      <c r="J66" s="25"/>
      <c r="M66" s="25"/>
      <c r="N66" s="25"/>
      <c r="O66" s="25"/>
      <c r="P66" s="25"/>
      <c r="Q66" s="25"/>
    </row>
    <row r="67" spans="1:29">
      <c r="A67" s="25"/>
      <c r="B67" s="25"/>
      <c r="E67" s="25"/>
      <c r="F67" s="25"/>
      <c r="I67" s="25"/>
      <c r="J67" s="25"/>
      <c r="K67" s="25"/>
      <c r="L67" s="25"/>
      <c r="M67" s="25"/>
      <c r="N67" s="25"/>
      <c r="O67" s="25"/>
      <c r="P67" s="25"/>
      <c r="Q67" s="25"/>
    </row>
    <row r="68" spans="1:29">
      <c r="A68" s="25"/>
      <c r="B68" s="25"/>
      <c r="F68" s="25"/>
      <c r="K68" s="25"/>
      <c r="L68" s="25"/>
    </row>
    <row r="69" spans="1:29">
      <c r="A69" s="25"/>
      <c r="B69" s="25"/>
      <c r="C69" s="25"/>
      <c r="D69" s="30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</row>
    <row r="70" spans="1:29">
      <c r="C70" s="25"/>
      <c r="D70" s="30"/>
      <c r="F70" s="25"/>
      <c r="G70" s="25"/>
      <c r="H70" s="25"/>
      <c r="I70" s="25"/>
      <c r="J70" s="25"/>
      <c r="M70" s="25"/>
      <c r="N70" s="25"/>
      <c r="O70" s="25"/>
      <c r="P70" s="25"/>
      <c r="Q70" s="25"/>
      <c r="R70" s="25"/>
      <c r="S70" s="25"/>
      <c r="T70" s="25"/>
      <c r="U70" s="25"/>
      <c r="V70" s="25"/>
    </row>
    <row r="71" spans="1:29">
      <c r="C71" s="25"/>
      <c r="D71" s="30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</row>
    <row r="72" spans="1:29">
      <c r="F72" s="25"/>
      <c r="G72" s="25"/>
      <c r="K72" s="25"/>
      <c r="L72" s="25"/>
      <c r="O72" s="25"/>
      <c r="P72" s="25"/>
      <c r="Q72" s="25"/>
      <c r="R72" s="25"/>
      <c r="S72" s="25"/>
      <c r="T72" s="25"/>
      <c r="U72" s="25"/>
      <c r="V72" s="25"/>
    </row>
    <row r="73" spans="1:29"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</row>
    <row r="74" spans="1:29"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</row>
    <row r="75" spans="1:29">
      <c r="A75" s="25"/>
      <c r="B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</row>
    <row r="76" spans="1:29">
      <c r="A76" s="25"/>
      <c r="B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</row>
    <row r="77" spans="1:29">
      <c r="A77" s="25"/>
      <c r="B77" s="25"/>
      <c r="C77" s="25"/>
      <c r="D77" s="30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</row>
    <row r="78" spans="1:29">
      <c r="A78" s="25"/>
      <c r="B78" s="25"/>
      <c r="C78" s="25"/>
      <c r="D78" s="30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</row>
    <row r="79" spans="1:29">
      <c r="A79" s="25"/>
      <c r="B79" s="25"/>
      <c r="C79" s="25"/>
      <c r="D79" s="30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</row>
    <row r="80" spans="1:29">
      <c r="A80" s="25"/>
      <c r="B80" s="25"/>
      <c r="C80" s="25"/>
      <c r="D80" s="30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</row>
    <row r="81" spans="1:29">
      <c r="A81" s="25"/>
      <c r="B81" s="25"/>
      <c r="C81" s="25"/>
      <c r="D81" s="30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</row>
    <row r="82" spans="1:29">
      <c r="A82" s="25"/>
      <c r="B82" s="25"/>
      <c r="C82" s="25"/>
      <c r="D82" s="30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</row>
    <row r="83" spans="1:29">
      <c r="A83" s="25"/>
      <c r="B83" s="25"/>
      <c r="C83" s="25"/>
      <c r="D83" s="30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</row>
    <row r="84" spans="1:29">
      <c r="A84" s="25"/>
      <c r="B84" s="25"/>
      <c r="C84" s="25"/>
      <c r="D84" s="30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</row>
    <row r="85" spans="1:29">
      <c r="A85" s="25"/>
      <c r="B85" s="25"/>
      <c r="C85" s="25"/>
      <c r="D85" s="30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</row>
    <row r="86" spans="1:29">
      <c r="A86" s="25"/>
      <c r="B86" s="25"/>
      <c r="C86" s="25"/>
      <c r="D86" s="30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</row>
    <row r="87" spans="1:29">
      <c r="A87" s="25"/>
      <c r="B87" s="25"/>
      <c r="C87" s="25"/>
      <c r="D87" s="30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</row>
    <row r="88" spans="1:29">
      <c r="A88" s="25"/>
      <c r="B88" s="25"/>
      <c r="C88" s="25"/>
      <c r="D88" s="30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</row>
    <row r="89" spans="1:29">
      <c r="A89" s="25"/>
      <c r="B89" s="25"/>
      <c r="C89" s="25"/>
      <c r="D89" s="30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</row>
    <row r="90" spans="1:29">
      <c r="A90" s="25"/>
      <c r="B90" s="25"/>
      <c r="C90" s="25"/>
      <c r="D90" s="30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</row>
    <row r="91" spans="1:29">
      <c r="A91" s="25"/>
      <c r="B91" s="25"/>
      <c r="C91" s="25"/>
      <c r="D91" s="30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</row>
    <row r="92" spans="1:29">
      <c r="A92" s="25"/>
      <c r="B92" s="25"/>
      <c r="C92" s="25"/>
      <c r="D92" s="30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</row>
    <row r="93" spans="1:29">
      <c r="C93" s="25"/>
      <c r="D93" s="30"/>
      <c r="G93" s="25"/>
      <c r="H93" s="25"/>
      <c r="I93" s="25"/>
      <c r="J93" s="25"/>
      <c r="M93" s="25"/>
      <c r="N93" s="25"/>
      <c r="O93" s="25"/>
      <c r="P93" s="25"/>
      <c r="Q93" s="25"/>
      <c r="R93" s="25"/>
      <c r="S93" s="25"/>
      <c r="T93" s="25"/>
      <c r="U93" s="25"/>
      <c r="V93" s="25"/>
    </row>
    <row r="94" spans="1:29">
      <c r="C94" s="25"/>
      <c r="D94" s="30"/>
      <c r="G94" s="25"/>
      <c r="H94" s="25"/>
      <c r="I94" s="25"/>
      <c r="J94" s="25"/>
      <c r="M94" s="25"/>
      <c r="N94" s="25"/>
      <c r="O94" s="25"/>
      <c r="P94" s="25"/>
      <c r="Q94" s="25"/>
      <c r="R94" s="25"/>
      <c r="S94" s="25"/>
      <c r="T94" s="25"/>
      <c r="U94" s="25"/>
      <c r="V94" s="25"/>
    </row>
  </sheetData>
  <mergeCells count="9">
    <mergeCell ref="A5:A6"/>
    <mergeCell ref="E5:AI5"/>
    <mergeCell ref="B5:D5"/>
    <mergeCell ref="A35:AI35"/>
    <mergeCell ref="A23:AI23"/>
    <mergeCell ref="A25:M25"/>
    <mergeCell ref="R26:AA26"/>
    <mergeCell ref="R27:AE27"/>
    <mergeCell ref="A34:AI34"/>
  </mergeCells>
  <pageMargins left="0.78740157480314965" right="0.78740157480314965" top="0.6692913385826772" bottom="0.59055118110236215" header="0.51181102362204722" footer="0.51181102362204722"/>
  <pageSetup paperSize="9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92"/>
  <sheetViews>
    <sheetView showGridLines="0" zoomScaleNormal="100" workbookViewId="0">
      <selection activeCell="A2" sqref="A2"/>
    </sheetView>
  </sheetViews>
  <sheetFormatPr defaultColWidth="9.140625" defaultRowHeight="12.75"/>
  <cols>
    <col min="1" max="1" width="7.85546875" style="2" customWidth="1"/>
    <col min="2" max="2" width="9.7109375" style="2" customWidth="1"/>
    <col min="3" max="3" width="11.5703125" style="2" customWidth="1"/>
    <col min="4" max="4" width="9.7109375" style="10" customWidth="1"/>
    <col min="5" max="35" width="5" style="2" customWidth="1"/>
    <col min="36" max="36" width="6.7109375" style="2" customWidth="1"/>
    <col min="37" max="37" width="6.42578125" style="2" customWidth="1"/>
    <col min="38" max="38" width="6.85546875" style="2" customWidth="1"/>
    <col min="39" max="16384" width="9.140625" style="2"/>
  </cols>
  <sheetData>
    <row r="1" spans="1:63" ht="15" customHeight="1">
      <c r="A1" s="44" t="s">
        <v>14</v>
      </c>
      <c r="B1" s="105"/>
      <c r="C1" s="105"/>
      <c r="D1" s="105"/>
      <c r="E1" s="8"/>
      <c r="F1" s="105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105"/>
      <c r="AK1" s="93"/>
      <c r="AL1" s="93"/>
    </row>
    <row r="2" spans="1:63" s="55" customFormat="1" ht="6" customHeight="1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96"/>
      <c r="AK2" s="96"/>
      <c r="AL2" s="96"/>
    </row>
    <row r="3" spans="1:63" ht="15" customHeight="1">
      <c r="A3" s="5" t="s">
        <v>95</v>
      </c>
      <c r="B3" s="5"/>
      <c r="C3" s="5"/>
      <c r="D3" s="29"/>
      <c r="E3" s="6"/>
      <c r="N3" s="47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6"/>
      <c r="AA3" s="46"/>
      <c r="AB3" s="46"/>
      <c r="AC3" s="46"/>
      <c r="AD3" s="46"/>
      <c r="AE3" s="46"/>
      <c r="AF3" s="46"/>
      <c r="AG3" s="46"/>
      <c r="AH3" s="46"/>
      <c r="AI3" s="46"/>
    </row>
    <row r="4" spans="1:63" s="55" customFormat="1" ht="6" customHeight="1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96"/>
      <c r="AK4" s="96"/>
      <c r="AL4" s="96"/>
    </row>
    <row r="5" spans="1:63" s="6" customFormat="1" ht="15" customHeight="1">
      <c r="A5" s="231" t="s">
        <v>58</v>
      </c>
      <c r="B5" s="227" t="s">
        <v>118</v>
      </c>
      <c r="C5" s="233"/>
      <c r="D5" s="234"/>
      <c r="E5" s="227" t="s">
        <v>59</v>
      </c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35"/>
      <c r="R5" s="235"/>
      <c r="S5" s="235"/>
      <c r="T5" s="235"/>
      <c r="U5" s="235"/>
      <c r="V5" s="235"/>
      <c r="W5" s="235"/>
      <c r="X5" s="235"/>
      <c r="Y5" s="235"/>
      <c r="Z5" s="235"/>
      <c r="AA5" s="235"/>
      <c r="AB5" s="235"/>
      <c r="AC5" s="235"/>
      <c r="AD5" s="235"/>
      <c r="AE5" s="235"/>
      <c r="AF5" s="235"/>
      <c r="AG5" s="235"/>
      <c r="AH5" s="235"/>
      <c r="AI5" s="235"/>
      <c r="AJ5" s="13"/>
    </row>
    <row r="6" spans="1:63" s="6" customFormat="1" ht="38.25">
      <c r="A6" s="236"/>
      <c r="B6" s="63" t="s">
        <v>119</v>
      </c>
      <c r="C6" s="63" t="s">
        <v>171</v>
      </c>
      <c r="D6" s="63" t="s">
        <v>170</v>
      </c>
      <c r="E6" s="18">
        <v>1</v>
      </c>
      <c r="F6" s="18">
        <v>2</v>
      </c>
      <c r="G6" s="18">
        <v>3</v>
      </c>
      <c r="H6" s="18">
        <v>4</v>
      </c>
      <c r="I6" s="18">
        <v>5</v>
      </c>
      <c r="J6" s="18">
        <v>6</v>
      </c>
      <c r="K6" s="18">
        <v>7</v>
      </c>
      <c r="L6" s="18">
        <v>8</v>
      </c>
      <c r="M6" s="18">
        <v>9</v>
      </c>
      <c r="N6" s="18">
        <v>10</v>
      </c>
      <c r="O6" s="18">
        <v>11</v>
      </c>
      <c r="P6" s="18">
        <v>12</v>
      </c>
      <c r="Q6" s="18">
        <v>13</v>
      </c>
      <c r="R6" s="18">
        <v>14</v>
      </c>
      <c r="S6" s="18">
        <v>15</v>
      </c>
      <c r="T6" s="18">
        <v>16</v>
      </c>
      <c r="U6" s="18">
        <v>17</v>
      </c>
      <c r="V6" s="18">
        <v>18</v>
      </c>
      <c r="W6" s="18">
        <v>19</v>
      </c>
      <c r="X6" s="18">
        <v>20</v>
      </c>
      <c r="Y6" s="18">
        <v>21</v>
      </c>
      <c r="Z6" s="18">
        <v>22</v>
      </c>
      <c r="AA6" s="18">
        <v>23</v>
      </c>
      <c r="AB6" s="18">
        <v>24</v>
      </c>
      <c r="AC6" s="18">
        <v>25</v>
      </c>
      <c r="AD6" s="18">
        <v>26</v>
      </c>
      <c r="AE6" s="18">
        <v>27</v>
      </c>
      <c r="AF6" s="18">
        <v>28</v>
      </c>
      <c r="AG6" s="18">
        <v>29</v>
      </c>
      <c r="AH6" s="18">
        <v>30</v>
      </c>
      <c r="AI6" s="157">
        <v>31</v>
      </c>
      <c r="AJ6" s="91"/>
      <c r="AK6" s="91"/>
      <c r="AL6" s="91"/>
    </row>
    <row r="7" spans="1:63" s="1" customFormat="1" ht="6" customHeight="1">
      <c r="A7" s="11"/>
      <c r="B7" s="11"/>
      <c r="C7" s="11"/>
      <c r="D7" s="27"/>
      <c r="E7" s="51"/>
      <c r="F7" s="51"/>
      <c r="G7" s="58"/>
      <c r="H7" s="58"/>
      <c r="I7" s="51"/>
      <c r="J7" s="51"/>
      <c r="K7" s="51"/>
      <c r="L7" s="51"/>
      <c r="M7" s="51"/>
      <c r="N7" s="58"/>
      <c r="O7" s="58"/>
      <c r="P7" s="51"/>
      <c r="Q7" s="51"/>
      <c r="R7" s="51"/>
      <c r="S7" s="51"/>
      <c r="T7" s="51"/>
      <c r="U7" s="58"/>
      <c r="V7" s="58"/>
      <c r="W7" s="51"/>
      <c r="X7" s="51"/>
      <c r="Y7" s="51"/>
      <c r="Z7" s="51"/>
      <c r="AA7" s="51"/>
      <c r="AB7" s="58"/>
      <c r="AC7" s="58"/>
      <c r="AD7" s="51"/>
      <c r="AE7" s="51"/>
      <c r="AF7" s="51"/>
      <c r="AG7" s="51"/>
      <c r="AH7" s="58"/>
      <c r="AI7" s="58"/>
      <c r="AJ7" s="73"/>
    </row>
    <row r="8" spans="1:63" s="108" customFormat="1" ht="12" customHeight="1">
      <c r="A8" s="68" t="s">
        <v>91</v>
      </c>
      <c r="B8" s="217">
        <v>76103</v>
      </c>
      <c r="C8" s="217">
        <v>126095</v>
      </c>
      <c r="D8" s="217">
        <v>202198</v>
      </c>
      <c r="E8" s="58"/>
      <c r="F8" s="83"/>
      <c r="G8" s="83"/>
      <c r="H8" s="83"/>
      <c r="I8" s="58"/>
      <c r="J8" s="58"/>
      <c r="K8" s="83"/>
      <c r="L8" s="83"/>
      <c r="M8" s="83"/>
      <c r="N8" s="83"/>
      <c r="O8" s="83"/>
      <c r="P8" s="58"/>
      <c r="Q8" s="58"/>
      <c r="R8" s="83"/>
      <c r="S8" s="83"/>
      <c r="T8" s="83"/>
      <c r="U8" s="83"/>
      <c r="V8" s="83"/>
      <c r="W8" s="58"/>
      <c r="X8" s="58"/>
      <c r="Y8" s="83"/>
      <c r="Z8" s="83"/>
      <c r="AA8" s="83"/>
      <c r="AB8" s="83"/>
      <c r="AC8" s="83"/>
      <c r="AD8" s="58"/>
      <c r="AE8" s="58"/>
      <c r="AF8" s="83"/>
      <c r="AG8" s="83"/>
      <c r="AH8" s="83"/>
      <c r="AI8" s="83"/>
      <c r="AJ8" s="89"/>
      <c r="AK8" s="89"/>
      <c r="AL8" s="89"/>
    </row>
    <row r="9" spans="1:63" s="131" customFormat="1" ht="12" customHeight="1">
      <c r="A9" s="69" t="s">
        <v>0</v>
      </c>
      <c r="B9" s="218">
        <v>10418</v>
      </c>
      <c r="C9" s="218">
        <v>7698</v>
      </c>
      <c r="D9" s="218">
        <v>18116</v>
      </c>
      <c r="E9" s="126">
        <v>715</v>
      </c>
      <c r="F9" s="83">
        <v>921</v>
      </c>
      <c r="G9" s="83">
        <v>513</v>
      </c>
      <c r="H9" s="83">
        <v>630</v>
      </c>
      <c r="I9" s="127">
        <v>413</v>
      </c>
      <c r="J9" s="127">
        <v>1236</v>
      </c>
      <c r="K9" s="83">
        <v>523</v>
      </c>
      <c r="L9" s="83">
        <v>321</v>
      </c>
      <c r="M9" s="83">
        <v>412</v>
      </c>
      <c r="N9" s="83">
        <v>524</v>
      </c>
      <c r="O9" s="83">
        <v>542</v>
      </c>
      <c r="P9" s="127">
        <v>1373</v>
      </c>
      <c r="Q9" s="127">
        <v>1289</v>
      </c>
      <c r="R9" s="83">
        <v>187</v>
      </c>
      <c r="S9" s="83">
        <v>356</v>
      </c>
      <c r="T9" s="83">
        <v>498</v>
      </c>
      <c r="U9" s="83">
        <v>521</v>
      </c>
      <c r="V9" s="83">
        <v>468</v>
      </c>
      <c r="W9" s="127">
        <v>289</v>
      </c>
      <c r="X9" s="126">
        <v>1269</v>
      </c>
      <c r="Y9" s="83">
        <v>1198</v>
      </c>
      <c r="Z9" s="83">
        <v>657</v>
      </c>
      <c r="AA9" s="83">
        <v>326</v>
      </c>
      <c r="AB9" s="83">
        <v>342</v>
      </c>
      <c r="AC9" s="83">
        <v>356</v>
      </c>
      <c r="AD9" s="127">
        <v>818</v>
      </c>
      <c r="AE9" s="127">
        <v>296</v>
      </c>
      <c r="AF9" s="83">
        <v>295</v>
      </c>
      <c r="AG9" s="83">
        <v>195</v>
      </c>
      <c r="AH9" s="83">
        <v>356</v>
      </c>
      <c r="AI9" s="83">
        <v>277</v>
      </c>
      <c r="AJ9" s="86"/>
      <c r="AK9" s="135"/>
      <c r="AL9" s="136"/>
    </row>
    <row r="10" spans="1:63" s="131" customFormat="1" ht="12" customHeight="1">
      <c r="A10" s="65" t="s">
        <v>1</v>
      </c>
      <c r="B10" s="218">
        <v>3038</v>
      </c>
      <c r="C10" s="218">
        <v>6232</v>
      </c>
      <c r="D10" s="218">
        <v>9270</v>
      </c>
      <c r="E10" s="83">
        <v>319</v>
      </c>
      <c r="F10" s="127">
        <v>454</v>
      </c>
      <c r="G10" s="127">
        <v>967</v>
      </c>
      <c r="H10" s="83">
        <v>85</v>
      </c>
      <c r="I10" s="83">
        <v>55</v>
      </c>
      <c r="J10" s="83">
        <v>138</v>
      </c>
      <c r="K10" s="83">
        <v>2</v>
      </c>
      <c r="L10" s="83">
        <v>197</v>
      </c>
      <c r="M10" s="127">
        <v>732</v>
      </c>
      <c r="N10" s="127">
        <v>1063</v>
      </c>
      <c r="O10" s="83">
        <v>172</v>
      </c>
      <c r="P10" s="83">
        <v>174</v>
      </c>
      <c r="Q10" s="83">
        <v>34</v>
      </c>
      <c r="R10" s="83">
        <v>47</v>
      </c>
      <c r="S10" s="83">
        <v>177</v>
      </c>
      <c r="T10" s="127">
        <v>645</v>
      </c>
      <c r="U10" s="127">
        <v>757</v>
      </c>
      <c r="V10" s="83">
        <v>136</v>
      </c>
      <c r="W10" s="83">
        <v>198</v>
      </c>
      <c r="X10" s="83">
        <v>204</v>
      </c>
      <c r="Y10" s="83">
        <v>128</v>
      </c>
      <c r="Z10" s="83">
        <v>209</v>
      </c>
      <c r="AA10" s="127">
        <v>701</v>
      </c>
      <c r="AB10" s="127">
        <v>913</v>
      </c>
      <c r="AC10" s="83">
        <v>258</v>
      </c>
      <c r="AD10" s="83">
        <v>163</v>
      </c>
      <c r="AE10" s="83">
        <v>121</v>
      </c>
      <c r="AF10" s="83">
        <v>221</v>
      </c>
      <c r="AG10" s="170"/>
      <c r="AH10" s="170"/>
      <c r="AI10" s="170"/>
      <c r="AJ10" s="86"/>
      <c r="AK10" s="135"/>
      <c r="AL10" s="136"/>
    </row>
    <row r="11" spans="1:63" s="131" customFormat="1" ht="12" customHeight="1">
      <c r="A11" s="65" t="s">
        <v>2</v>
      </c>
      <c r="B11" s="218">
        <v>4036</v>
      </c>
      <c r="C11" s="218">
        <v>9638</v>
      </c>
      <c r="D11" s="218">
        <v>13674</v>
      </c>
      <c r="E11" s="83">
        <v>216</v>
      </c>
      <c r="F11" s="127">
        <v>292</v>
      </c>
      <c r="G11" s="127">
        <v>869</v>
      </c>
      <c r="H11" s="76">
        <v>468</v>
      </c>
      <c r="I11" s="126">
        <v>778</v>
      </c>
      <c r="J11" s="76">
        <v>735</v>
      </c>
      <c r="K11" s="83">
        <v>325</v>
      </c>
      <c r="L11" s="83">
        <v>311</v>
      </c>
      <c r="M11" s="127">
        <v>602</v>
      </c>
      <c r="N11" s="127">
        <v>875</v>
      </c>
      <c r="O11" s="83">
        <v>135</v>
      </c>
      <c r="P11" s="83">
        <v>107</v>
      </c>
      <c r="Q11" s="83">
        <v>305</v>
      </c>
      <c r="R11" s="83">
        <v>513</v>
      </c>
      <c r="S11" s="83">
        <v>133</v>
      </c>
      <c r="T11" s="127">
        <v>775</v>
      </c>
      <c r="U11" s="127">
        <v>943</v>
      </c>
      <c r="V11" s="83">
        <v>238</v>
      </c>
      <c r="W11" s="83">
        <v>154</v>
      </c>
      <c r="X11" s="83">
        <v>112</v>
      </c>
      <c r="Y11" s="83">
        <v>58</v>
      </c>
      <c r="Z11" s="83">
        <v>452</v>
      </c>
      <c r="AA11" s="127">
        <v>778</v>
      </c>
      <c r="AB11" s="127">
        <v>1518</v>
      </c>
      <c r="AC11" s="51">
        <v>275</v>
      </c>
      <c r="AD11" s="83">
        <v>292</v>
      </c>
      <c r="AE11" s="83">
        <v>258</v>
      </c>
      <c r="AF11" s="83">
        <v>68</v>
      </c>
      <c r="AG11" s="83">
        <v>84</v>
      </c>
      <c r="AH11" s="127">
        <v>1005</v>
      </c>
      <c r="AI11" s="127" t="s">
        <v>15</v>
      </c>
      <c r="AJ11" s="86"/>
      <c r="AK11" s="110"/>
      <c r="AL11" s="111"/>
    </row>
    <row r="12" spans="1:63" s="131" customFormat="1" ht="12" customHeight="1">
      <c r="A12" s="69" t="s">
        <v>3</v>
      </c>
      <c r="B12" s="218">
        <v>5299</v>
      </c>
      <c r="C12" s="218">
        <v>12042</v>
      </c>
      <c r="D12" s="218">
        <v>17341</v>
      </c>
      <c r="E12" s="83">
        <v>1802</v>
      </c>
      <c r="F12" s="83">
        <v>208</v>
      </c>
      <c r="G12" s="83">
        <v>112</v>
      </c>
      <c r="H12" s="83">
        <v>128</v>
      </c>
      <c r="I12" s="83">
        <v>217</v>
      </c>
      <c r="J12" s="127">
        <v>816</v>
      </c>
      <c r="K12" s="127">
        <v>1543</v>
      </c>
      <c r="L12" s="83">
        <v>121</v>
      </c>
      <c r="M12" s="51" t="s">
        <v>15</v>
      </c>
      <c r="N12" s="51" t="s">
        <v>15</v>
      </c>
      <c r="O12" s="83">
        <v>161</v>
      </c>
      <c r="P12" s="83">
        <v>110</v>
      </c>
      <c r="Q12" s="127">
        <v>685</v>
      </c>
      <c r="R12" s="127">
        <v>937</v>
      </c>
      <c r="S12" s="83">
        <v>163</v>
      </c>
      <c r="T12" s="83">
        <v>96</v>
      </c>
      <c r="U12" s="83">
        <v>213</v>
      </c>
      <c r="V12" s="83">
        <v>652</v>
      </c>
      <c r="W12" s="141">
        <v>1518</v>
      </c>
      <c r="X12" s="127">
        <v>1108</v>
      </c>
      <c r="Y12" s="126">
        <v>733</v>
      </c>
      <c r="Z12" s="83">
        <v>471</v>
      </c>
      <c r="AA12" s="126">
        <v>2246</v>
      </c>
      <c r="AB12" s="83">
        <v>108</v>
      </c>
      <c r="AC12" s="83">
        <v>218</v>
      </c>
      <c r="AD12" s="83">
        <v>233</v>
      </c>
      <c r="AE12" s="127">
        <v>1131</v>
      </c>
      <c r="AF12" s="127">
        <v>1325</v>
      </c>
      <c r="AG12" s="83">
        <v>143</v>
      </c>
      <c r="AH12" s="83">
        <v>143</v>
      </c>
      <c r="AI12" s="170"/>
      <c r="AJ12" s="86"/>
      <c r="AK12" s="135"/>
      <c r="AL12" s="136"/>
    </row>
    <row r="13" spans="1:63" s="131" customFormat="1" ht="12" customHeight="1">
      <c r="A13" s="65" t="s">
        <v>4</v>
      </c>
      <c r="B13" s="218">
        <v>4194</v>
      </c>
      <c r="C13" s="218">
        <v>9308</v>
      </c>
      <c r="D13" s="218">
        <v>13502</v>
      </c>
      <c r="E13" s="126">
        <v>2478</v>
      </c>
      <c r="F13" s="83">
        <v>173</v>
      </c>
      <c r="G13" s="83">
        <v>7</v>
      </c>
      <c r="H13" s="127">
        <v>658</v>
      </c>
      <c r="I13" s="127">
        <v>1155</v>
      </c>
      <c r="J13" s="83">
        <v>154</v>
      </c>
      <c r="K13" s="83">
        <v>73</v>
      </c>
      <c r="L13" s="83">
        <v>56</v>
      </c>
      <c r="M13" s="83">
        <v>150</v>
      </c>
      <c r="N13" s="83">
        <v>219</v>
      </c>
      <c r="O13" s="127">
        <v>1523</v>
      </c>
      <c r="P13" s="127">
        <v>536</v>
      </c>
      <c r="Q13" s="83">
        <v>13</v>
      </c>
      <c r="R13" s="83">
        <v>151</v>
      </c>
      <c r="S13" s="83">
        <v>173</v>
      </c>
      <c r="T13" s="83">
        <v>112</v>
      </c>
      <c r="U13" s="83">
        <v>217</v>
      </c>
      <c r="V13" s="127">
        <v>567</v>
      </c>
      <c r="W13" s="127">
        <v>449</v>
      </c>
      <c r="X13" s="83">
        <v>169</v>
      </c>
      <c r="Y13" s="83">
        <v>163</v>
      </c>
      <c r="Z13" s="83">
        <v>277</v>
      </c>
      <c r="AA13" s="83">
        <v>243</v>
      </c>
      <c r="AB13" s="83">
        <v>188</v>
      </c>
      <c r="AC13" s="127">
        <v>692</v>
      </c>
      <c r="AD13" s="127">
        <v>1250</v>
      </c>
      <c r="AE13" s="83">
        <v>813</v>
      </c>
      <c r="AF13" s="83">
        <v>211</v>
      </c>
      <c r="AG13" s="83">
        <v>228</v>
      </c>
      <c r="AH13" s="83">
        <v>198</v>
      </c>
      <c r="AI13" s="83">
        <v>206</v>
      </c>
      <c r="AJ13" s="86"/>
      <c r="AK13" s="135"/>
      <c r="AL13" s="136"/>
    </row>
    <row r="14" spans="1:63" s="131" customFormat="1" ht="12" customHeight="1">
      <c r="A14" s="65" t="s">
        <v>5</v>
      </c>
      <c r="B14" s="218">
        <v>4377</v>
      </c>
      <c r="C14" s="218">
        <v>14651</v>
      </c>
      <c r="D14" s="218">
        <v>19028</v>
      </c>
      <c r="E14" s="127">
        <v>1115</v>
      </c>
      <c r="F14" s="127">
        <v>277</v>
      </c>
      <c r="G14" s="83">
        <v>103</v>
      </c>
      <c r="H14" s="83">
        <v>32</v>
      </c>
      <c r="I14" s="83">
        <v>147</v>
      </c>
      <c r="J14" s="83">
        <v>123</v>
      </c>
      <c r="K14" s="83">
        <v>331</v>
      </c>
      <c r="L14" s="127">
        <v>762</v>
      </c>
      <c r="M14" s="127">
        <v>1281</v>
      </c>
      <c r="N14" s="83">
        <v>198</v>
      </c>
      <c r="O14" s="83">
        <v>369</v>
      </c>
      <c r="P14" s="83">
        <v>298</v>
      </c>
      <c r="Q14" s="83">
        <v>260</v>
      </c>
      <c r="R14" s="83">
        <v>313</v>
      </c>
      <c r="S14" s="127">
        <v>992</v>
      </c>
      <c r="T14" s="127">
        <v>1672</v>
      </c>
      <c r="U14" s="83">
        <v>225</v>
      </c>
      <c r="V14" s="83">
        <v>204</v>
      </c>
      <c r="W14" s="83">
        <v>328</v>
      </c>
      <c r="X14" s="141">
        <v>2155</v>
      </c>
      <c r="Y14" s="82">
        <v>546</v>
      </c>
      <c r="Z14" s="127">
        <v>1485</v>
      </c>
      <c r="AA14" s="127">
        <v>1496</v>
      </c>
      <c r="AB14" s="83">
        <v>336</v>
      </c>
      <c r="AC14" s="83">
        <v>259</v>
      </c>
      <c r="AD14" s="83">
        <v>328</v>
      </c>
      <c r="AE14" s="83">
        <v>251</v>
      </c>
      <c r="AF14" s="83">
        <v>272</v>
      </c>
      <c r="AG14" s="127">
        <v>1072</v>
      </c>
      <c r="AH14" s="127">
        <v>1798</v>
      </c>
      <c r="AI14" s="170"/>
      <c r="AJ14" s="137"/>
      <c r="AK14" s="110"/>
      <c r="AL14" s="11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135"/>
    </row>
    <row r="15" spans="1:63" s="131" customFormat="1" ht="12" customHeight="1">
      <c r="A15" s="69" t="s">
        <v>6</v>
      </c>
      <c r="B15" s="218">
        <v>10648</v>
      </c>
      <c r="C15" s="218">
        <v>12970</v>
      </c>
      <c r="D15" s="218">
        <v>23618</v>
      </c>
      <c r="E15" s="83">
        <v>292</v>
      </c>
      <c r="F15" s="83">
        <v>251</v>
      </c>
      <c r="G15" s="83">
        <v>287</v>
      </c>
      <c r="H15" s="83">
        <v>77</v>
      </c>
      <c r="I15" s="83">
        <v>12</v>
      </c>
      <c r="J15" s="147">
        <v>443</v>
      </c>
      <c r="K15" s="147">
        <v>821</v>
      </c>
      <c r="L15" s="83">
        <v>442</v>
      </c>
      <c r="M15" s="83">
        <v>498</v>
      </c>
      <c r="N15" s="83">
        <v>426</v>
      </c>
      <c r="O15" s="83">
        <v>438</v>
      </c>
      <c r="P15" s="83">
        <v>552</v>
      </c>
      <c r="Q15" s="127">
        <v>1452</v>
      </c>
      <c r="R15" s="127">
        <v>2169</v>
      </c>
      <c r="S15" s="83">
        <v>572</v>
      </c>
      <c r="T15" s="83">
        <v>129</v>
      </c>
      <c r="U15" s="83">
        <v>56</v>
      </c>
      <c r="V15" s="83">
        <v>370</v>
      </c>
      <c r="W15" s="83">
        <v>715</v>
      </c>
      <c r="X15" s="127">
        <v>1611</v>
      </c>
      <c r="Y15" s="127">
        <v>2298</v>
      </c>
      <c r="Z15" s="83">
        <v>897</v>
      </c>
      <c r="AA15" s="83">
        <v>796</v>
      </c>
      <c r="AB15" s="83">
        <v>926</v>
      </c>
      <c r="AC15" s="83">
        <v>882</v>
      </c>
      <c r="AD15" s="83">
        <v>711</v>
      </c>
      <c r="AE15" s="127">
        <v>1945</v>
      </c>
      <c r="AF15" s="127">
        <v>2231</v>
      </c>
      <c r="AG15" s="83">
        <v>431</v>
      </c>
      <c r="AH15" s="83">
        <v>470</v>
      </c>
      <c r="AI15" s="83">
        <v>418</v>
      </c>
      <c r="AJ15" s="86"/>
      <c r="AK15" s="135"/>
      <c r="AL15" s="136"/>
    </row>
    <row r="16" spans="1:63" s="131" customFormat="1" ht="12" customHeight="1">
      <c r="A16" s="65" t="s">
        <v>7</v>
      </c>
      <c r="B16" s="218">
        <v>6288</v>
      </c>
      <c r="C16" s="218">
        <v>9300</v>
      </c>
      <c r="D16" s="218">
        <v>15588</v>
      </c>
      <c r="E16" s="83">
        <v>435</v>
      </c>
      <c r="F16" s="83">
        <v>455</v>
      </c>
      <c r="G16" s="127">
        <v>10</v>
      </c>
      <c r="H16" s="127">
        <v>84</v>
      </c>
      <c r="I16" s="83">
        <v>212</v>
      </c>
      <c r="J16" s="83">
        <v>393</v>
      </c>
      <c r="K16" s="83">
        <v>305</v>
      </c>
      <c r="L16" s="83">
        <v>307</v>
      </c>
      <c r="M16" s="83">
        <v>417</v>
      </c>
      <c r="N16" s="127">
        <v>1513</v>
      </c>
      <c r="O16" s="127">
        <v>1018</v>
      </c>
      <c r="P16" s="83">
        <v>390</v>
      </c>
      <c r="Q16" s="83">
        <v>294</v>
      </c>
      <c r="R16" s="83">
        <v>7</v>
      </c>
      <c r="S16" s="83">
        <v>254</v>
      </c>
      <c r="T16" s="83">
        <v>369</v>
      </c>
      <c r="U16" s="127">
        <v>1948</v>
      </c>
      <c r="V16" s="127">
        <v>2222</v>
      </c>
      <c r="W16" s="83">
        <v>218</v>
      </c>
      <c r="X16" s="83">
        <v>80</v>
      </c>
      <c r="Y16" s="83">
        <v>152</v>
      </c>
      <c r="Z16" s="83">
        <v>80</v>
      </c>
      <c r="AA16" s="83">
        <v>111</v>
      </c>
      <c r="AB16" s="127">
        <v>583</v>
      </c>
      <c r="AC16" s="127">
        <v>544</v>
      </c>
      <c r="AD16" s="83">
        <v>312</v>
      </c>
      <c r="AE16" s="83">
        <v>281</v>
      </c>
      <c r="AF16" s="83">
        <v>324</v>
      </c>
      <c r="AG16" s="83">
        <v>368</v>
      </c>
      <c r="AH16" s="83">
        <v>524</v>
      </c>
      <c r="AI16" s="127">
        <v>1378</v>
      </c>
      <c r="AJ16" s="86"/>
      <c r="AK16" s="135"/>
      <c r="AL16" s="136"/>
    </row>
    <row r="17" spans="1:38" s="131" customFormat="1" ht="12" customHeight="1">
      <c r="A17" s="65" t="s">
        <v>8</v>
      </c>
      <c r="B17" s="218">
        <v>4383</v>
      </c>
      <c r="C17" s="218">
        <v>8087</v>
      </c>
      <c r="D17" s="218">
        <v>12470</v>
      </c>
      <c r="E17" s="127">
        <v>1511</v>
      </c>
      <c r="F17" s="83">
        <v>129</v>
      </c>
      <c r="G17" s="83">
        <v>140</v>
      </c>
      <c r="H17" s="83">
        <v>66</v>
      </c>
      <c r="I17" s="83">
        <v>2</v>
      </c>
      <c r="J17" s="83">
        <v>148</v>
      </c>
      <c r="K17" s="126">
        <v>1411</v>
      </c>
      <c r="L17" s="127">
        <v>1601</v>
      </c>
      <c r="M17" s="83">
        <v>293</v>
      </c>
      <c r="N17" s="83">
        <v>468</v>
      </c>
      <c r="O17" s="83">
        <v>223</v>
      </c>
      <c r="P17" s="83">
        <v>205</v>
      </c>
      <c r="Q17" s="83">
        <v>244</v>
      </c>
      <c r="R17" s="127">
        <v>1113</v>
      </c>
      <c r="S17" s="127">
        <v>1341</v>
      </c>
      <c r="T17" s="83">
        <v>74</v>
      </c>
      <c r="U17" s="83">
        <v>313</v>
      </c>
      <c r="V17" s="83">
        <v>213</v>
      </c>
      <c r="W17" s="83">
        <v>245</v>
      </c>
      <c r="X17" s="83">
        <v>338</v>
      </c>
      <c r="Y17" s="127">
        <v>623</v>
      </c>
      <c r="Z17" s="127">
        <v>62</v>
      </c>
      <c r="AA17" s="83">
        <v>308</v>
      </c>
      <c r="AB17" s="83">
        <v>211</v>
      </c>
      <c r="AC17" s="83">
        <v>124</v>
      </c>
      <c r="AD17" s="83">
        <v>20</v>
      </c>
      <c r="AE17" s="83">
        <v>266</v>
      </c>
      <c r="AF17" s="127">
        <v>145</v>
      </c>
      <c r="AG17" s="127">
        <v>280</v>
      </c>
      <c r="AH17" s="83">
        <v>353</v>
      </c>
      <c r="AI17" s="170"/>
      <c r="AJ17" s="86"/>
      <c r="AK17" s="135"/>
      <c r="AL17" s="136"/>
    </row>
    <row r="18" spans="1:38" s="131" customFormat="1" ht="12" customHeight="1">
      <c r="A18" s="69" t="s">
        <v>9</v>
      </c>
      <c r="B18" s="218">
        <v>6697</v>
      </c>
      <c r="C18" s="218">
        <v>11325</v>
      </c>
      <c r="D18" s="218">
        <v>18022</v>
      </c>
      <c r="E18" s="83">
        <v>397</v>
      </c>
      <c r="F18" s="83">
        <v>500</v>
      </c>
      <c r="G18" s="83">
        <v>451</v>
      </c>
      <c r="H18" s="83">
        <v>360</v>
      </c>
      <c r="I18" s="127">
        <v>1457</v>
      </c>
      <c r="J18" s="127">
        <v>1564</v>
      </c>
      <c r="K18" s="83">
        <v>396</v>
      </c>
      <c r="L18" s="83">
        <v>132</v>
      </c>
      <c r="M18" s="83">
        <v>3</v>
      </c>
      <c r="N18" s="83">
        <v>62</v>
      </c>
      <c r="O18" s="83">
        <v>276</v>
      </c>
      <c r="P18" s="126">
        <v>1877</v>
      </c>
      <c r="Q18" s="127">
        <v>1998</v>
      </c>
      <c r="R18" s="83">
        <v>554</v>
      </c>
      <c r="S18" s="82">
        <v>493</v>
      </c>
      <c r="T18" s="83">
        <v>335</v>
      </c>
      <c r="U18" s="83">
        <v>378</v>
      </c>
      <c r="V18" s="83">
        <v>381</v>
      </c>
      <c r="W18" s="127">
        <v>1114</v>
      </c>
      <c r="X18" s="127">
        <v>359</v>
      </c>
      <c r="Y18" s="82">
        <v>479</v>
      </c>
      <c r="Z18" s="83">
        <v>168</v>
      </c>
      <c r="AA18" s="83">
        <v>196</v>
      </c>
      <c r="AB18" s="83">
        <v>286</v>
      </c>
      <c r="AC18" s="83">
        <v>107</v>
      </c>
      <c r="AD18" s="127">
        <v>688</v>
      </c>
      <c r="AE18" s="127">
        <v>1296</v>
      </c>
      <c r="AF18" s="83">
        <v>642</v>
      </c>
      <c r="AG18" s="83">
        <v>332</v>
      </c>
      <c r="AH18" s="83">
        <v>243</v>
      </c>
      <c r="AI18" s="83">
        <v>498</v>
      </c>
      <c r="AJ18" s="86"/>
      <c r="AK18" s="110"/>
      <c r="AL18" s="136"/>
    </row>
    <row r="19" spans="1:38" s="131" customFormat="1" ht="12" customHeight="1">
      <c r="A19" s="65" t="s">
        <v>10</v>
      </c>
      <c r="B19" s="218">
        <v>6674</v>
      </c>
      <c r="C19" s="218">
        <v>9328</v>
      </c>
      <c r="D19" s="218">
        <v>16002</v>
      </c>
      <c r="E19" s="51">
        <v>435</v>
      </c>
      <c r="F19" s="126">
        <v>1610</v>
      </c>
      <c r="G19" s="127">
        <v>1352</v>
      </c>
      <c r="H19" s="51">
        <v>565</v>
      </c>
      <c r="I19" s="51">
        <v>355</v>
      </c>
      <c r="J19" s="51">
        <v>413</v>
      </c>
      <c r="K19" s="51">
        <v>324</v>
      </c>
      <c r="L19" s="51">
        <v>268</v>
      </c>
      <c r="M19" s="127">
        <v>342</v>
      </c>
      <c r="N19" s="127">
        <v>929</v>
      </c>
      <c r="O19" s="51">
        <v>28</v>
      </c>
      <c r="P19" s="51">
        <v>301</v>
      </c>
      <c r="Q19" s="51">
        <v>323</v>
      </c>
      <c r="R19" s="51">
        <v>113</v>
      </c>
      <c r="S19" s="126">
        <v>353</v>
      </c>
      <c r="T19" s="127">
        <v>1217</v>
      </c>
      <c r="U19" s="127">
        <v>1623</v>
      </c>
      <c r="V19" s="51">
        <v>446</v>
      </c>
      <c r="W19" s="51">
        <v>338</v>
      </c>
      <c r="X19" s="126">
        <v>519</v>
      </c>
      <c r="Y19" s="51">
        <v>396</v>
      </c>
      <c r="Z19" s="51">
        <v>290</v>
      </c>
      <c r="AA19" s="127">
        <v>268</v>
      </c>
      <c r="AB19" s="127">
        <v>276</v>
      </c>
      <c r="AC19" s="51">
        <v>401</v>
      </c>
      <c r="AD19" s="51">
        <v>457</v>
      </c>
      <c r="AE19" s="51">
        <v>628</v>
      </c>
      <c r="AF19" s="51">
        <v>292</v>
      </c>
      <c r="AG19" s="51">
        <v>301</v>
      </c>
      <c r="AH19" s="127">
        <v>839</v>
      </c>
      <c r="AI19" s="170"/>
      <c r="AJ19" s="86"/>
      <c r="AK19" s="110"/>
      <c r="AL19" s="136"/>
    </row>
    <row r="20" spans="1:38" s="131" customFormat="1" ht="12" customHeight="1">
      <c r="A20" s="65" t="s">
        <v>11</v>
      </c>
      <c r="B20" s="218">
        <v>10051</v>
      </c>
      <c r="C20" s="218">
        <v>15516</v>
      </c>
      <c r="D20" s="218">
        <v>25567</v>
      </c>
      <c r="E20" s="127">
        <v>1389</v>
      </c>
      <c r="F20" s="51">
        <v>226</v>
      </c>
      <c r="G20" s="51">
        <v>334</v>
      </c>
      <c r="H20" s="51">
        <v>902</v>
      </c>
      <c r="I20" s="51">
        <v>791</v>
      </c>
      <c r="J20" s="51">
        <v>170</v>
      </c>
      <c r="K20" s="127">
        <v>854</v>
      </c>
      <c r="L20" s="127">
        <v>1569</v>
      </c>
      <c r="M20" s="51">
        <v>758</v>
      </c>
      <c r="N20" s="51">
        <v>326</v>
      </c>
      <c r="O20" s="51">
        <v>247</v>
      </c>
      <c r="P20" s="51">
        <v>123</v>
      </c>
      <c r="Q20" s="51">
        <v>320</v>
      </c>
      <c r="R20" s="127">
        <v>646</v>
      </c>
      <c r="S20" s="127">
        <v>311</v>
      </c>
      <c r="T20" s="51">
        <v>496</v>
      </c>
      <c r="U20" s="51">
        <v>291</v>
      </c>
      <c r="V20" s="51">
        <v>512</v>
      </c>
      <c r="W20" s="51">
        <v>235</v>
      </c>
      <c r="X20" s="51">
        <v>362</v>
      </c>
      <c r="Y20" s="127">
        <v>696</v>
      </c>
      <c r="Z20" s="127">
        <v>976</v>
      </c>
      <c r="AA20" s="51">
        <v>422</v>
      </c>
      <c r="AB20" s="76">
        <v>114</v>
      </c>
      <c r="AC20" s="126">
        <v>3720</v>
      </c>
      <c r="AD20" s="51">
        <v>822</v>
      </c>
      <c r="AE20" s="51">
        <v>920</v>
      </c>
      <c r="AF20" s="127">
        <v>1846</v>
      </c>
      <c r="AG20" s="127">
        <v>2438</v>
      </c>
      <c r="AH20" s="51">
        <v>1794</v>
      </c>
      <c r="AI20" s="76">
        <v>957</v>
      </c>
      <c r="AJ20" s="86"/>
      <c r="AK20" s="110"/>
      <c r="AL20" s="111"/>
    </row>
    <row r="21" spans="1:38" ht="6" customHeight="1">
      <c r="A21" s="48"/>
      <c r="B21" s="48"/>
      <c r="C21" s="48"/>
      <c r="D21" s="220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14"/>
    </row>
    <row r="22" spans="1:38" ht="5.0999999999999996" customHeight="1">
      <c r="AJ22" s="14"/>
    </row>
    <row r="23" spans="1:38" s="55" customFormat="1" ht="18" customHeight="1">
      <c r="A23" s="228" t="s">
        <v>57</v>
      </c>
      <c r="B23" s="228"/>
      <c r="C23" s="228"/>
      <c r="D23" s="228"/>
      <c r="E23" s="229"/>
      <c r="F23" s="229"/>
      <c r="G23" s="229"/>
      <c r="H23" s="229"/>
      <c r="I23" s="229"/>
      <c r="J23" s="229"/>
      <c r="K23" s="229"/>
      <c r="L23" s="229"/>
      <c r="M23" s="229"/>
      <c r="N23" s="230"/>
      <c r="O23" s="230"/>
      <c r="P23" s="230"/>
      <c r="Q23" s="230"/>
      <c r="R23" s="230"/>
      <c r="S23" s="230"/>
      <c r="T23" s="230"/>
      <c r="U23" s="230"/>
      <c r="V23" s="230"/>
      <c r="W23" s="230"/>
      <c r="X23" s="230"/>
      <c r="Y23" s="230"/>
      <c r="Z23" s="230"/>
      <c r="AA23" s="230"/>
      <c r="AB23" s="230"/>
      <c r="AC23" s="230"/>
      <c r="AD23" s="230"/>
      <c r="AE23" s="230"/>
      <c r="AF23" s="230"/>
      <c r="AG23" s="230"/>
      <c r="AH23" s="230"/>
      <c r="AI23" s="230"/>
      <c r="AJ23" s="96"/>
      <c r="AK23" s="96"/>
      <c r="AL23" s="96"/>
    </row>
    <row r="24" spans="1:38" s="55" customFormat="1" ht="6" customHeight="1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</row>
    <row r="25" spans="1:38" s="55" customFormat="1" ht="12" customHeight="1">
      <c r="A25" s="228" t="s">
        <v>16</v>
      </c>
      <c r="B25" s="228"/>
      <c r="C25" s="228"/>
      <c r="D25" s="228"/>
      <c r="E25" s="229"/>
      <c r="F25" s="229"/>
      <c r="G25" s="229"/>
      <c r="H25" s="229"/>
      <c r="I25" s="229"/>
      <c r="J25" s="229"/>
      <c r="K25" s="229"/>
      <c r="L25" s="229"/>
      <c r="M25" s="229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</row>
    <row r="26" spans="1:38" s="55" customFormat="1" ht="12" customHeight="1">
      <c r="A26" s="43" t="s">
        <v>17</v>
      </c>
      <c r="B26" s="24" t="s">
        <v>19</v>
      </c>
      <c r="C26" s="61"/>
      <c r="F26" s="22"/>
      <c r="G26" s="22"/>
      <c r="H26" s="22"/>
      <c r="I26" s="22"/>
      <c r="J26" s="22"/>
      <c r="K26" s="22"/>
      <c r="L26" s="22"/>
      <c r="M26" s="22"/>
      <c r="N26" s="56"/>
      <c r="O26" s="56"/>
      <c r="P26" s="56"/>
      <c r="Q26" s="56"/>
      <c r="R26" s="228"/>
      <c r="S26" s="229"/>
      <c r="T26" s="229"/>
      <c r="U26" s="229"/>
      <c r="V26" s="229"/>
      <c r="W26" s="229"/>
      <c r="X26" s="229"/>
      <c r="Y26" s="229"/>
      <c r="Z26" s="229"/>
      <c r="AA26" s="229"/>
      <c r="AB26" s="54"/>
      <c r="AC26" s="54"/>
      <c r="AD26" s="54"/>
      <c r="AE26" s="54"/>
      <c r="AF26" s="54"/>
      <c r="AG26" s="54"/>
      <c r="AH26" s="54"/>
      <c r="AI26" s="54"/>
    </row>
    <row r="27" spans="1:38" s="55" customFormat="1" ht="12" customHeight="1">
      <c r="A27" s="49" t="s">
        <v>18</v>
      </c>
      <c r="B27" s="24" t="s">
        <v>20</v>
      </c>
      <c r="C27" s="6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225"/>
      <c r="S27" s="225"/>
      <c r="T27" s="225"/>
      <c r="U27" s="225"/>
      <c r="V27" s="225"/>
      <c r="W27" s="225"/>
      <c r="X27" s="225"/>
      <c r="Y27" s="225"/>
      <c r="Z27" s="225"/>
      <c r="AA27" s="225"/>
      <c r="AB27" s="225"/>
      <c r="AC27" s="225"/>
      <c r="AD27" s="225"/>
      <c r="AE27" s="225"/>
      <c r="AF27" s="54"/>
      <c r="AG27" s="54"/>
      <c r="AH27" s="54"/>
      <c r="AI27" s="54"/>
    </row>
    <row r="28" spans="1:38" s="55" customFormat="1" ht="12" customHeight="1">
      <c r="A28" s="57"/>
      <c r="B28" s="24" t="s">
        <v>109</v>
      </c>
      <c r="C28" s="6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</row>
    <row r="29" spans="1:38" s="55" customFormat="1" ht="12" customHeight="1">
      <c r="A29" s="74"/>
      <c r="B29" s="24" t="s">
        <v>111</v>
      </c>
      <c r="C29" s="7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54"/>
      <c r="AG29" s="54"/>
      <c r="AH29" s="54"/>
      <c r="AI29" s="54"/>
    </row>
    <row r="30" spans="1:38" s="55" customFormat="1" ht="12" customHeight="1">
      <c r="A30" s="75"/>
      <c r="B30" s="24" t="s">
        <v>122</v>
      </c>
      <c r="C30" s="6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</row>
    <row r="31" spans="1:38" s="55" customFormat="1" ht="12" customHeight="1">
      <c r="A31" s="192"/>
      <c r="B31" s="24" t="s">
        <v>172</v>
      </c>
      <c r="C31" s="6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</row>
    <row r="32" spans="1:38" s="55" customFormat="1" ht="6" customHeight="1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</row>
    <row r="33" spans="1:38" s="55" customFormat="1" ht="12" customHeight="1">
      <c r="A33" s="54" t="s">
        <v>12</v>
      </c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</row>
    <row r="34" spans="1:38" s="55" customFormat="1" ht="12" customHeight="1">
      <c r="A34" s="224" t="s">
        <v>71</v>
      </c>
      <c r="B34" s="224"/>
      <c r="C34" s="224"/>
      <c r="D34" s="224"/>
      <c r="E34" s="224"/>
      <c r="F34" s="224"/>
      <c r="G34" s="224"/>
      <c r="H34" s="224"/>
      <c r="I34" s="224"/>
      <c r="J34" s="224"/>
      <c r="K34" s="224"/>
      <c r="L34" s="224"/>
      <c r="M34" s="224"/>
      <c r="N34" s="224"/>
      <c r="O34" s="224"/>
      <c r="P34" s="224"/>
      <c r="Q34" s="224"/>
      <c r="R34" s="224"/>
      <c r="S34" s="224"/>
      <c r="T34" s="224"/>
      <c r="U34" s="224"/>
      <c r="V34" s="224"/>
      <c r="W34" s="224"/>
      <c r="X34" s="224"/>
      <c r="Y34" s="224"/>
      <c r="Z34" s="224"/>
      <c r="AA34" s="224"/>
      <c r="AB34" s="224"/>
      <c r="AC34" s="224"/>
      <c r="AD34" s="224"/>
      <c r="AE34" s="224"/>
      <c r="AF34" s="224"/>
      <c r="AG34" s="224"/>
      <c r="AH34" s="224"/>
      <c r="AI34" s="224"/>
    </row>
    <row r="35" spans="1:38" s="33" customFormat="1" ht="12" customHeight="1">
      <c r="A35" s="223" t="s">
        <v>115</v>
      </c>
      <c r="B35" s="223"/>
      <c r="C35" s="223"/>
      <c r="D35" s="224"/>
      <c r="E35" s="224"/>
      <c r="F35" s="224"/>
      <c r="G35" s="224"/>
      <c r="H35" s="224"/>
      <c r="I35" s="224"/>
      <c r="J35" s="224"/>
      <c r="K35" s="224"/>
      <c r="L35" s="224"/>
      <c r="M35" s="224"/>
      <c r="N35" s="224"/>
      <c r="O35" s="224"/>
      <c r="P35" s="224"/>
      <c r="Q35" s="224"/>
      <c r="R35" s="224"/>
      <c r="S35" s="224"/>
      <c r="T35" s="224"/>
      <c r="U35" s="224"/>
      <c r="V35" s="224"/>
      <c r="W35" s="224"/>
      <c r="X35" s="224"/>
      <c r="Y35" s="224"/>
      <c r="Z35" s="224"/>
      <c r="AA35" s="224"/>
      <c r="AB35" s="224"/>
      <c r="AC35" s="224"/>
      <c r="AD35" s="224"/>
      <c r="AE35" s="224"/>
      <c r="AF35" s="224"/>
      <c r="AG35" s="224"/>
      <c r="AH35" s="224"/>
      <c r="AI35" s="224"/>
    </row>
    <row r="36" spans="1:38" s="33" customFormat="1" ht="12" customHeight="1">
      <c r="A36" s="102" t="s">
        <v>21</v>
      </c>
      <c r="B36" s="35" t="s">
        <v>60</v>
      </c>
      <c r="C36" s="34"/>
      <c r="E36" s="102" t="s">
        <v>23</v>
      </c>
      <c r="F36" s="41" t="s">
        <v>173</v>
      </c>
      <c r="K36" s="106" t="s">
        <v>46</v>
      </c>
      <c r="L36" s="35" t="s">
        <v>47</v>
      </c>
      <c r="AD36" s="100"/>
      <c r="AE36" s="100"/>
      <c r="AF36" s="100"/>
      <c r="AG36" s="100"/>
      <c r="AH36" s="100"/>
      <c r="AI36" s="100"/>
    </row>
    <row r="37" spans="1:38" s="33" customFormat="1" ht="12" customHeight="1">
      <c r="A37" s="102" t="s">
        <v>73</v>
      </c>
      <c r="B37" s="38" t="s">
        <v>72</v>
      </c>
      <c r="C37" s="34"/>
      <c r="E37" s="102" t="s">
        <v>52</v>
      </c>
      <c r="F37" s="41" t="s">
        <v>53</v>
      </c>
      <c r="H37" s="36"/>
      <c r="K37" s="106" t="s">
        <v>163</v>
      </c>
      <c r="L37" s="35" t="s">
        <v>121</v>
      </c>
      <c r="T37" s="36"/>
      <c r="AD37" s="100"/>
      <c r="AE37" s="100"/>
      <c r="AF37" s="100"/>
      <c r="AG37" s="100"/>
      <c r="AH37" s="100"/>
      <c r="AI37" s="100"/>
    </row>
    <row r="38" spans="1:38" s="33" customFormat="1" ht="12" customHeight="1">
      <c r="A38" s="34" t="s">
        <v>74</v>
      </c>
      <c r="B38" s="35" t="s">
        <v>68</v>
      </c>
      <c r="C38" s="34"/>
      <c r="E38" s="102" t="s">
        <v>25</v>
      </c>
      <c r="F38" s="35" t="s">
        <v>26</v>
      </c>
      <c r="G38" s="42"/>
      <c r="H38" s="39"/>
      <c r="K38" s="102" t="s">
        <v>32</v>
      </c>
      <c r="L38" s="35" t="s">
        <v>33</v>
      </c>
      <c r="AD38" s="100"/>
      <c r="AE38" s="100"/>
      <c r="AF38" s="100"/>
      <c r="AG38" s="100"/>
      <c r="AH38" s="100"/>
      <c r="AI38" s="100"/>
    </row>
    <row r="39" spans="1:38" s="33" customFormat="1" ht="12" customHeight="1">
      <c r="A39" s="34" t="s">
        <v>84</v>
      </c>
      <c r="B39" s="35" t="s">
        <v>67</v>
      </c>
      <c r="C39" s="34"/>
      <c r="E39" s="34" t="s">
        <v>92</v>
      </c>
      <c r="F39" s="35" t="s">
        <v>41</v>
      </c>
      <c r="G39" s="42"/>
      <c r="H39" s="35"/>
      <c r="K39" s="102" t="s">
        <v>34</v>
      </c>
      <c r="L39" s="35" t="s">
        <v>35</v>
      </c>
      <c r="M39" s="35"/>
      <c r="N39" s="36"/>
      <c r="T39" s="36"/>
      <c r="AD39" s="100"/>
      <c r="AE39" s="100"/>
      <c r="AF39" s="100"/>
      <c r="AG39" s="100"/>
      <c r="AH39" s="100"/>
      <c r="AI39" s="100"/>
    </row>
    <row r="40" spans="1:38" s="33" customFormat="1" ht="12" customHeight="1">
      <c r="A40" s="34" t="s">
        <v>83</v>
      </c>
      <c r="B40" s="35" t="s">
        <v>66</v>
      </c>
      <c r="C40" s="34"/>
      <c r="E40" s="37" t="s">
        <v>42</v>
      </c>
      <c r="F40" s="35" t="s">
        <v>43</v>
      </c>
      <c r="G40" s="42"/>
      <c r="H40" s="35"/>
      <c r="K40" s="102" t="s">
        <v>48</v>
      </c>
      <c r="L40" s="35" t="s">
        <v>70</v>
      </c>
      <c r="M40" s="35"/>
      <c r="N40" s="36"/>
      <c r="T40" s="36"/>
      <c r="AD40" s="100"/>
      <c r="AE40" s="100"/>
      <c r="AF40" s="100"/>
      <c r="AG40" s="100"/>
      <c r="AH40" s="100"/>
      <c r="AI40" s="100"/>
    </row>
    <row r="41" spans="1:38" s="33" customFormat="1" ht="12" customHeight="1">
      <c r="A41" s="106" t="s">
        <v>82</v>
      </c>
      <c r="B41" s="35" t="s">
        <v>65</v>
      </c>
      <c r="C41" s="34"/>
      <c r="E41" s="102" t="s">
        <v>87</v>
      </c>
      <c r="F41" s="35" t="s">
        <v>28</v>
      </c>
      <c r="G41" s="41"/>
      <c r="H41" s="35"/>
      <c r="K41" s="106" t="s">
        <v>61</v>
      </c>
      <c r="L41" s="35" t="s">
        <v>62</v>
      </c>
      <c r="AD41" s="100"/>
      <c r="AE41" s="100"/>
      <c r="AF41" s="100"/>
      <c r="AG41" s="100"/>
      <c r="AH41" s="100"/>
      <c r="AI41" s="100"/>
    </row>
    <row r="42" spans="1:38" s="33" customFormat="1" ht="12" customHeight="1">
      <c r="A42" s="102" t="s">
        <v>81</v>
      </c>
      <c r="B42" s="35" t="s">
        <v>63</v>
      </c>
      <c r="C42" s="34"/>
      <c r="E42" s="34" t="s">
        <v>90</v>
      </c>
      <c r="F42" s="35" t="s">
        <v>45</v>
      </c>
      <c r="G42" s="36"/>
      <c r="K42" s="102" t="s">
        <v>36</v>
      </c>
      <c r="L42" s="35" t="s">
        <v>37</v>
      </c>
      <c r="M42" s="36"/>
      <c r="N42" s="100"/>
      <c r="P42" s="36"/>
      <c r="Q42" s="36"/>
      <c r="R42" s="36"/>
      <c r="S42" s="36"/>
      <c r="T42" s="36"/>
      <c r="U42" s="36"/>
      <c r="V42" s="36"/>
      <c r="W42" s="36"/>
      <c r="X42" s="100"/>
      <c r="Y42" s="100"/>
      <c r="AD42" s="100"/>
      <c r="AE42" s="100"/>
      <c r="AF42" s="100"/>
      <c r="AG42" s="100"/>
      <c r="AH42" s="100"/>
      <c r="AI42" s="100"/>
    </row>
    <row r="43" spans="1:38" s="33" customFormat="1" ht="12" customHeight="1">
      <c r="A43" s="106" t="s">
        <v>85</v>
      </c>
      <c r="B43" s="35" t="s">
        <v>117</v>
      </c>
      <c r="C43" s="34"/>
      <c r="E43" s="102" t="s">
        <v>29</v>
      </c>
      <c r="F43" s="35" t="s">
        <v>30</v>
      </c>
      <c r="G43" s="36"/>
      <c r="H43" s="36"/>
      <c r="K43" s="106" t="s">
        <v>88</v>
      </c>
      <c r="L43" s="35" t="s">
        <v>89</v>
      </c>
      <c r="M43" s="36"/>
      <c r="N43" s="100"/>
      <c r="P43" s="36"/>
      <c r="Q43" s="36"/>
      <c r="R43" s="36"/>
      <c r="S43" s="36"/>
      <c r="T43" s="36"/>
      <c r="U43" s="36"/>
      <c r="V43" s="36"/>
      <c r="W43" s="36"/>
      <c r="X43" s="100"/>
      <c r="Y43" s="100"/>
      <c r="AD43" s="100"/>
      <c r="AE43" s="100"/>
      <c r="AF43" s="100"/>
      <c r="AG43" s="100"/>
      <c r="AH43" s="100"/>
      <c r="AI43" s="100"/>
    </row>
    <row r="44" spans="1:38" s="33" customFormat="1" ht="12" customHeight="1">
      <c r="A44" s="102" t="s">
        <v>86</v>
      </c>
      <c r="B44" s="35" t="s">
        <v>112</v>
      </c>
      <c r="C44" s="24"/>
      <c r="E44" s="102" t="s">
        <v>31</v>
      </c>
      <c r="F44" s="35" t="s">
        <v>106</v>
      </c>
      <c r="G44" s="36"/>
      <c r="H44" s="35"/>
      <c r="J44" s="37"/>
      <c r="M44" s="36"/>
      <c r="N44" s="100"/>
      <c r="P44" s="36"/>
      <c r="Q44" s="36"/>
      <c r="R44" s="36"/>
      <c r="S44" s="36"/>
      <c r="T44" s="36"/>
      <c r="U44" s="36"/>
      <c r="V44" s="36"/>
      <c r="W44" s="36"/>
      <c r="X44" s="100"/>
      <c r="Y44" s="100"/>
      <c r="AD44" s="100"/>
      <c r="AE44" s="100"/>
      <c r="AF44" s="100"/>
      <c r="AG44" s="100"/>
      <c r="AH44" s="100"/>
      <c r="AI44" s="100"/>
    </row>
    <row r="45" spans="1:38" s="104" customFormat="1" ht="12" customHeight="1">
      <c r="A45" s="174" t="s">
        <v>128</v>
      </c>
      <c r="B45" s="174"/>
      <c r="C45" s="38"/>
      <c r="E45" s="163"/>
      <c r="F45" s="163"/>
      <c r="G45" s="36"/>
      <c r="H45" s="33"/>
      <c r="I45" s="38"/>
      <c r="J45" s="38"/>
      <c r="K45" s="163"/>
      <c r="L45" s="163"/>
      <c r="M45" s="38"/>
      <c r="N45" s="38"/>
      <c r="O45" s="38"/>
      <c r="P45" s="38"/>
      <c r="Q45" s="38"/>
    </row>
    <row r="46" spans="1:38" s="33" customFormat="1" ht="12" customHeight="1">
      <c r="A46" s="174" t="s">
        <v>132</v>
      </c>
      <c r="B46" s="174"/>
      <c r="C46" s="174"/>
      <c r="D46" s="163"/>
      <c r="E46" s="163"/>
      <c r="F46" s="163"/>
      <c r="G46" s="163"/>
      <c r="H46" s="163"/>
      <c r="I46" s="163"/>
      <c r="J46" s="163"/>
      <c r="K46" s="163"/>
      <c r="L46" s="163"/>
      <c r="M46" s="163"/>
      <c r="N46" s="163"/>
      <c r="O46" s="163"/>
      <c r="P46" s="163"/>
      <c r="Q46" s="163"/>
      <c r="R46" s="163"/>
      <c r="S46" s="163"/>
      <c r="T46" s="163"/>
      <c r="U46" s="163"/>
      <c r="V46" s="163"/>
      <c r="W46" s="163"/>
      <c r="X46" s="163"/>
      <c r="Y46" s="163"/>
      <c r="Z46" s="163"/>
      <c r="AA46" s="163"/>
      <c r="AB46" s="163"/>
      <c r="AC46" s="163"/>
      <c r="AD46" s="163"/>
      <c r="AE46" s="163"/>
      <c r="AF46" s="163"/>
      <c r="AG46" s="163"/>
      <c r="AH46" s="163"/>
      <c r="AI46" s="163"/>
      <c r="AJ46" s="97"/>
      <c r="AK46" s="97"/>
      <c r="AL46" s="97"/>
    </row>
    <row r="47" spans="1:38" s="33" customFormat="1" ht="12" customHeight="1">
      <c r="A47" s="174" t="s">
        <v>129</v>
      </c>
      <c r="B47" s="174"/>
      <c r="C47" s="174"/>
      <c r="D47" s="163"/>
      <c r="E47" s="176"/>
      <c r="F47" s="176"/>
      <c r="G47" s="163"/>
      <c r="H47" s="163"/>
      <c r="I47" s="163"/>
      <c r="J47" s="163"/>
      <c r="K47" s="163"/>
      <c r="L47" s="163"/>
      <c r="M47" s="163"/>
      <c r="N47" s="163"/>
      <c r="O47" s="163"/>
      <c r="P47" s="163"/>
      <c r="Q47" s="163"/>
      <c r="R47" s="163"/>
      <c r="S47" s="163"/>
      <c r="T47" s="163"/>
      <c r="U47" s="163"/>
      <c r="V47" s="163"/>
      <c r="W47" s="163"/>
      <c r="X47" s="163"/>
      <c r="Y47" s="163"/>
      <c r="Z47" s="163"/>
      <c r="AA47" s="163"/>
      <c r="AB47" s="163"/>
      <c r="AC47" s="163"/>
      <c r="AD47" s="163"/>
      <c r="AE47" s="163"/>
      <c r="AF47" s="163"/>
      <c r="AG47" s="163"/>
      <c r="AH47" s="163"/>
      <c r="AI47" s="163"/>
      <c r="AJ47" s="97"/>
      <c r="AK47" s="97"/>
      <c r="AL47" s="97"/>
    </row>
    <row r="48" spans="1:38" s="33" customFormat="1" ht="12" customHeight="1">
      <c r="A48" s="174" t="s">
        <v>120</v>
      </c>
      <c r="B48" s="174"/>
      <c r="C48" s="174"/>
      <c r="D48" s="163"/>
      <c r="E48" s="25"/>
      <c r="F48" s="25"/>
      <c r="G48" s="163"/>
      <c r="H48" s="163"/>
      <c r="I48" s="163"/>
      <c r="J48" s="163"/>
      <c r="K48" s="163"/>
      <c r="L48" s="163"/>
      <c r="M48" s="163"/>
      <c r="N48" s="163"/>
      <c r="O48" s="163"/>
      <c r="P48" s="163"/>
      <c r="Q48" s="163"/>
      <c r="R48" s="163"/>
      <c r="S48" s="163"/>
      <c r="T48" s="163"/>
      <c r="U48" s="163"/>
      <c r="V48" s="163"/>
      <c r="W48" s="163"/>
      <c r="X48" s="163"/>
      <c r="Y48" s="163"/>
      <c r="Z48" s="163"/>
      <c r="AA48" s="163"/>
      <c r="AB48" s="163"/>
      <c r="AC48" s="163"/>
      <c r="AD48" s="163"/>
      <c r="AE48" s="163"/>
      <c r="AF48" s="163"/>
      <c r="AG48" s="163"/>
      <c r="AH48" s="163"/>
      <c r="AI48" s="163"/>
      <c r="AJ48" s="97"/>
      <c r="AK48" s="97"/>
      <c r="AL48" s="97"/>
    </row>
    <row r="49" spans="1:38" s="33" customFormat="1" ht="12" customHeight="1">
      <c r="A49" s="174"/>
      <c r="B49" s="174"/>
      <c r="C49" s="174"/>
      <c r="D49" s="163"/>
      <c r="E49" s="155"/>
      <c r="F49" s="155"/>
      <c r="G49" s="163"/>
      <c r="H49" s="163"/>
      <c r="I49" s="163"/>
      <c r="J49" s="163"/>
      <c r="K49" s="176"/>
      <c r="L49" s="176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97"/>
      <c r="AK49" s="97"/>
      <c r="AL49" s="97"/>
    </row>
    <row r="50" spans="1:38" s="33" customFormat="1" ht="12" customHeight="1">
      <c r="A50" s="176"/>
      <c r="B50" s="176"/>
      <c r="C50" s="174"/>
      <c r="D50" s="163"/>
      <c r="E50" s="155"/>
      <c r="F50" s="155"/>
      <c r="G50" s="163"/>
      <c r="H50" s="163"/>
      <c r="I50" s="163"/>
      <c r="J50" s="163"/>
      <c r="K50" s="175"/>
      <c r="L50" s="175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97"/>
      <c r="AK50" s="97"/>
      <c r="AL50" s="97"/>
    </row>
    <row r="51" spans="1:38" s="176" customFormat="1" ht="13.5">
      <c r="A51" s="101"/>
      <c r="B51" s="101"/>
      <c r="D51" s="10"/>
      <c r="E51" s="162"/>
      <c r="F51" s="162"/>
      <c r="K51" s="155"/>
      <c r="L51" s="155"/>
    </row>
    <row r="52" spans="1:38" ht="13.5">
      <c r="A52" s="153"/>
      <c r="B52" s="154"/>
      <c r="C52" s="25"/>
      <c r="D52" s="30"/>
      <c r="E52" s="25"/>
      <c r="F52" s="25"/>
      <c r="G52" s="25"/>
      <c r="H52" s="25"/>
      <c r="I52" s="25"/>
      <c r="J52" s="25"/>
      <c r="K52" s="155"/>
      <c r="L52" s="155"/>
      <c r="M52" s="25"/>
      <c r="N52" s="25"/>
      <c r="O52" s="25"/>
      <c r="P52" s="25"/>
      <c r="Q52" s="25"/>
    </row>
    <row r="53" spans="1:38" s="153" customFormat="1" ht="13.5">
      <c r="A53" s="154"/>
      <c r="B53" s="154"/>
      <c r="C53" s="155"/>
      <c r="D53" s="156"/>
      <c r="E53" s="2"/>
      <c r="F53" s="2"/>
      <c r="G53" s="155"/>
      <c r="H53" s="155"/>
      <c r="I53" s="155"/>
      <c r="J53" s="155"/>
      <c r="K53" s="162"/>
      <c r="L53" s="162"/>
      <c r="M53" s="155"/>
      <c r="N53" s="155"/>
      <c r="O53" s="155"/>
      <c r="P53" s="155"/>
      <c r="Q53" s="155"/>
    </row>
    <row r="54" spans="1:38" s="153" customFormat="1" ht="13.5">
      <c r="A54" s="161"/>
      <c r="B54" s="161"/>
      <c r="C54" s="155"/>
      <c r="D54" s="156"/>
      <c r="E54" s="2"/>
      <c r="F54" s="2"/>
      <c r="G54" s="155"/>
      <c r="H54" s="155"/>
      <c r="J54" s="155"/>
      <c r="K54" s="25"/>
      <c r="L54" s="25"/>
      <c r="M54" s="155"/>
      <c r="N54" s="155"/>
      <c r="O54" s="155"/>
      <c r="P54" s="155"/>
      <c r="Q54" s="155"/>
    </row>
    <row r="55" spans="1:38" s="33" customFormat="1" ht="12" customHeight="1">
      <c r="A55" s="25"/>
      <c r="B55" s="25"/>
      <c r="C55" s="161"/>
      <c r="D55" s="162"/>
      <c r="E55" s="2"/>
      <c r="F55" s="2"/>
      <c r="G55" s="162"/>
      <c r="H55" s="162"/>
      <c r="I55" s="162"/>
      <c r="J55" s="162"/>
      <c r="K55" s="25"/>
      <c r="L55" s="25"/>
      <c r="M55" s="162"/>
      <c r="N55" s="162"/>
      <c r="O55" s="162"/>
      <c r="P55" s="162"/>
      <c r="Q55" s="162"/>
      <c r="R55" s="162"/>
      <c r="S55" s="162"/>
      <c r="T55" s="162"/>
      <c r="U55" s="162"/>
      <c r="V55" s="162"/>
      <c r="W55" s="162"/>
      <c r="X55" s="162"/>
      <c r="Y55" s="162"/>
      <c r="Z55" s="162"/>
      <c r="AA55" s="162"/>
      <c r="AB55" s="162"/>
      <c r="AC55" s="162"/>
      <c r="AD55" s="162"/>
      <c r="AE55" s="162"/>
      <c r="AF55" s="162"/>
      <c r="AG55" s="162"/>
      <c r="AH55" s="162"/>
      <c r="AI55" s="162"/>
      <c r="AJ55" s="97"/>
      <c r="AK55" s="97"/>
      <c r="AL55" s="97"/>
    </row>
    <row r="56" spans="1:38">
      <c r="C56" s="25"/>
      <c r="D56" s="30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</row>
    <row r="57" spans="1:38">
      <c r="I57" s="25"/>
      <c r="J57" s="25"/>
      <c r="K57" s="25"/>
      <c r="L57" s="25"/>
      <c r="M57" s="25"/>
      <c r="N57" s="25"/>
      <c r="O57" s="25"/>
      <c r="P57" s="25"/>
      <c r="Q57" s="25"/>
    </row>
    <row r="58" spans="1:38">
      <c r="I58" s="25"/>
      <c r="J58" s="25"/>
      <c r="K58" s="25"/>
      <c r="L58" s="25"/>
      <c r="M58" s="25"/>
      <c r="N58" s="25"/>
      <c r="O58" s="25"/>
      <c r="P58" s="25"/>
      <c r="Q58" s="25"/>
    </row>
    <row r="59" spans="1:38">
      <c r="I59" s="25"/>
      <c r="J59" s="25"/>
      <c r="K59" s="25"/>
      <c r="L59" s="25"/>
      <c r="M59" s="25"/>
      <c r="N59" s="25"/>
      <c r="O59" s="25"/>
      <c r="P59" s="25"/>
      <c r="Q59" s="25"/>
    </row>
    <row r="60" spans="1:38">
      <c r="I60" s="25"/>
      <c r="J60" s="25"/>
      <c r="K60" s="25"/>
      <c r="L60" s="25"/>
      <c r="M60" s="25"/>
      <c r="N60" s="25"/>
      <c r="O60" s="25"/>
      <c r="P60" s="25"/>
      <c r="Q60" s="25"/>
    </row>
    <row r="61" spans="1:38">
      <c r="J61" s="25"/>
      <c r="K61" s="25"/>
      <c r="L61" s="25"/>
      <c r="M61" s="25"/>
      <c r="N61" s="25"/>
      <c r="O61" s="25"/>
      <c r="P61" s="25"/>
      <c r="Q61" s="25"/>
    </row>
    <row r="62" spans="1:38">
      <c r="I62" s="25"/>
      <c r="J62" s="25"/>
      <c r="K62" s="25"/>
      <c r="L62" s="25"/>
      <c r="M62" s="25"/>
      <c r="N62" s="25"/>
      <c r="O62" s="25"/>
      <c r="P62" s="25"/>
      <c r="Q62" s="25"/>
    </row>
    <row r="63" spans="1:38">
      <c r="E63" s="25"/>
      <c r="F63" s="25"/>
      <c r="I63" s="25"/>
      <c r="J63" s="25"/>
      <c r="K63" s="25"/>
      <c r="L63" s="25"/>
      <c r="M63" s="25"/>
      <c r="N63" s="25"/>
      <c r="O63" s="25"/>
      <c r="P63" s="25"/>
      <c r="Q63" s="25"/>
    </row>
    <row r="64" spans="1:38">
      <c r="E64" s="25"/>
      <c r="F64" s="25"/>
      <c r="I64" s="25"/>
      <c r="J64" s="25"/>
      <c r="M64" s="25"/>
      <c r="N64" s="25"/>
      <c r="O64" s="25"/>
      <c r="P64" s="25"/>
      <c r="Q64" s="25"/>
    </row>
    <row r="65" spans="1:29">
      <c r="E65" s="25"/>
      <c r="F65" s="25"/>
      <c r="I65" s="25"/>
      <c r="J65" s="25"/>
      <c r="K65" s="25"/>
      <c r="L65" s="25"/>
      <c r="M65" s="25"/>
      <c r="N65" s="25"/>
      <c r="O65" s="25"/>
      <c r="P65" s="25"/>
      <c r="Q65" s="25"/>
    </row>
    <row r="66" spans="1:29">
      <c r="A66" s="25"/>
      <c r="B66" s="25"/>
      <c r="F66" s="25"/>
      <c r="K66" s="25"/>
      <c r="L66" s="25"/>
    </row>
    <row r="67" spans="1:29">
      <c r="A67" s="25"/>
      <c r="B67" s="25"/>
      <c r="C67" s="25"/>
      <c r="D67" s="30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</row>
    <row r="68" spans="1:29">
      <c r="A68" s="25"/>
      <c r="B68" s="25"/>
      <c r="C68" s="25"/>
      <c r="D68" s="30"/>
      <c r="F68" s="25"/>
      <c r="G68" s="25"/>
      <c r="H68" s="25"/>
      <c r="I68" s="25"/>
      <c r="J68" s="25"/>
      <c r="M68" s="25"/>
      <c r="N68" s="25"/>
      <c r="O68" s="25"/>
      <c r="P68" s="25"/>
      <c r="Q68" s="25"/>
      <c r="R68" s="25"/>
      <c r="S68" s="25"/>
      <c r="T68" s="25"/>
      <c r="U68" s="25"/>
      <c r="V68" s="25"/>
    </row>
    <row r="69" spans="1:29">
      <c r="C69" s="25"/>
      <c r="D69" s="30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</row>
    <row r="70" spans="1:29">
      <c r="F70" s="25"/>
      <c r="G70" s="25"/>
      <c r="K70" s="25"/>
      <c r="L70" s="25"/>
      <c r="O70" s="25"/>
      <c r="P70" s="25"/>
      <c r="Q70" s="25"/>
      <c r="R70" s="25"/>
      <c r="S70" s="25"/>
      <c r="T70" s="25"/>
      <c r="U70" s="25"/>
      <c r="V70" s="25"/>
    </row>
    <row r="71" spans="1:29"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</row>
    <row r="72" spans="1:29"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</row>
    <row r="73" spans="1:29"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</row>
    <row r="74" spans="1:29">
      <c r="A74" s="25"/>
      <c r="B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</row>
    <row r="75" spans="1:29">
      <c r="A75" s="25"/>
      <c r="B75" s="25"/>
      <c r="C75" s="25"/>
      <c r="D75" s="30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</row>
    <row r="76" spans="1:29">
      <c r="A76" s="25"/>
      <c r="B76" s="25"/>
      <c r="C76" s="25"/>
      <c r="D76" s="30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</row>
    <row r="77" spans="1:29">
      <c r="A77" s="25"/>
      <c r="B77" s="25"/>
      <c r="C77" s="25"/>
      <c r="D77" s="30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</row>
    <row r="78" spans="1:29">
      <c r="A78" s="25"/>
      <c r="B78" s="25"/>
      <c r="C78" s="25"/>
      <c r="D78" s="30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</row>
    <row r="79" spans="1:29">
      <c r="A79" s="25"/>
      <c r="B79" s="25"/>
      <c r="C79" s="25"/>
      <c r="D79" s="30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</row>
    <row r="80" spans="1:29">
      <c r="A80" s="25"/>
      <c r="B80" s="25"/>
      <c r="C80" s="25"/>
      <c r="D80" s="30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</row>
    <row r="81" spans="1:29">
      <c r="A81" s="25"/>
      <c r="B81" s="25"/>
      <c r="C81" s="25"/>
      <c r="D81" s="30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</row>
    <row r="82" spans="1:29">
      <c r="A82" s="25"/>
      <c r="B82" s="25"/>
      <c r="C82" s="25"/>
      <c r="D82" s="30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</row>
    <row r="83" spans="1:29">
      <c r="A83" s="25"/>
      <c r="B83" s="25"/>
      <c r="C83" s="25"/>
      <c r="D83" s="30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</row>
    <row r="84" spans="1:29">
      <c r="A84" s="25"/>
      <c r="B84" s="25"/>
      <c r="C84" s="25"/>
      <c r="D84" s="30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</row>
    <row r="85" spans="1:29">
      <c r="A85" s="25"/>
      <c r="B85" s="25"/>
      <c r="C85" s="25"/>
      <c r="D85" s="30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</row>
    <row r="86" spans="1:29">
      <c r="A86" s="25"/>
      <c r="B86" s="25"/>
      <c r="C86" s="25"/>
      <c r="D86" s="30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</row>
    <row r="87" spans="1:29">
      <c r="A87" s="25"/>
      <c r="B87" s="25"/>
      <c r="C87" s="25"/>
      <c r="D87" s="30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</row>
    <row r="88" spans="1:29">
      <c r="A88" s="25"/>
      <c r="B88" s="25"/>
      <c r="C88" s="25"/>
      <c r="D88" s="30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</row>
    <row r="89" spans="1:29">
      <c r="A89" s="25"/>
      <c r="B89" s="25"/>
      <c r="C89" s="25"/>
      <c r="D89" s="30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</row>
    <row r="90" spans="1:29">
      <c r="A90" s="25"/>
      <c r="B90" s="25"/>
      <c r="C90" s="25"/>
      <c r="D90" s="30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</row>
    <row r="91" spans="1:29">
      <c r="A91" s="25"/>
      <c r="B91" s="25"/>
      <c r="C91" s="25"/>
      <c r="D91" s="30"/>
      <c r="G91" s="25"/>
      <c r="H91" s="25"/>
      <c r="I91" s="25"/>
      <c r="J91" s="25"/>
      <c r="M91" s="25"/>
      <c r="N91" s="25"/>
      <c r="O91" s="25"/>
      <c r="P91" s="25"/>
      <c r="Q91" s="25"/>
      <c r="R91" s="25"/>
      <c r="S91" s="25"/>
      <c r="T91" s="25"/>
      <c r="U91" s="25"/>
      <c r="V91" s="25"/>
    </row>
    <row r="92" spans="1:29">
      <c r="C92" s="25"/>
      <c r="D92" s="30"/>
      <c r="G92" s="25"/>
      <c r="H92" s="25"/>
      <c r="I92" s="25"/>
      <c r="J92" s="25"/>
      <c r="M92" s="25"/>
      <c r="N92" s="25"/>
      <c r="O92" s="25"/>
      <c r="P92" s="25"/>
      <c r="Q92" s="25"/>
      <c r="R92" s="25"/>
      <c r="S92" s="25"/>
      <c r="T92" s="25"/>
      <c r="U92" s="25"/>
      <c r="V92" s="25"/>
    </row>
  </sheetData>
  <mergeCells count="9">
    <mergeCell ref="B5:D5"/>
    <mergeCell ref="A35:AI35"/>
    <mergeCell ref="A5:A6"/>
    <mergeCell ref="E5:AI5"/>
    <mergeCell ref="A23:AI23"/>
    <mergeCell ref="A25:M25"/>
    <mergeCell ref="R26:AA26"/>
    <mergeCell ref="R27:AE27"/>
    <mergeCell ref="A34:AI34"/>
  </mergeCells>
  <pageMargins left="0.78740157480314965" right="0.78740157480314965" top="0.6692913385826772" bottom="0.59055118110236215" header="0.51181102362204722" footer="0.51181102362204722"/>
  <pageSetup paperSize="9" scale="80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92"/>
  <sheetViews>
    <sheetView showGridLines="0" zoomScaleNormal="100" workbookViewId="0">
      <selection activeCell="A2" sqref="A2"/>
    </sheetView>
  </sheetViews>
  <sheetFormatPr defaultColWidth="9.140625" defaultRowHeight="12.75"/>
  <cols>
    <col min="1" max="1" width="7.85546875" style="2" customWidth="1"/>
    <col min="2" max="2" width="9.7109375" style="2" customWidth="1"/>
    <col min="3" max="3" width="11.28515625" style="2" customWidth="1"/>
    <col min="4" max="4" width="9.7109375" style="10" customWidth="1"/>
    <col min="5" max="35" width="5" style="2" customWidth="1"/>
    <col min="36" max="36" width="7.28515625" style="2" customWidth="1"/>
    <col min="37" max="37" width="7.140625" style="2" customWidth="1"/>
    <col min="38" max="38" width="7.7109375" style="2" customWidth="1"/>
    <col min="39" max="16384" width="9.140625" style="2"/>
  </cols>
  <sheetData>
    <row r="1" spans="1:63" ht="15" customHeight="1">
      <c r="A1" s="44" t="s">
        <v>14</v>
      </c>
      <c r="B1" s="105"/>
      <c r="C1" s="105"/>
      <c r="D1" s="105"/>
      <c r="E1" s="8"/>
      <c r="F1" s="105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105"/>
      <c r="AK1" s="93"/>
      <c r="AL1" s="93"/>
    </row>
    <row r="2" spans="1:63" s="55" customFormat="1" ht="6" customHeight="1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96"/>
      <c r="AK2" s="96"/>
      <c r="AL2" s="96"/>
    </row>
    <row r="3" spans="1:63" ht="15" customHeight="1">
      <c r="A3" s="5" t="s">
        <v>96</v>
      </c>
      <c r="B3" s="5"/>
      <c r="C3" s="5"/>
      <c r="D3" s="29"/>
      <c r="E3" s="6"/>
      <c r="N3" s="47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6"/>
      <c r="AA3" s="46"/>
      <c r="AB3" s="46"/>
      <c r="AC3" s="46"/>
      <c r="AD3" s="46"/>
      <c r="AE3" s="46"/>
      <c r="AF3" s="46"/>
      <c r="AG3" s="46"/>
      <c r="AH3" s="46"/>
      <c r="AI3" s="46"/>
    </row>
    <row r="4" spans="1:63" s="55" customFormat="1" ht="6" customHeight="1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96"/>
      <c r="AK4" s="96"/>
      <c r="AL4" s="96"/>
    </row>
    <row r="5" spans="1:63" s="6" customFormat="1" ht="15" customHeight="1">
      <c r="A5" s="231" t="s">
        <v>58</v>
      </c>
      <c r="B5" s="227" t="s">
        <v>118</v>
      </c>
      <c r="C5" s="233"/>
      <c r="D5" s="234"/>
      <c r="E5" s="227" t="s">
        <v>59</v>
      </c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35"/>
      <c r="R5" s="235"/>
      <c r="S5" s="235"/>
      <c r="T5" s="235"/>
      <c r="U5" s="235"/>
      <c r="V5" s="235"/>
      <c r="W5" s="235"/>
      <c r="X5" s="235"/>
      <c r="Y5" s="235"/>
      <c r="Z5" s="235"/>
      <c r="AA5" s="235"/>
      <c r="AB5" s="235"/>
      <c r="AC5" s="235"/>
      <c r="AD5" s="235"/>
      <c r="AE5" s="235"/>
      <c r="AF5" s="235"/>
      <c r="AG5" s="235"/>
      <c r="AH5" s="235"/>
      <c r="AI5" s="235"/>
    </row>
    <row r="6" spans="1:63" s="6" customFormat="1" ht="39" customHeight="1">
      <c r="A6" s="236"/>
      <c r="B6" s="63" t="s">
        <v>119</v>
      </c>
      <c r="C6" s="63" t="s">
        <v>171</v>
      </c>
      <c r="D6" s="63" t="s">
        <v>170</v>
      </c>
      <c r="E6" s="18">
        <v>1</v>
      </c>
      <c r="F6" s="18">
        <v>2</v>
      </c>
      <c r="G6" s="18">
        <v>3</v>
      </c>
      <c r="H6" s="18">
        <v>4</v>
      </c>
      <c r="I6" s="18">
        <v>5</v>
      </c>
      <c r="J6" s="18">
        <v>6</v>
      </c>
      <c r="K6" s="18">
        <v>7</v>
      </c>
      <c r="L6" s="18">
        <v>8</v>
      </c>
      <c r="M6" s="18">
        <v>9</v>
      </c>
      <c r="N6" s="18">
        <v>10</v>
      </c>
      <c r="O6" s="18">
        <v>11</v>
      </c>
      <c r="P6" s="18">
        <v>12</v>
      </c>
      <c r="Q6" s="18">
        <v>13</v>
      </c>
      <c r="R6" s="18">
        <v>14</v>
      </c>
      <c r="S6" s="18">
        <v>15</v>
      </c>
      <c r="T6" s="18">
        <v>16</v>
      </c>
      <c r="U6" s="18">
        <v>17</v>
      </c>
      <c r="V6" s="18">
        <v>18</v>
      </c>
      <c r="W6" s="18">
        <v>19</v>
      </c>
      <c r="X6" s="18">
        <v>20</v>
      </c>
      <c r="Y6" s="18">
        <v>21</v>
      </c>
      <c r="Z6" s="18">
        <v>22</v>
      </c>
      <c r="AA6" s="18">
        <v>23</v>
      </c>
      <c r="AB6" s="18">
        <v>24</v>
      </c>
      <c r="AC6" s="18">
        <v>25</v>
      </c>
      <c r="AD6" s="18">
        <v>26</v>
      </c>
      <c r="AE6" s="18">
        <v>27</v>
      </c>
      <c r="AF6" s="18">
        <v>28</v>
      </c>
      <c r="AG6" s="18">
        <v>29</v>
      </c>
      <c r="AH6" s="18">
        <v>30</v>
      </c>
      <c r="AI6" s="157">
        <v>31</v>
      </c>
      <c r="AJ6" s="87"/>
    </row>
    <row r="7" spans="1:63" s="1" customFormat="1" ht="6" customHeight="1">
      <c r="A7" s="11"/>
      <c r="B7" s="11"/>
      <c r="C7" s="11"/>
      <c r="D7" s="27"/>
      <c r="E7" s="51"/>
      <c r="F7" s="51"/>
      <c r="G7" s="58"/>
      <c r="H7" s="58"/>
      <c r="I7" s="51"/>
      <c r="J7" s="51"/>
      <c r="K7" s="51"/>
      <c r="L7" s="51"/>
      <c r="M7" s="51"/>
      <c r="N7" s="58"/>
      <c r="O7" s="58"/>
      <c r="P7" s="51"/>
      <c r="Q7" s="51"/>
      <c r="R7" s="51"/>
      <c r="S7" s="51"/>
      <c r="T7" s="51"/>
      <c r="U7" s="58"/>
      <c r="V7" s="58"/>
      <c r="W7" s="51"/>
      <c r="X7" s="51"/>
      <c r="Y7" s="51"/>
      <c r="Z7" s="51"/>
      <c r="AA7" s="51"/>
      <c r="AB7" s="58"/>
      <c r="AC7" s="58"/>
      <c r="AD7" s="51"/>
      <c r="AE7" s="51"/>
      <c r="AF7" s="51"/>
      <c r="AG7" s="51"/>
      <c r="AH7" s="58"/>
      <c r="AI7" s="58"/>
    </row>
    <row r="8" spans="1:63" s="108" customFormat="1" ht="12" customHeight="1">
      <c r="A8" s="68" t="s">
        <v>110</v>
      </c>
      <c r="B8" s="214">
        <v>19097</v>
      </c>
      <c r="C8" s="215">
        <v>28338</v>
      </c>
      <c r="D8" s="214">
        <v>47435</v>
      </c>
      <c r="E8" s="77"/>
      <c r="F8" s="78"/>
      <c r="G8" s="78"/>
      <c r="H8" s="78"/>
      <c r="I8" s="77"/>
      <c r="J8" s="77"/>
      <c r="K8" s="78"/>
      <c r="L8" s="78"/>
      <c r="M8" s="78"/>
      <c r="N8" s="114"/>
      <c r="O8" s="114"/>
      <c r="P8" s="114"/>
      <c r="Q8" s="77"/>
      <c r="R8" s="78"/>
      <c r="S8" s="78"/>
      <c r="T8" s="78"/>
      <c r="U8" s="78"/>
      <c r="V8" s="78"/>
      <c r="W8" s="77"/>
      <c r="X8" s="77"/>
      <c r="Y8" s="78"/>
      <c r="Z8" s="78"/>
      <c r="AA8" s="78"/>
      <c r="AB8" s="78"/>
      <c r="AC8" s="78"/>
      <c r="AD8" s="77"/>
      <c r="AE8" s="77"/>
      <c r="AF8" s="78"/>
      <c r="AG8" s="78"/>
      <c r="AH8" s="78"/>
      <c r="AI8" s="78"/>
      <c r="AJ8" s="99"/>
      <c r="AK8" s="99"/>
      <c r="AL8" s="99"/>
      <c r="AM8" s="115"/>
      <c r="AN8" s="115"/>
      <c r="AO8" s="109"/>
      <c r="AP8" s="109"/>
      <c r="AQ8" s="109"/>
    </row>
    <row r="9" spans="1:63" s="131" customFormat="1" ht="12" customHeight="1">
      <c r="A9" s="69" t="s">
        <v>0</v>
      </c>
      <c r="B9" s="221">
        <v>12108</v>
      </c>
      <c r="C9" s="221">
        <v>14435</v>
      </c>
      <c r="D9" s="221">
        <v>26543</v>
      </c>
      <c r="E9" s="126">
        <v>1048</v>
      </c>
      <c r="F9" s="81">
        <v>1524</v>
      </c>
      <c r="G9" s="81">
        <v>575</v>
      </c>
      <c r="H9" s="142">
        <v>1215</v>
      </c>
      <c r="I9" s="143">
        <v>1347</v>
      </c>
      <c r="J9" s="116">
        <v>609</v>
      </c>
      <c r="K9" s="116">
        <v>852</v>
      </c>
      <c r="L9" s="81">
        <v>669</v>
      </c>
      <c r="M9" s="81">
        <v>602</v>
      </c>
      <c r="N9" s="117">
        <v>715</v>
      </c>
      <c r="O9" s="144">
        <v>1626</v>
      </c>
      <c r="P9" s="144">
        <v>1902</v>
      </c>
      <c r="Q9" s="80">
        <v>87</v>
      </c>
      <c r="R9" s="81">
        <v>698</v>
      </c>
      <c r="S9" s="81">
        <v>721</v>
      </c>
      <c r="T9" s="81">
        <v>790</v>
      </c>
      <c r="U9" s="81">
        <v>12</v>
      </c>
      <c r="V9" s="145">
        <v>694</v>
      </c>
      <c r="W9" s="143">
        <v>1277</v>
      </c>
      <c r="X9" s="79">
        <v>2045</v>
      </c>
      <c r="Y9" s="81">
        <v>560</v>
      </c>
      <c r="Z9" s="81">
        <v>714</v>
      </c>
      <c r="AA9" s="81">
        <v>225</v>
      </c>
      <c r="AB9" s="81">
        <v>236</v>
      </c>
      <c r="AC9" s="145">
        <v>911</v>
      </c>
      <c r="AD9" s="143">
        <v>2370</v>
      </c>
      <c r="AE9" s="80">
        <v>608</v>
      </c>
      <c r="AF9" s="81">
        <v>483</v>
      </c>
      <c r="AG9" s="81">
        <v>624</v>
      </c>
      <c r="AH9" s="81">
        <v>428</v>
      </c>
      <c r="AI9" s="81">
        <v>376</v>
      </c>
      <c r="AJ9" s="99"/>
      <c r="AK9" s="99"/>
      <c r="AL9" s="125"/>
      <c r="AM9" s="146"/>
      <c r="AN9" s="146"/>
      <c r="AO9" s="135"/>
      <c r="AP9" s="135"/>
      <c r="AQ9" s="135"/>
    </row>
    <row r="10" spans="1:63" s="131" customFormat="1" ht="12" customHeight="1">
      <c r="A10" s="65" t="s">
        <v>1</v>
      </c>
      <c r="B10" s="221">
        <v>3862</v>
      </c>
      <c r="C10" s="221">
        <v>10345</v>
      </c>
      <c r="D10" s="221">
        <v>14207</v>
      </c>
      <c r="E10" s="147">
        <v>1059</v>
      </c>
      <c r="F10" s="127">
        <v>1025</v>
      </c>
      <c r="G10" s="51">
        <v>199</v>
      </c>
      <c r="H10" s="83">
        <v>220</v>
      </c>
      <c r="I10" s="83">
        <v>179</v>
      </c>
      <c r="J10" s="83">
        <v>226</v>
      </c>
      <c r="K10" s="83">
        <v>266</v>
      </c>
      <c r="L10" s="147">
        <v>1080</v>
      </c>
      <c r="M10" s="127">
        <v>1454</v>
      </c>
      <c r="N10" s="51">
        <v>206</v>
      </c>
      <c r="O10" s="83">
        <v>21</v>
      </c>
      <c r="P10" s="83">
        <v>53</v>
      </c>
      <c r="Q10" s="83">
        <v>157</v>
      </c>
      <c r="R10" s="83">
        <v>284</v>
      </c>
      <c r="S10" s="147">
        <v>672</v>
      </c>
      <c r="T10" s="127">
        <v>1118</v>
      </c>
      <c r="U10" s="51">
        <v>334</v>
      </c>
      <c r="V10" s="83">
        <v>197</v>
      </c>
      <c r="W10" s="83">
        <v>391</v>
      </c>
      <c r="X10" s="83">
        <v>366</v>
      </c>
      <c r="Y10" s="81">
        <v>305</v>
      </c>
      <c r="Z10" s="147">
        <v>166</v>
      </c>
      <c r="AA10" s="147">
        <v>552</v>
      </c>
      <c r="AB10" s="82">
        <v>1095</v>
      </c>
      <c r="AC10" s="141">
        <v>876</v>
      </c>
      <c r="AD10" s="82">
        <v>836</v>
      </c>
      <c r="AE10" s="83">
        <v>161</v>
      </c>
      <c r="AF10" s="83">
        <v>297</v>
      </c>
      <c r="AG10" s="147">
        <v>412</v>
      </c>
      <c r="AH10" s="170"/>
      <c r="AI10" s="170"/>
      <c r="AJ10" s="92"/>
      <c r="AK10" s="99"/>
      <c r="AL10" s="130"/>
      <c r="AM10" s="146"/>
      <c r="AN10" s="146"/>
      <c r="AO10" s="135"/>
      <c r="AP10" s="135"/>
      <c r="AQ10" s="135"/>
    </row>
    <row r="11" spans="1:63" s="131" customFormat="1" ht="12" customHeight="1">
      <c r="A11" s="65" t="s">
        <v>2</v>
      </c>
      <c r="B11" s="221">
        <v>3127</v>
      </c>
      <c r="C11" s="221">
        <v>3558</v>
      </c>
      <c r="D11" s="221">
        <v>6685</v>
      </c>
      <c r="E11" s="127">
        <v>66</v>
      </c>
      <c r="F11" s="51">
        <v>45</v>
      </c>
      <c r="G11" s="83">
        <v>218</v>
      </c>
      <c r="H11" s="83">
        <v>213</v>
      </c>
      <c r="I11" s="83">
        <v>306</v>
      </c>
      <c r="J11" s="83">
        <v>307</v>
      </c>
      <c r="K11" s="147">
        <v>785</v>
      </c>
      <c r="L11" s="147">
        <v>913</v>
      </c>
      <c r="M11" s="51">
        <v>454</v>
      </c>
      <c r="N11" s="83">
        <v>342</v>
      </c>
      <c r="O11" s="83">
        <v>296</v>
      </c>
      <c r="P11" s="83">
        <v>274</v>
      </c>
      <c r="Q11" s="83">
        <v>361</v>
      </c>
      <c r="R11" s="147">
        <v>893</v>
      </c>
      <c r="S11" s="127">
        <v>901</v>
      </c>
      <c r="T11" s="51">
        <v>311</v>
      </c>
      <c r="U11" s="119" t="s">
        <v>126</v>
      </c>
      <c r="V11" s="119" t="s">
        <v>126</v>
      </c>
      <c r="W11" s="119" t="s">
        <v>126</v>
      </c>
      <c r="X11" s="119" t="s">
        <v>126</v>
      </c>
      <c r="Y11" s="120" t="s">
        <v>126</v>
      </c>
      <c r="Z11" s="120" t="s">
        <v>126</v>
      </c>
      <c r="AA11" s="119" t="s">
        <v>126</v>
      </c>
      <c r="AB11" s="119" t="s">
        <v>126</v>
      </c>
      <c r="AC11" s="119" t="s">
        <v>126</v>
      </c>
      <c r="AD11" s="119" t="s">
        <v>126</v>
      </c>
      <c r="AE11" s="119" t="s">
        <v>126</v>
      </c>
      <c r="AF11" s="120" t="s">
        <v>126</v>
      </c>
      <c r="AG11" s="120" t="s">
        <v>126</v>
      </c>
      <c r="AH11" s="119" t="s">
        <v>126</v>
      </c>
      <c r="AI11" s="119" t="s">
        <v>126</v>
      </c>
      <c r="AJ11" s="92"/>
      <c r="AK11" s="88"/>
      <c r="AL11" s="130"/>
      <c r="AM11" s="146"/>
      <c r="AN11" s="146"/>
      <c r="AO11" s="135"/>
      <c r="AP11" s="135"/>
      <c r="AQ11" s="135"/>
    </row>
    <row r="12" spans="1:63" s="131" customFormat="1" ht="12" customHeight="1">
      <c r="A12" s="69" t="s">
        <v>3</v>
      </c>
      <c r="B12" s="205" t="s">
        <v>126</v>
      </c>
      <c r="C12" s="205" t="s">
        <v>126</v>
      </c>
      <c r="D12" s="205" t="s">
        <v>126</v>
      </c>
      <c r="E12" s="119" t="s">
        <v>126</v>
      </c>
      <c r="F12" s="119" t="s">
        <v>126</v>
      </c>
      <c r="G12" s="119" t="s">
        <v>126</v>
      </c>
      <c r="H12" s="120" t="s">
        <v>126</v>
      </c>
      <c r="I12" s="120" t="s">
        <v>126</v>
      </c>
      <c r="J12" s="119" t="s">
        <v>126</v>
      </c>
      <c r="K12" s="119" t="s">
        <v>126</v>
      </c>
      <c r="L12" s="119" t="s">
        <v>126</v>
      </c>
      <c r="M12" s="119" t="s">
        <v>126</v>
      </c>
      <c r="N12" s="213" t="s">
        <v>126</v>
      </c>
      <c r="O12" s="120" t="s">
        <v>126</v>
      </c>
      <c r="P12" s="120" t="s">
        <v>126</v>
      </c>
      <c r="Q12" s="119" t="s">
        <v>126</v>
      </c>
      <c r="R12" s="119" t="s">
        <v>126</v>
      </c>
      <c r="S12" s="119" t="s">
        <v>126</v>
      </c>
      <c r="T12" s="119" t="s">
        <v>126</v>
      </c>
      <c r="U12" s="119" t="s">
        <v>126</v>
      </c>
      <c r="V12" s="120" t="s">
        <v>126</v>
      </c>
      <c r="W12" s="120" t="s">
        <v>126</v>
      </c>
      <c r="X12" s="51" t="s">
        <v>15</v>
      </c>
      <c r="Y12" s="140" t="s">
        <v>13</v>
      </c>
      <c r="Z12" s="119" t="s">
        <v>126</v>
      </c>
      <c r="AA12" s="140" t="s">
        <v>13</v>
      </c>
      <c r="AB12" s="83" t="s">
        <v>15</v>
      </c>
      <c r="AC12" s="120" t="s">
        <v>126</v>
      </c>
      <c r="AD12" s="120" t="s">
        <v>126</v>
      </c>
      <c r="AE12" s="119" t="s">
        <v>126</v>
      </c>
      <c r="AF12" s="119" t="s">
        <v>126</v>
      </c>
      <c r="AG12" s="119" t="s">
        <v>126</v>
      </c>
      <c r="AH12" s="119" t="s">
        <v>126</v>
      </c>
      <c r="AI12" s="170"/>
      <c r="AJ12" s="92"/>
      <c r="AK12" s="51"/>
      <c r="AL12" s="148"/>
      <c r="AM12" s="149"/>
      <c r="AN12" s="121"/>
      <c r="AO12" s="135"/>
      <c r="AP12" s="135"/>
      <c r="AQ12" s="135"/>
    </row>
    <row r="13" spans="1:63" s="131" customFormat="1" ht="12" customHeight="1">
      <c r="A13" s="65" t="s">
        <v>4</v>
      </c>
      <c r="B13" s="205" t="s">
        <v>126</v>
      </c>
      <c r="C13" s="205" t="s">
        <v>126</v>
      </c>
      <c r="D13" s="205" t="s">
        <v>126</v>
      </c>
      <c r="E13" s="140" t="s">
        <v>13</v>
      </c>
      <c r="F13" s="120" t="s">
        <v>126</v>
      </c>
      <c r="G13" s="120" t="s">
        <v>126</v>
      </c>
      <c r="H13" s="119" t="s">
        <v>126</v>
      </c>
      <c r="I13" s="119" t="s">
        <v>126</v>
      </c>
      <c r="J13" s="119" t="s">
        <v>126</v>
      </c>
      <c r="K13" s="119" t="s">
        <v>126</v>
      </c>
      <c r="L13" s="119" t="s">
        <v>126</v>
      </c>
      <c r="M13" s="120" t="s">
        <v>126</v>
      </c>
      <c r="N13" s="120" t="s">
        <v>126</v>
      </c>
      <c r="O13" s="119" t="s">
        <v>126</v>
      </c>
      <c r="P13" s="119" t="s">
        <v>126</v>
      </c>
      <c r="Q13" s="119" t="s">
        <v>126</v>
      </c>
      <c r="R13" s="119" t="s">
        <v>126</v>
      </c>
      <c r="S13" s="119" t="s">
        <v>126</v>
      </c>
      <c r="T13" s="120" t="s">
        <v>126</v>
      </c>
      <c r="U13" s="120" t="s">
        <v>126</v>
      </c>
      <c r="V13" s="119" t="s">
        <v>126</v>
      </c>
      <c r="W13" s="119" t="s">
        <v>126</v>
      </c>
      <c r="X13" s="119" t="s">
        <v>126</v>
      </c>
      <c r="Y13" s="119" t="s">
        <v>126</v>
      </c>
      <c r="Z13" s="119" t="s">
        <v>126</v>
      </c>
      <c r="AA13" s="120" t="s">
        <v>126</v>
      </c>
      <c r="AB13" s="120" t="s">
        <v>126</v>
      </c>
      <c r="AC13" s="119" t="s">
        <v>126</v>
      </c>
      <c r="AD13" s="119" t="s">
        <v>126</v>
      </c>
      <c r="AE13" s="119" t="s">
        <v>126</v>
      </c>
      <c r="AF13" s="119" t="s">
        <v>126</v>
      </c>
      <c r="AG13" s="119" t="s">
        <v>126</v>
      </c>
      <c r="AH13" s="120" t="s">
        <v>126</v>
      </c>
      <c r="AI13" s="120" t="s">
        <v>126</v>
      </c>
      <c r="AJ13" s="92"/>
      <c r="AK13" s="51"/>
      <c r="AL13" s="148"/>
      <c r="AM13" s="150"/>
      <c r="AN13" s="146"/>
      <c r="AO13" s="135"/>
      <c r="AP13" s="135"/>
      <c r="AQ13" s="135"/>
    </row>
    <row r="14" spans="1:63" s="131" customFormat="1" ht="12" customHeight="1">
      <c r="A14" s="65" t="s">
        <v>5</v>
      </c>
      <c r="B14" s="202" t="s">
        <v>15</v>
      </c>
      <c r="C14" s="202" t="s">
        <v>15</v>
      </c>
      <c r="D14" s="202" t="s">
        <v>15</v>
      </c>
      <c r="E14" s="119" t="s">
        <v>126</v>
      </c>
      <c r="F14" s="119" t="s">
        <v>126</v>
      </c>
      <c r="G14" s="119" t="s">
        <v>126</v>
      </c>
      <c r="H14" s="119" t="s">
        <v>126</v>
      </c>
      <c r="I14" s="119" t="s">
        <v>126</v>
      </c>
      <c r="J14" s="120" t="s">
        <v>126</v>
      </c>
      <c r="K14" s="120" t="s">
        <v>126</v>
      </c>
      <c r="L14" s="119" t="s">
        <v>126</v>
      </c>
      <c r="M14" s="119" t="s">
        <v>126</v>
      </c>
      <c r="N14" s="119" t="s">
        <v>126</v>
      </c>
      <c r="O14" s="213" t="s">
        <v>126</v>
      </c>
      <c r="P14" s="139" t="s">
        <v>126</v>
      </c>
      <c r="Q14" s="120" t="s">
        <v>126</v>
      </c>
      <c r="R14" s="120" t="s">
        <v>126</v>
      </c>
      <c r="S14" s="119" t="s">
        <v>126</v>
      </c>
      <c r="T14" s="119" t="s">
        <v>126</v>
      </c>
      <c r="U14" s="119" t="s">
        <v>126</v>
      </c>
      <c r="V14" s="119" t="s">
        <v>126</v>
      </c>
      <c r="W14" s="119" t="s">
        <v>126</v>
      </c>
      <c r="X14" s="120" t="s">
        <v>126</v>
      </c>
      <c r="Y14" s="120" t="s">
        <v>126</v>
      </c>
      <c r="Z14" s="51" t="s">
        <v>15</v>
      </c>
      <c r="AA14" s="83" t="s">
        <v>15</v>
      </c>
      <c r="AB14" s="83" t="s">
        <v>15</v>
      </c>
      <c r="AC14" s="83" t="s">
        <v>15</v>
      </c>
      <c r="AD14" s="83" t="s">
        <v>15</v>
      </c>
      <c r="AE14" s="147" t="s">
        <v>15</v>
      </c>
      <c r="AF14" s="127" t="s">
        <v>15</v>
      </c>
      <c r="AG14" s="83" t="s">
        <v>15</v>
      </c>
      <c r="AH14" s="51" t="s">
        <v>15</v>
      </c>
      <c r="AI14" s="170"/>
      <c r="AJ14" s="92"/>
      <c r="AK14" s="51"/>
      <c r="AL14" s="148"/>
      <c r="AM14" s="72"/>
      <c r="AN14" s="72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135"/>
    </row>
    <row r="15" spans="1:63" s="131" customFormat="1" ht="12" customHeight="1">
      <c r="A15" s="69" t="s">
        <v>6</v>
      </c>
      <c r="B15" s="202" t="s">
        <v>15</v>
      </c>
      <c r="C15" s="202" t="s">
        <v>15</v>
      </c>
      <c r="D15" s="202" t="s">
        <v>15</v>
      </c>
      <c r="E15" s="83" t="s">
        <v>15</v>
      </c>
      <c r="F15" s="83" t="s">
        <v>15</v>
      </c>
      <c r="G15" s="51" t="s">
        <v>15</v>
      </c>
      <c r="H15" s="147" t="s">
        <v>15</v>
      </c>
      <c r="I15" s="127" t="s">
        <v>15</v>
      </c>
      <c r="J15" s="51" t="s">
        <v>15</v>
      </c>
      <c r="K15" s="83" t="s">
        <v>15</v>
      </c>
      <c r="L15" s="83" t="s">
        <v>15</v>
      </c>
      <c r="M15" s="83" t="s">
        <v>15</v>
      </c>
      <c r="N15" s="83" t="s">
        <v>15</v>
      </c>
      <c r="O15" s="147" t="s">
        <v>15</v>
      </c>
      <c r="P15" s="127" t="s">
        <v>15</v>
      </c>
      <c r="Q15" s="51" t="s">
        <v>15</v>
      </c>
      <c r="R15" s="83" t="s">
        <v>15</v>
      </c>
      <c r="S15" s="83" t="s">
        <v>15</v>
      </c>
      <c r="T15" s="83" t="s">
        <v>15</v>
      </c>
      <c r="U15" s="83" t="s">
        <v>15</v>
      </c>
      <c r="V15" s="147" t="s">
        <v>15</v>
      </c>
      <c r="W15" s="127" t="s">
        <v>15</v>
      </c>
      <c r="X15" s="51" t="s">
        <v>15</v>
      </c>
      <c r="Y15" s="83" t="s">
        <v>15</v>
      </c>
      <c r="Z15" s="83" t="s">
        <v>15</v>
      </c>
      <c r="AA15" s="83" t="s">
        <v>15</v>
      </c>
      <c r="AB15" s="83" t="s">
        <v>15</v>
      </c>
      <c r="AC15" s="147" t="s">
        <v>15</v>
      </c>
      <c r="AD15" s="127" t="s">
        <v>15</v>
      </c>
      <c r="AE15" s="83" t="s">
        <v>15</v>
      </c>
      <c r="AF15" s="83" t="s">
        <v>15</v>
      </c>
      <c r="AG15" s="83" t="s">
        <v>15</v>
      </c>
      <c r="AH15" s="51" t="s">
        <v>15</v>
      </c>
      <c r="AI15" s="83" t="s">
        <v>15</v>
      </c>
      <c r="AJ15" s="92"/>
      <c r="AK15" s="51"/>
      <c r="AL15" s="148"/>
      <c r="AM15" s="150"/>
      <c r="AO15" s="135"/>
      <c r="AP15" s="135"/>
      <c r="AQ15" s="135"/>
    </row>
    <row r="16" spans="1:63" s="131" customFormat="1" ht="12" customHeight="1">
      <c r="A16" s="65" t="s">
        <v>7</v>
      </c>
      <c r="B16" s="202" t="s">
        <v>15</v>
      </c>
      <c r="C16" s="202" t="s">
        <v>15</v>
      </c>
      <c r="D16" s="202" t="s">
        <v>15</v>
      </c>
      <c r="E16" s="147" t="s">
        <v>15</v>
      </c>
      <c r="F16" s="127" t="s">
        <v>15</v>
      </c>
      <c r="G16" s="51" t="s">
        <v>15</v>
      </c>
      <c r="H16" s="83" t="s">
        <v>15</v>
      </c>
      <c r="I16" s="83" t="s">
        <v>15</v>
      </c>
      <c r="J16" s="83" t="s">
        <v>15</v>
      </c>
      <c r="K16" s="83" t="s">
        <v>15</v>
      </c>
      <c r="L16" s="147" t="s">
        <v>15</v>
      </c>
      <c r="M16" s="127" t="s">
        <v>15</v>
      </c>
      <c r="N16" s="51" t="s">
        <v>15</v>
      </c>
      <c r="O16" s="83" t="s">
        <v>15</v>
      </c>
      <c r="P16" s="83" t="s">
        <v>15</v>
      </c>
      <c r="Q16" s="83" t="s">
        <v>15</v>
      </c>
      <c r="R16" s="83" t="s">
        <v>15</v>
      </c>
      <c r="S16" s="147" t="s">
        <v>15</v>
      </c>
      <c r="T16" s="127" t="s">
        <v>15</v>
      </c>
      <c r="U16" s="51" t="s">
        <v>15</v>
      </c>
      <c r="V16" s="83" t="s">
        <v>15</v>
      </c>
      <c r="W16" s="83" t="s">
        <v>15</v>
      </c>
      <c r="X16" s="83" t="s">
        <v>15</v>
      </c>
      <c r="Y16" s="83" t="s">
        <v>15</v>
      </c>
      <c r="Z16" s="147" t="s">
        <v>15</v>
      </c>
      <c r="AA16" s="127" t="s">
        <v>15</v>
      </c>
      <c r="AB16" s="51" t="s">
        <v>15</v>
      </c>
      <c r="AC16" s="83" t="s">
        <v>15</v>
      </c>
      <c r="AD16" s="83" t="s">
        <v>15</v>
      </c>
      <c r="AE16" s="83" t="s">
        <v>15</v>
      </c>
      <c r="AF16" s="83" t="s">
        <v>15</v>
      </c>
      <c r="AG16" s="147" t="s">
        <v>15</v>
      </c>
      <c r="AH16" s="127" t="s">
        <v>15</v>
      </c>
      <c r="AI16" s="51" t="s">
        <v>15</v>
      </c>
      <c r="AJ16" s="92"/>
      <c r="AK16" s="51"/>
      <c r="AL16" s="148"/>
      <c r="AM16" s="150"/>
      <c r="AN16" s="146"/>
      <c r="AO16" s="135"/>
      <c r="AP16" s="135"/>
      <c r="AQ16" s="135"/>
    </row>
    <row r="17" spans="1:43" s="131" customFormat="1" ht="12" customHeight="1">
      <c r="A17" s="65" t="s">
        <v>8</v>
      </c>
      <c r="B17" s="202" t="s">
        <v>15</v>
      </c>
      <c r="C17" s="202" t="s">
        <v>15</v>
      </c>
      <c r="D17" s="202" t="s">
        <v>15</v>
      </c>
      <c r="E17" s="51" t="s">
        <v>15</v>
      </c>
      <c r="F17" s="83" t="s">
        <v>15</v>
      </c>
      <c r="G17" s="83" t="s">
        <v>15</v>
      </c>
      <c r="H17" s="83" t="s">
        <v>15</v>
      </c>
      <c r="I17" s="147" t="s">
        <v>15</v>
      </c>
      <c r="J17" s="147" t="s">
        <v>15</v>
      </c>
      <c r="K17" s="126" t="s">
        <v>15</v>
      </c>
      <c r="L17" s="83" t="s">
        <v>15</v>
      </c>
      <c r="M17" s="83" t="s">
        <v>15</v>
      </c>
      <c r="N17" s="83" t="s">
        <v>15</v>
      </c>
      <c r="O17" s="83" t="s">
        <v>15</v>
      </c>
      <c r="P17" s="147" t="s">
        <v>15</v>
      </c>
      <c r="Q17" s="127" t="s">
        <v>15</v>
      </c>
      <c r="R17" s="51" t="s">
        <v>15</v>
      </c>
      <c r="S17" s="83" t="s">
        <v>15</v>
      </c>
      <c r="T17" s="83" t="s">
        <v>15</v>
      </c>
      <c r="U17" s="83" t="s">
        <v>15</v>
      </c>
      <c r="V17" s="83" t="s">
        <v>15</v>
      </c>
      <c r="W17" s="147" t="s">
        <v>15</v>
      </c>
      <c r="X17" s="127" t="s">
        <v>15</v>
      </c>
      <c r="Y17" s="51" t="s">
        <v>15</v>
      </c>
      <c r="Z17" s="83" t="s">
        <v>15</v>
      </c>
      <c r="AA17" s="83" t="s">
        <v>15</v>
      </c>
      <c r="AB17" s="83" t="s">
        <v>15</v>
      </c>
      <c r="AC17" s="83" t="s">
        <v>15</v>
      </c>
      <c r="AD17" s="147" t="s">
        <v>15</v>
      </c>
      <c r="AE17" s="127" t="s">
        <v>15</v>
      </c>
      <c r="AF17" s="51" t="s">
        <v>15</v>
      </c>
      <c r="AG17" s="51" t="s">
        <v>15</v>
      </c>
      <c r="AH17" s="83" t="s">
        <v>15</v>
      </c>
      <c r="AI17" s="170"/>
      <c r="AJ17" s="92"/>
      <c r="AK17" s="51"/>
      <c r="AL17" s="148"/>
      <c r="AM17" s="150"/>
      <c r="AN17" s="146"/>
      <c r="AO17" s="135"/>
      <c r="AP17" s="135"/>
      <c r="AQ17" s="135"/>
    </row>
    <row r="18" spans="1:43" s="131" customFormat="1" ht="12" customHeight="1">
      <c r="A18" s="69" t="s">
        <v>9</v>
      </c>
      <c r="B18" s="202" t="s">
        <v>15</v>
      </c>
      <c r="C18" s="202" t="s">
        <v>15</v>
      </c>
      <c r="D18" s="202" t="s">
        <v>15</v>
      </c>
      <c r="E18" s="83" t="s">
        <v>15</v>
      </c>
      <c r="F18" s="83" t="s">
        <v>15</v>
      </c>
      <c r="G18" s="147" t="s">
        <v>15</v>
      </c>
      <c r="H18" s="147" t="s">
        <v>15</v>
      </c>
      <c r="I18" s="51" t="s">
        <v>15</v>
      </c>
      <c r="J18" s="83" t="s">
        <v>15</v>
      </c>
      <c r="K18" s="83" t="s">
        <v>15</v>
      </c>
      <c r="L18" s="83" t="s">
        <v>15</v>
      </c>
      <c r="M18" s="83" t="s">
        <v>15</v>
      </c>
      <c r="N18" s="147" t="s">
        <v>15</v>
      </c>
      <c r="O18" s="127" t="s">
        <v>15</v>
      </c>
      <c r="P18" s="141" t="s">
        <v>15</v>
      </c>
      <c r="Q18" s="83" t="s">
        <v>15</v>
      </c>
      <c r="R18" s="83" t="s">
        <v>15</v>
      </c>
      <c r="S18" s="82" t="s">
        <v>15</v>
      </c>
      <c r="T18" s="83" t="s">
        <v>15</v>
      </c>
      <c r="U18" s="147" t="s">
        <v>15</v>
      </c>
      <c r="V18" s="127" t="s">
        <v>15</v>
      </c>
      <c r="W18" s="76" t="s">
        <v>15</v>
      </c>
      <c r="X18" s="83" t="s">
        <v>15</v>
      </c>
      <c r="Y18" s="83" t="s">
        <v>15</v>
      </c>
      <c r="Z18" s="83" t="s">
        <v>15</v>
      </c>
      <c r="AA18" s="83" t="s">
        <v>15</v>
      </c>
      <c r="AB18" s="147" t="s">
        <v>15</v>
      </c>
      <c r="AC18" s="127" t="s">
        <v>15</v>
      </c>
      <c r="AD18" s="51" t="s">
        <v>15</v>
      </c>
      <c r="AE18" s="83" t="s">
        <v>15</v>
      </c>
      <c r="AF18" s="83" t="s">
        <v>15</v>
      </c>
      <c r="AG18" s="83" t="s">
        <v>15</v>
      </c>
      <c r="AH18" s="83" t="s">
        <v>15</v>
      </c>
      <c r="AI18" s="147" t="s">
        <v>15</v>
      </c>
      <c r="AJ18" s="92"/>
      <c r="AK18" s="51"/>
      <c r="AL18" s="148"/>
      <c r="AM18" s="150"/>
      <c r="AN18" s="146"/>
      <c r="AO18" s="135"/>
      <c r="AP18" s="135"/>
      <c r="AQ18" s="135"/>
    </row>
    <row r="19" spans="1:43" s="131" customFormat="1" ht="12" customHeight="1">
      <c r="A19" s="65" t="s">
        <v>10</v>
      </c>
      <c r="B19" s="202" t="s">
        <v>15</v>
      </c>
      <c r="C19" s="202" t="s">
        <v>15</v>
      </c>
      <c r="D19" s="202" t="s">
        <v>15</v>
      </c>
      <c r="E19" s="127" t="s">
        <v>15</v>
      </c>
      <c r="F19" s="126" t="s">
        <v>15</v>
      </c>
      <c r="G19" s="51" t="s">
        <v>15</v>
      </c>
      <c r="H19" s="51" t="s">
        <v>15</v>
      </c>
      <c r="I19" s="51" t="s">
        <v>15</v>
      </c>
      <c r="J19" s="51" t="s">
        <v>15</v>
      </c>
      <c r="K19" s="127" t="s">
        <v>15</v>
      </c>
      <c r="L19" s="127" t="s">
        <v>15</v>
      </c>
      <c r="M19" s="122" t="s">
        <v>15</v>
      </c>
      <c r="N19" s="51" t="s">
        <v>15</v>
      </c>
      <c r="O19" s="51" t="s">
        <v>15</v>
      </c>
      <c r="P19" s="51" t="s">
        <v>15</v>
      </c>
      <c r="Q19" s="51" t="s">
        <v>15</v>
      </c>
      <c r="R19" s="127" t="s">
        <v>15</v>
      </c>
      <c r="S19" s="141" t="s">
        <v>15</v>
      </c>
      <c r="T19" s="122" t="s">
        <v>15</v>
      </c>
      <c r="U19" s="51" t="s">
        <v>15</v>
      </c>
      <c r="V19" s="51" t="s">
        <v>15</v>
      </c>
      <c r="W19" s="51" t="s">
        <v>15</v>
      </c>
      <c r="X19" s="141" t="s">
        <v>15</v>
      </c>
      <c r="Y19" s="127" t="s">
        <v>15</v>
      </c>
      <c r="Z19" s="127" t="s">
        <v>15</v>
      </c>
      <c r="AA19" s="122" t="s">
        <v>15</v>
      </c>
      <c r="AB19" s="51" t="s">
        <v>15</v>
      </c>
      <c r="AC19" s="51" t="s">
        <v>15</v>
      </c>
      <c r="AD19" s="51" t="s">
        <v>15</v>
      </c>
      <c r="AE19" s="51" t="s">
        <v>15</v>
      </c>
      <c r="AF19" s="127" t="s">
        <v>15</v>
      </c>
      <c r="AG19" s="127" t="s">
        <v>15</v>
      </c>
      <c r="AH19" s="51" t="s">
        <v>15</v>
      </c>
      <c r="AI19" s="170"/>
      <c r="AJ19" s="92"/>
      <c r="AK19" s="51"/>
      <c r="AL19" s="148"/>
      <c r="AM19" s="150"/>
      <c r="AN19" s="146"/>
      <c r="AO19" s="135"/>
      <c r="AP19" s="135"/>
      <c r="AQ19" s="135"/>
    </row>
    <row r="20" spans="1:43" s="131" customFormat="1" ht="12" customHeight="1">
      <c r="A20" s="65" t="s">
        <v>11</v>
      </c>
      <c r="B20" s="202" t="s">
        <v>15</v>
      </c>
      <c r="C20" s="202" t="s">
        <v>15</v>
      </c>
      <c r="D20" s="202" t="s">
        <v>15</v>
      </c>
      <c r="E20" s="51" t="s">
        <v>15</v>
      </c>
      <c r="F20" s="51" t="s">
        <v>15</v>
      </c>
      <c r="G20" s="51" t="s">
        <v>15</v>
      </c>
      <c r="H20" s="51" t="s">
        <v>15</v>
      </c>
      <c r="I20" s="127" t="s">
        <v>15</v>
      </c>
      <c r="J20" s="127" t="s">
        <v>15</v>
      </c>
      <c r="K20" s="51" t="s">
        <v>15</v>
      </c>
      <c r="L20" s="83" t="s">
        <v>15</v>
      </c>
      <c r="M20" s="83" t="s">
        <v>15</v>
      </c>
      <c r="N20" s="83" t="s">
        <v>15</v>
      </c>
      <c r="O20" s="83" t="s">
        <v>15</v>
      </c>
      <c r="P20" s="147" t="s">
        <v>15</v>
      </c>
      <c r="Q20" s="127" t="s">
        <v>15</v>
      </c>
      <c r="R20" s="51" t="s">
        <v>15</v>
      </c>
      <c r="S20" s="83" t="s">
        <v>15</v>
      </c>
      <c r="T20" s="83" t="s">
        <v>15</v>
      </c>
      <c r="U20" s="83" t="s">
        <v>15</v>
      </c>
      <c r="V20" s="83" t="s">
        <v>15</v>
      </c>
      <c r="W20" s="147" t="s">
        <v>15</v>
      </c>
      <c r="X20" s="127" t="s">
        <v>15</v>
      </c>
      <c r="Y20" s="51" t="s">
        <v>15</v>
      </c>
      <c r="Z20" s="83" t="s">
        <v>15</v>
      </c>
      <c r="AA20" s="83" t="s">
        <v>15</v>
      </c>
      <c r="AB20" s="82" t="s">
        <v>15</v>
      </c>
      <c r="AC20" s="141" t="s">
        <v>15</v>
      </c>
      <c r="AD20" s="147" t="s">
        <v>15</v>
      </c>
      <c r="AE20" s="127" t="s">
        <v>15</v>
      </c>
      <c r="AF20" s="51" t="s">
        <v>15</v>
      </c>
      <c r="AG20" s="51" t="s">
        <v>15</v>
      </c>
      <c r="AH20" s="51" t="s">
        <v>15</v>
      </c>
      <c r="AI20" s="82" t="s">
        <v>15</v>
      </c>
      <c r="AJ20" s="92"/>
      <c r="AK20" s="51"/>
      <c r="AL20" s="148"/>
      <c r="AM20" s="150"/>
      <c r="AN20" s="146"/>
      <c r="AO20" s="135"/>
      <c r="AP20" s="135"/>
      <c r="AQ20" s="135"/>
    </row>
    <row r="21" spans="1:43" ht="6" customHeight="1">
      <c r="A21" s="48"/>
      <c r="B21" s="59"/>
      <c r="C21" s="59"/>
      <c r="D21" s="59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93"/>
      <c r="AK21" s="151"/>
      <c r="AL21" s="151"/>
      <c r="AM21" s="152"/>
    </row>
    <row r="22" spans="1:43" ht="6" customHeight="1">
      <c r="B22" s="37"/>
      <c r="AJ22" s="93"/>
      <c r="AK22" s="151"/>
      <c r="AL22" s="151"/>
      <c r="AM22" s="152"/>
    </row>
    <row r="23" spans="1:43" s="55" customFormat="1" ht="18" customHeight="1">
      <c r="A23" s="228" t="s">
        <v>57</v>
      </c>
      <c r="B23" s="228"/>
      <c r="C23" s="228"/>
      <c r="D23" s="228"/>
      <c r="E23" s="229"/>
      <c r="F23" s="229"/>
      <c r="G23" s="229"/>
      <c r="H23" s="229"/>
      <c r="I23" s="229"/>
      <c r="J23" s="229"/>
      <c r="K23" s="229"/>
      <c r="L23" s="229"/>
      <c r="M23" s="229"/>
      <c r="N23" s="230"/>
      <c r="O23" s="230"/>
      <c r="P23" s="230"/>
      <c r="Q23" s="230"/>
      <c r="R23" s="230"/>
      <c r="S23" s="230"/>
      <c r="T23" s="230"/>
      <c r="U23" s="230"/>
      <c r="V23" s="230"/>
      <c r="W23" s="230"/>
      <c r="X23" s="230"/>
      <c r="Y23" s="230"/>
      <c r="Z23" s="230"/>
      <c r="AA23" s="230"/>
      <c r="AB23" s="230"/>
      <c r="AC23" s="230"/>
      <c r="AD23" s="230"/>
      <c r="AE23" s="230"/>
      <c r="AF23" s="230"/>
      <c r="AG23" s="230"/>
      <c r="AH23" s="230"/>
      <c r="AI23" s="230"/>
      <c r="AJ23" s="96"/>
      <c r="AK23" s="96"/>
      <c r="AL23" s="96"/>
    </row>
    <row r="24" spans="1:43" s="55" customFormat="1" ht="6" customHeight="1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</row>
    <row r="25" spans="1:43" s="55" customFormat="1" ht="12" customHeight="1">
      <c r="A25" s="228" t="s">
        <v>16</v>
      </c>
      <c r="B25" s="228"/>
      <c r="C25" s="228"/>
      <c r="D25" s="228"/>
      <c r="E25" s="229"/>
      <c r="F25" s="229"/>
      <c r="G25" s="229"/>
      <c r="H25" s="229"/>
      <c r="I25" s="229"/>
      <c r="J25" s="229"/>
      <c r="K25" s="229"/>
      <c r="L25" s="229"/>
      <c r="M25" s="229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</row>
    <row r="26" spans="1:43" s="55" customFormat="1" ht="12" customHeight="1">
      <c r="A26" s="71" t="s">
        <v>17</v>
      </c>
      <c r="B26" s="24" t="s">
        <v>19</v>
      </c>
      <c r="C26" s="71"/>
      <c r="F26" s="22"/>
      <c r="G26" s="22"/>
      <c r="H26" s="22"/>
      <c r="I26" s="22"/>
      <c r="J26" s="22"/>
      <c r="K26" s="22"/>
      <c r="L26" s="22"/>
      <c r="M26" s="22"/>
      <c r="N26" s="56"/>
      <c r="O26" s="56"/>
      <c r="P26" s="56"/>
      <c r="Q26" s="56"/>
      <c r="R26" s="228"/>
      <c r="S26" s="229"/>
      <c r="T26" s="229"/>
      <c r="U26" s="229"/>
      <c r="V26" s="229"/>
      <c r="W26" s="229"/>
      <c r="X26" s="229"/>
      <c r="Y26" s="229"/>
      <c r="Z26" s="229"/>
      <c r="AA26" s="229"/>
      <c r="AB26" s="54"/>
      <c r="AC26" s="54"/>
      <c r="AD26" s="54"/>
      <c r="AE26" s="54"/>
      <c r="AF26" s="54"/>
      <c r="AG26" s="54"/>
      <c r="AH26" s="54"/>
      <c r="AI26" s="54"/>
    </row>
    <row r="27" spans="1:43" s="55" customFormat="1" ht="12" customHeight="1">
      <c r="A27" s="70" t="s">
        <v>18</v>
      </c>
      <c r="B27" s="24" t="s">
        <v>20</v>
      </c>
      <c r="C27" s="7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225"/>
      <c r="S27" s="225"/>
      <c r="T27" s="225"/>
      <c r="U27" s="225"/>
      <c r="V27" s="225"/>
      <c r="W27" s="225"/>
      <c r="X27" s="225"/>
      <c r="Y27" s="225"/>
      <c r="Z27" s="225"/>
      <c r="AA27" s="225"/>
      <c r="AB27" s="225"/>
      <c r="AC27" s="225"/>
      <c r="AD27" s="225"/>
      <c r="AE27" s="225"/>
      <c r="AF27" s="54"/>
      <c r="AG27" s="54"/>
      <c r="AH27" s="54"/>
      <c r="AI27" s="54"/>
    </row>
    <row r="28" spans="1:43" s="55" customFormat="1" ht="12" customHeight="1">
      <c r="A28" s="57"/>
      <c r="B28" s="24" t="s">
        <v>108</v>
      </c>
      <c r="C28" s="6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</row>
    <row r="29" spans="1:43" s="55" customFormat="1" ht="12" customHeight="1">
      <c r="A29" s="74"/>
      <c r="B29" s="24" t="s">
        <v>111</v>
      </c>
      <c r="C29" s="7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54"/>
      <c r="AG29" s="54"/>
      <c r="AH29" s="54"/>
      <c r="AI29" s="54"/>
    </row>
    <row r="30" spans="1:43" s="55" customFormat="1" ht="12" customHeight="1">
      <c r="A30" s="75"/>
      <c r="B30" s="24" t="s">
        <v>122</v>
      </c>
      <c r="C30" s="6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</row>
    <row r="31" spans="1:43" s="55" customFormat="1" ht="12" customHeight="1">
      <c r="A31" s="192"/>
      <c r="B31" s="24" t="s">
        <v>172</v>
      </c>
      <c r="C31" s="6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</row>
    <row r="32" spans="1:43" s="55" customFormat="1" ht="6" customHeight="1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</row>
    <row r="33" spans="1:38" s="55" customFormat="1" ht="12" customHeight="1">
      <c r="A33" s="54" t="s">
        <v>12</v>
      </c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</row>
    <row r="34" spans="1:38" s="55" customFormat="1" ht="12" customHeight="1">
      <c r="A34" s="237" t="s">
        <v>71</v>
      </c>
      <c r="B34" s="237"/>
      <c r="C34" s="237"/>
      <c r="D34" s="237"/>
      <c r="E34" s="237"/>
      <c r="F34" s="237"/>
      <c r="G34" s="237"/>
      <c r="H34" s="237"/>
      <c r="I34" s="237"/>
      <c r="J34" s="237"/>
      <c r="K34" s="237"/>
      <c r="L34" s="237"/>
      <c r="M34" s="237"/>
      <c r="N34" s="237"/>
      <c r="O34" s="237"/>
      <c r="P34" s="237"/>
      <c r="Q34" s="237"/>
      <c r="R34" s="237"/>
      <c r="S34" s="237"/>
      <c r="T34" s="237"/>
      <c r="U34" s="237"/>
      <c r="V34" s="237"/>
      <c r="W34" s="237"/>
      <c r="X34" s="237"/>
      <c r="Y34" s="237"/>
      <c r="Z34" s="237"/>
      <c r="AA34" s="237"/>
      <c r="AB34" s="237"/>
      <c r="AC34" s="237"/>
      <c r="AD34" s="237"/>
      <c r="AE34" s="237"/>
      <c r="AF34" s="237"/>
      <c r="AG34" s="237"/>
      <c r="AH34" s="237"/>
      <c r="AI34" s="237"/>
    </row>
    <row r="35" spans="1:38" s="33" customFormat="1" ht="12" customHeight="1">
      <c r="A35" s="223" t="s">
        <v>116</v>
      </c>
      <c r="B35" s="223"/>
      <c r="C35" s="223"/>
      <c r="D35" s="224"/>
      <c r="E35" s="224"/>
      <c r="F35" s="224"/>
      <c r="G35" s="224"/>
      <c r="H35" s="224"/>
      <c r="I35" s="224"/>
      <c r="J35" s="224"/>
      <c r="K35" s="224"/>
      <c r="L35" s="224"/>
      <c r="M35" s="224"/>
      <c r="N35" s="224"/>
      <c r="O35" s="224"/>
      <c r="P35" s="224"/>
      <c r="Q35" s="224"/>
      <c r="R35" s="224"/>
      <c r="S35" s="224"/>
      <c r="T35" s="224"/>
      <c r="U35" s="224"/>
      <c r="V35" s="224"/>
      <c r="W35" s="224"/>
      <c r="X35" s="224"/>
      <c r="Y35" s="224"/>
      <c r="Z35" s="224"/>
      <c r="AA35" s="224"/>
      <c r="AB35" s="224"/>
      <c r="AC35" s="224"/>
      <c r="AD35" s="224"/>
      <c r="AE35" s="224"/>
      <c r="AF35" s="224"/>
      <c r="AG35" s="224"/>
      <c r="AH35" s="224"/>
      <c r="AI35" s="224"/>
    </row>
    <row r="36" spans="1:38" s="33" customFormat="1" ht="12" customHeight="1">
      <c r="A36" s="102" t="s">
        <v>21</v>
      </c>
      <c r="B36" s="35" t="s">
        <v>60</v>
      </c>
      <c r="C36" s="34"/>
      <c r="E36" s="196" t="s">
        <v>102</v>
      </c>
      <c r="F36" s="41" t="s">
        <v>127</v>
      </c>
      <c r="G36" s="42"/>
      <c r="K36" s="102" t="s">
        <v>31</v>
      </c>
      <c r="L36" s="35" t="s">
        <v>106</v>
      </c>
      <c r="M36" s="36"/>
      <c r="AD36" s="100"/>
      <c r="AE36" s="100"/>
      <c r="AF36" s="100"/>
      <c r="AG36" s="100"/>
      <c r="AH36" s="100"/>
      <c r="AI36" s="100"/>
    </row>
    <row r="37" spans="1:38" s="33" customFormat="1" ht="12" customHeight="1">
      <c r="A37" s="102" t="s">
        <v>73</v>
      </c>
      <c r="B37" s="38" t="s">
        <v>72</v>
      </c>
      <c r="C37" s="34"/>
      <c r="E37" s="102" t="s">
        <v>23</v>
      </c>
      <c r="F37" s="41" t="s">
        <v>24</v>
      </c>
      <c r="H37" s="36"/>
      <c r="K37" s="106" t="s">
        <v>46</v>
      </c>
      <c r="L37" s="35" t="s">
        <v>47</v>
      </c>
      <c r="T37" s="36"/>
      <c r="AD37" s="100"/>
      <c r="AE37" s="100"/>
      <c r="AF37" s="100"/>
      <c r="AG37" s="100"/>
      <c r="AH37" s="100"/>
      <c r="AI37" s="100"/>
    </row>
    <row r="38" spans="1:38" s="33" customFormat="1" ht="12" customHeight="1">
      <c r="A38" s="34" t="s">
        <v>100</v>
      </c>
      <c r="B38" s="35" t="s">
        <v>68</v>
      </c>
      <c r="C38" s="34"/>
      <c r="E38" s="102" t="s">
        <v>52</v>
      </c>
      <c r="F38" s="41" t="s">
        <v>53</v>
      </c>
      <c r="G38" s="42"/>
      <c r="K38" s="106" t="s">
        <v>165</v>
      </c>
      <c r="L38" s="35" t="s">
        <v>121</v>
      </c>
      <c r="AD38" s="100"/>
      <c r="AE38" s="100"/>
      <c r="AF38" s="100"/>
      <c r="AG38" s="100"/>
      <c r="AH38" s="100"/>
      <c r="AI38" s="100"/>
    </row>
    <row r="39" spans="1:38" s="33" customFormat="1" ht="12" customHeight="1">
      <c r="A39" s="34" t="s">
        <v>99</v>
      </c>
      <c r="B39" s="35" t="s">
        <v>67</v>
      </c>
      <c r="C39" s="34"/>
      <c r="E39" s="102" t="s">
        <v>25</v>
      </c>
      <c r="F39" s="35" t="s">
        <v>26</v>
      </c>
      <c r="G39" s="42"/>
      <c r="H39" s="39"/>
      <c r="K39" s="102" t="s">
        <v>32</v>
      </c>
      <c r="L39" s="35" t="s">
        <v>33</v>
      </c>
      <c r="M39" s="35"/>
      <c r="N39" s="36"/>
      <c r="T39" s="36"/>
      <c r="AD39" s="100"/>
      <c r="AE39" s="100"/>
      <c r="AF39" s="100"/>
      <c r="AG39" s="100"/>
      <c r="AH39" s="100"/>
      <c r="AI39" s="100"/>
    </row>
    <row r="40" spans="1:38" s="33" customFormat="1" ht="12" customHeight="1">
      <c r="A40" s="34" t="s">
        <v>107</v>
      </c>
      <c r="B40" s="35" t="s">
        <v>66</v>
      </c>
      <c r="C40" s="34"/>
      <c r="E40" s="34" t="s">
        <v>103</v>
      </c>
      <c r="F40" s="35" t="s">
        <v>41</v>
      </c>
      <c r="G40" s="41"/>
      <c r="H40" s="35"/>
      <c r="K40" s="102" t="s">
        <v>34</v>
      </c>
      <c r="L40" s="35" t="s">
        <v>35</v>
      </c>
      <c r="M40" s="35"/>
      <c r="N40" s="36"/>
      <c r="T40" s="36"/>
      <c r="AD40" s="100"/>
      <c r="AE40" s="100"/>
      <c r="AF40" s="100"/>
      <c r="AG40" s="100"/>
      <c r="AH40" s="100"/>
      <c r="AI40" s="100"/>
    </row>
    <row r="41" spans="1:38" s="33" customFormat="1" ht="12" customHeight="1">
      <c r="A41" s="106" t="s">
        <v>98</v>
      </c>
      <c r="B41" s="35" t="s">
        <v>65</v>
      </c>
      <c r="C41" s="34"/>
      <c r="E41" s="102" t="s">
        <v>104</v>
      </c>
      <c r="F41" s="35" t="s">
        <v>28</v>
      </c>
      <c r="G41" s="35"/>
      <c r="H41" s="35"/>
      <c r="K41" s="102" t="s">
        <v>48</v>
      </c>
      <c r="L41" s="35" t="s">
        <v>70</v>
      </c>
      <c r="N41" s="100"/>
      <c r="AD41" s="100"/>
      <c r="AE41" s="100"/>
      <c r="AF41" s="100"/>
      <c r="AG41" s="100"/>
      <c r="AH41" s="100"/>
      <c r="AI41" s="100"/>
    </row>
    <row r="42" spans="1:38" s="33" customFormat="1" ht="12" customHeight="1">
      <c r="A42" s="102" t="s">
        <v>97</v>
      </c>
      <c r="B42" s="35" t="s">
        <v>63</v>
      </c>
      <c r="C42" s="34"/>
      <c r="E42" s="37" t="s">
        <v>42</v>
      </c>
      <c r="F42" s="35" t="s">
        <v>43</v>
      </c>
      <c r="G42" s="35"/>
      <c r="H42" s="35"/>
      <c r="K42" s="106" t="s">
        <v>61</v>
      </c>
      <c r="L42" s="35" t="s">
        <v>62</v>
      </c>
      <c r="M42" s="36"/>
      <c r="N42" s="100"/>
      <c r="P42" s="36"/>
      <c r="Q42" s="36"/>
      <c r="R42" s="36"/>
      <c r="S42" s="36"/>
      <c r="T42" s="36"/>
      <c r="U42" s="36"/>
      <c r="V42" s="36"/>
      <c r="W42" s="36"/>
      <c r="X42" s="100"/>
      <c r="Y42" s="100"/>
      <c r="AD42" s="100"/>
      <c r="AE42" s="100"/>
      <c r="AF42" s="100"/>
      <c r="AG42" s="100"/>
      <c r="AH42" s="100"/>
      <c r="AI42" s="100"/>
    </row>
    <row r="43" spans="1:38" s="33" customFormat="1" ht="12" customHeight="1">
      <c r="A43" s="106" t="s">
        <v>80</v>
      </c>
      <c r="B43" s="35" t="s">
        <v>117</v>
      </c>
      <c r="C43" s="34"/>
      <c r="E43" s="34" t="s">
        <v>105</v>
      </c>
      <c r="F43" s="35" t="s">
        <v>45</v>
      </c>
      <c r="G43" s="36"/>
      <c r="H43" s="36"/>
      <c r="K43" s="102" t="s">
        <v>36</v>
      </c>
      <c r="L43" s="35" t="s">
        <v>37</v>
      </c>
      <c r="M43" s="36"/>
      <c r="N43" s="100"/>
      <c r="P43" s="36"/>
      <c r="Q43" s="36"/>
      <c r="R43" s="36"/>
      <c r="S43" s="36"/>
      <c r="T43" s="36"/>
      <c r="U43" s="36"/>
      <c r="V43" s="36"/>
      <c r="W43" s="36"/>
      <c r="X43" s="100"/>
      <c r="Y43" s="100"/>
      <c r="AD43" s="100"/>
      <c r="AE43" s="100"/>
      <c r="AF43" s="100"/>
      <c r="AG43" s="100"/>
      <c r="AH43" s="100"/>
      <c r="AI43" s="100"/>
    </row>
    <row r="44" spans="1:38" s="33" customFormat="1" ht="12" customHeight="1">
      <c r="A44" s="102" t="s">
        <v>101</v>
      </c>
      <c r="B44" s="35" t="s">
        <v>112</v>
      </c>
      <c r="C44" s="34"/>
      <c r="E44" s="102" t="s">
        <v>29</v>
      </c>
      <c r="F44" s="35" t="s">
        <v>30</v>
      </c>
      <c r="G44" s="36"/>
      <c r="H44" s="35"/>
      <c r="J44" s="37"/>
      <c r="K44" s="106" t="s">
        <v>88</v>
      </c>
      <c r="L44" s="35" t="s">
        <v>89</v>
      </c>
      <c r="M44" s="36"/>
      <c r="N44" s="100"/>
      <c r="P44" s="36"/>
      <c r="Q44" s="36"/>
      <c r="R44" s="36"/>
      <c r="S44" s="36"/>
      <c r="T44" s="36"/>
      <c r="U44" s="36"/>
      <c r="V44" s="36"/>
      <c r="W44" s="36"/>
      <c r="X44" s="100"/>
      <c r="Y44" s="100"/>
      <c r="AD44" s="100"/>
      <c r="AE44" s="100"/>
      <c r="AF44" s="100"/>
      <c r="AG44" s="100"/>
      <c r="AH44" s="100"/>
      <c r="AI44" s="100"/>
    </row>
    <row r="45" spans="1:38" s="104" customFormat="1" ht="12" customHeight="1">
      <c r="A45" s="174" t="s">
        <v>128</v>
      </c>
      <c r="B45" s="174"/>
      <c r="C45" s="38"/>
      <c r="D45" s="24"/>
      <c r="E45" s="163"/>
      <c r="F45" s="163"/>
      <c r="G45" s="36"/>
      <c r="H45" s="33"/>
      <c r="I45" s="38"/>
      <c r="J45" s="38"/>
      <c r="K45" s="163"/>
      <c r="L45" s="163"/>
      <c r="M45" s="38"/>
      <c r="N45" s="38"/>
      <c r="O45" s="38"/>
      <c r="P45" s="38"/>
      <c r="Q45" s="38"/>
      <c r="R45" s="103"/>
      <c r="S45" s="103"/>
    </row>
    <row r="46" spans="1:38" s="33" customFormat="1" ht="12" customHeight="1">
      <c r="A46" s="222" t="s">
        <v>176</v>
      </c>
      <c r="B46" s="174"/>
      <c r="C46" s="174"/>
      <c r="D46" s="163"/>
      <c r="E46" s="163"/>
      <c r="F46" s="163"/>
      <c r="G46" s="163"/>
      <c r="H46" s="163"/>
      <c r="I46" s="163"/>
      <c r="J46" s="163"/>
      <c r="K46" s="163"/>
      <c r="L46" s="163"/>
      <c r="M46" s="163"/>
      <c r="N46" s="163"/>
      <c r="O46" s="163"/>
      <c r="P46" s="163"/>
      <c r="Q46" s="163"/>
      <c r="R46" s="163"/>
      <c r="S46" s="163"/>
      <c r="T46" s="163"/>
      <c r="U46" s="163"/>
      <c r="V46" s="163"/>
      <c r="W46" s="163"/>
      <c r="X46" s="163"/>
      <c r="Y46" s="163"/>
      <c r="Z46" s="163"/>
      <c r="AA46" s="163"/>
      <c r="AB46" s="163"/>
      <c r="AC46" s="163"/>
      <c r="AD46" s="163"/>
      <c r="AE46" s="163"/>
      <c r="AF46" s="163"/>
      <c r="AG46" s="163"/>
      <c r="AH46" s="163"/>
      <c r="AI46" s="163"/>
      <c r="AJ46" s="97"/>
      <c r="AK46" s="97"/>
      <c r="AL46" s="97"/>
    </row>
    <row r="47" spans="1:38" s="33" customFormat="1" ht="12" customHeight="1">
      <c r="A47" s="174" t="s">
        <v>123</v>
      </c>
      <c r="B47" s="174"/>
      <c r="C47" s="174"/>
      <c r="D47" s="191"/>
      <c r="E47" s="191"/>
      <c r="F47" s="191"/>
      <c r="G47" s="191"/>
      <c r="H47" s="191"/>
      <c r="I47" s="191"/>
      <c r="J47" s="191"/>
      <c r="K47" s="191"/>
      <c r="L47" s="191"/>
      <c r="M47" s="191"/>
      <c r="N47" s="191"/>
      <c r="O47" s="191"/>
      <c r="P47" s="191"/>
      <c r="Q47" s="191"/>
      <c r="R47" s="191"/>
      <c r="S47" s="191"/>
      <c r="T47" s="191"/>
      <c r="U47" s="191"/>
      <c r="V47" s="191"/>
      <c r="W47" s="191"/>
      <c r="X47" s="191"/>
      <c r="Y47" s="191"/>
      <c r="Z47" s="191"/>
      <c r="AA47" s="191"/>
      <c r="AB47" s="191"/>
      <c r="AC47" s="191"/>
      <c r="AD47" s="191"/>
      <c r="AE47" s="191"/>
      <c r="AF47" s="191"/>
      <c r="AG47" s="191"/>
      <c r="AH47" s="191"/>
      <c r="AI47" s="191"/>
      <c r="AJ47" s="97"/>
      <c r="AK47" s="97"/>
      <c r="AL47" s="97"/>
    </row>
    <row r="48" spans="1:38" s="33" customFormat="1" ht="12" customHeight="1">
      <c r="A48" s="174" t="s">
        <v>125</v>
      </c>
      <c r="B48" s="174"/>
      <c r="C48" s="174"/>
      <c r="D48" s="163"/>
      <c r="E48" s="175"/>
      <c r="F48" s="175"/>
      <c r="G48" s="163"/>
      <c r="H48" s="163"/>
      <c r="I48" s="163"/>
      <c r="J48" s="163"/>
      <c r="K48" s="163"/>
      <c r="L48" s="163"/>
      <c r="M48" s="163"/>
      <c r="N48" s="163"/>
      <c r="O48" s="163"/>
      <c r="P48" s="163"/>
      <c r="Q48" s="163"/>
      <c r="R48" s="163"/>
      <c r="S48" s="163"/>
      <c r="T48" s="163"/>
      <c r="U48" s="163"/>
      <c r="V48" s="163"/>
      <c r="W48" s="163"/>
      <c r="X48" s="163"/>
      <c r="Y48" s="163"/>
      <c r="Z48" s="163"/>
      <c r="AA48" s="163"/>
      <c r="AB48" s="163"/>
      <c r="AC48" s="163"/>
      <c r="AD48" s="163"/>
      <c r="AE48" s="163"/>
      <c r="AF48" s="163"/>
      <c r="AG48" s="163"/>
      <c r="AH48" s="163"/>
      <c r="AI48" s="163"/>
      <c r="AJ48" s="97"/>
      <c r="AK48" s="97"/>
      <c r="AL48" s="97"/>
    </row>
    <row r="49" spans="1:38" s="33" customFormat="1" ht="12" customHeight="1">
      <c r="A49" s="174" t="s">
        <v>124</v>
      </c>
      <c r="B49" s="174"/>
      <c r="C49" s="174"/>
      <c r="D49" s="163"/>
      <c r="E49" s="25"/>
      <c r="F49" s="25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97"/>
      <c r="AK49" s="97"/>
      <c r="AL49" s="97"/>
    </row>
    <row r="50" spans="1:38" s="33" customFormat="1" ht="12" customHeight="1">
      <c r="A50" s="174"/>
      <c r="B50" s="174"/>
      <c r="C50" s="174"/>
      <c r="D50" s="163"/>
      <c r="E50" s="25"/>
      <c r="F50" s="25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97"/>
      <c r="AK50" s="97"/>
      <c r="AL50" s="97"/>
    </row>
    <row r="51" spans="1:38" s="176" customFormat="1" ht="12.75" customHeight="1">
      <c r="A51" s="175"/>
      <c r="B51" s="180"/>
      <c r="C51" s="174"/>
      <c r="D51" s="163"/>
      <c r="E51" s="25"/>
      <c r="F51" s="25"/>
      <c r="G51" s="163"/>
      <c r="H51" s="163"/>
      <c r="I51" s="163"/>
      <c r="J51" s="163"/>
      <c r="K51" s="175"/>
      <c r="L51" s="175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</row>
    <row r="52" spans="1:38" s="176" customFormat="1">
      <c r="A52" s="154"/>
      <c r="B52" s="25"/>
      <c r="C52" s="175"/>
      <c r="D52" s="30"/>
      <c r="E52" s="2"/>
      <c r="F52" s="2"/>
      <c r="G52" s="175"/>
      <c r="H52" s="175"/>
      <c r="I52" s="175"/>
      <c r="J52" s="175"/>
      <c r="K52" s="25"/>
      <c r="L52" s="25"/>
      <c r="M52" s="175"/>
      <c r="N52" s="175"/>
      <c r="O52" s="175"/>
      <c r="P52" s="175"/>
      <c r="Q52" s="175"/>
    </row>
    <row r="53" spans="1:38">
      <c r="A53" s="25"/>
      <c r="B53" s="25"/>
      <c r="C53" s="25"/>
      <c r="D53" s="30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</row>
    <row r="54" spans="1:38">
      <c r="A54" s="25"/>
      <c r="B54" s="25"/>
      <c r="C54" s="25"/>
      <c r="D54" s="30"/>
      <c r="G54" s="25"/>
      <c r="H54" s="25"/>
      <c r="J54" s="25"/>
      <c r="K54" s="25"/>
      <c r="L54" s="25"/>
      <c r="M54" s="25"/>
      <c r="N54" s="25"/>
      <c r="O54" s="25"/>
      <c r="P54" s="25"/>
      <c r="Q54" s="25"/>
    </row>
    <row r="55" spans="1:38">
      <c r="A55" s="25"/>
      <c r="B55" s="25"/>
      <c r="C55" s="25"/>
      <c r="D55" s="30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</row>
    <row r="56" spans="1:38">
      <c r="C56" s="25"/>
      <c r="D56" s="30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</row>
    <row r="57" spans="1:38">
      <c r="I57" s="25"/>
      <c r="J57" s="25"/>
      <c r="K57" s="25"/>
      <c r="L57" s="25"/>
      <c r="M57" s="25"/>
      <c r="N57" s="25"/>
      <c r="O57" s="25"/>
      <c r="P57" s="25"/>
      <c r="Q57" s="25"/>
    </row>
    <row r="58" spans="1:38">
      <c r="I58" s="25"/>
      <c r="J58" s="25"/>
      <c r="K58" s="25"/>
      <c r="L58" s="25"/>
      <c r="M58" s="25"/>
      <c r="N58" s="25"/>
      <c r="O58" s="25"/>
      <c r="P58" s="25"/>
      <c r="Q58" s="25"/>
    </row>
    <row r="59" spans="1:38">
      <c r="I59" s="25"/>
      <c r="J59" s="25"/>
      <c r="K59" s="25"/>
      <c r="L59" s="25"/>
      <c r="M59" s="25"/>
      <c r="N59" s="25"/>
      <c r="O59" s="25"/>
      <c r="P59" s="25"/>
      <c r="Q59" s="25"/>
    </row>
    <row r="60" spans="1:38">
      <c r="I60" s="25"/>
      <c r="J60" s="25"/>
      <c r="K60" s="25"/>
      <c r="L60" s="25"/>
      <c r="M60" s="25"/>
      <c r="N60" s="25"/>
      <c r="O60" s="25"/>
      <c r="P60" s="25"/>
      <c r="Q60" s="25"/>
    </row>
    <row r="61" spans="1:38">
      <c r="J61" s="25"/>
      <c r="K61" s="25"/>
      <c r="L61" s="25"/>
      <c r="M61" s="25"/>
      <c r="N61" s="25"/>
      <c r="O61" s="25"/>
      <c r="P61" s="25"/>
      <c r="Q61" s="25"/>
    </row>
    <row r="62" spans="1:38">
      <c r="E62" s="25"/>
      <c r="F62" s="25"/>
      <c r="I62" s="25"/>
      <c r="J62" s="25"/>
      <c r="K62" s="25"/>
      <c r="L62" s="25"/>
      <c r="M62" s="25"/>
      <c r="N62" s="25"/>
      <c r="O62" s="25"/>
      <c r="P62" s="25"/>
      <c r="Q62" s="25"/>
    </row>
    <row r="63" spans="1:38">
      <c r="E63" s="25"/>
      <c r="F63" s="25"/>
      <c r="I63" s="25"/>
      <c r="J63" s="25"/>
      <c r="K63" s="25"/>
      <c r="L63" s="25"/>
      <c r="M63" s="25"/>
      <c r="N63" s="25"/>
      <c r="O63" s="25"/>
      <c r="P63" s="25"/>
      <c r="Q63" s="25"/>
    </row>
    <row r="64" spans="1:38">
      <c r="E64" s="25"/>
      <c r="F64" s="25"/>
      <c r="I64" s="25"/>
      <c r="J64" s="25"/>
      <c r="K64" s="25"/>
      <c r="L64" s="25"/>
      <c r="M64" s="25"/>
      <c r="N64" s="25"/>
      <c r="O64" s="25"/>
      <c r="P64" s="25"/>
      <c r="Q64" s="25"/>
    </row>
    <row r="65" spans="1:29">
      <c r="F65" s="25"/>
      <c r="I65" s="25"/>
      <c r="J65" s="25"/>
      <c r="M65" s="25"/>
      <c r="N65" s="25"/>
      <c r="O65" s="25"/>
      <c r="P65" s="25"/>
      <c r="Q65" s="25"/>
    </row>
    <row r="66" spans="1:29">
      <c r="A66" s="25"/>
      <c r="B66" s="25"/>
      <c r="F66" s="25"/>
      <c r="K66" s="25"/>
      <c r="L66" s="25"/>
    </row>
    <row r="67" spans="1:29">
      <c r="A67" s="25"/>
      <c r="B67" s="25"/>
      <c r="C67" s="25"/>
      <c r="D67" s="30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</row>
    <row r="68" spans="1:29">
      <c r="A68" s="25"/>
      <c r="B68" s="25"/>
      <c r="C68" s="25"/>
      <c r="D68" s="30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</row>
    <row r="69" spans="1:29">
      <c r="C69" s="25"/>
      <c r="D69" s="30"/>
      <c r="F69" s="25"/>
      <c r="G69" s="25"/>
      <c r="H69" s="25"/>
      <c r="I69" s="25"/>
      <c r="J69" s="25"/>
      <c r="M69" s="25"/>
      <c r="N69" s="25"/>
      <c r="O69" s="25"/>
      <c r="P69" s="25"/>
      <c r="Q69" s="25"/>
      <c r="R69" s="25"/>
      <c r="S69" s="25"/>
      <c r="T69" s="25"/>
      <c r="U69" s="25"/>
      <c r="V69" s="25"/>
    </row>
    <row r="70" spans="1:29">
      <c r="E70" s="25"/>
      <c r="F70" s="25"/>
      <c r="G70" s="25"/>
      <c r="K70" s="25"/>
      <c r="L70" s="25"/>
      <c r="O70" s="25"/>
      <c r="P70" s="25"/>
      <c r="Q70" s="25"/>
      <c r="R70" s="25"/>
      <c r="S70" s="25"/>
      <c r="T70" s="25"/>
      <c r="U70" s="25"/>
      <c r="V70" s="25"/>
    </row>
    <row r="71" spans="1:29"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</row>
    <row r="72" spans="1:29"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</row>
    <row r="73" spans="1:29"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</row>
    <row r="74" spans="1:29">
      <c r="A74" s="25"/>
      <c r="B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</row>
    <row r="75" spans="1:29">
      <c r="A75" s="25"/>
      <c r="B75" s="25"/>
      <c r="C75" s="25"/>
      <c r="D75" s="30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</row>
    <row r="76" spans="1:29">
      <c r="A76" s="25"/>
      <c r="B76" s="25"/>
      <c r="C76" s="25"/>
      <c r="D76" s="30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</row>
    <row r="77" spans="1:29">
      <c r="A77" s="25"/>
      <c r="B77" s="25"/>
      <c r="C77" s="25"/>
      <c r="D77" s="30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</row>
    <row r="78" spans="1:29">
      <c r="A78" s="25"/>
      <c r="B78" s="25"/>
      <c r="C78" s="25"/>
      <c r="D78" s="30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</row>
    <row r="79" spans="1:29">
      <c r="A79" s="25"/>
      <c r="B79" s="25"/>
      <c r="C79" s="25"/>
      <c r="D79" s="30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</row>
    <row r="80" spans="1:29">
      <c r="A80" s="25"/>
      <c r="B80" s="25"/>
      <c r="C80" s="25"/>
      <c r="D80" s="30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</row>
    <row r="81" spans="1:29">
      <c r="A81" s="25"/>
      <c r="B81" s="25"/>
      <c r="C81" s="25"/>
      <c r="D81" s="30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</row>
    <row r="82" spans="1:29">
      <c r="A82" s="25"/>
      <c r="B82" s="25"/>
      <c r="C82" s="25"/>
      <c r="D82" s="30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</row>
    <row r="83" spans="1:29">
      <c r="A83" s="25"/>
      <c r="B83" s="25"/>
      <c r="C83" s="25"/>
      <c r="D83" s="30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</row>
    <row r="84" spans="1:29">
      <c r="A84" s="25"/>
      <c r="B84" s="25"/>
      <c r="C84" s="25"/>
      <c r="D84" s="30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</row>
    <row r="85" spans="1:29">
      <c r="A85" s="25"/>
      <c r="B85" s="25"/>
      <c r="C85" s="25"/>
      <c r="D85" s="30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</row>
    <row r="86" spans="1:29">
      <c r="A86" s="25"/>
      <c r="B86" s="25"/>
      <c r="C86" s="25"/>
      <c r="D86" s="30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</row>
    <row r="87" spans="1:29">
      <c r="A87" s="25"/>
      <c r="B87" s="25"/>
      <c r="C87" s="25"/>
      <c r="D87" s="30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</row>
    <row r="88" spans="1:29">
      <c r="A88" s="25"/>
      <c r="B88" s="25"/>
      <c r="C88" s="25"/>
      <c r="D88" s="30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</row>
    <row r="89" spans="1:29">
      <c r="A89" s="25"/>
      <c r="B89" s="25"/>
      <c r="C89" s="25"/>
      <c r="D89" s="30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</row>
    <row r="90" spans="1:29">
      <c r="A90" s="25"/>
      <c r="B90" s="25"/>
      <c r="C90" s="25"/>
      <c r="D90" s="30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</row>
    <row r="91" spans="1:29">
      <c r="A91" s="25"/>
      <c r="B91" s="25"/>
      <c r="C91" s="25"/>
      <c r="D91" s="30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</row>
    <row r="92" spans="1:29">
      <c r="C92" s="25"/>
      <c r="D92" s="30"/>
      <c r="G92" s="25"/>
      <c r="H92" s="25"/>
      <c r="I92" s="25"/>
      <c r="J92" s="25"/>
      <c r="M92" s="25"/>
      <c r="N92" s="25"/>
      <c r="O92" s="25"/>
      <c r="P92" s="25"/>
      <c r="Q92" s="25"/>
      <c r="R92" s="25"/>
      <c r="S92" s="25"/>
      <c r="T92" s="25"/>
      <c r="U92" s="25"/>
      <c r="V92" s="25"/>
    </row>
  </sheetData>
  <mergeCells count="9">
    <mergeCell ref="R27:AE27"/>
    <mergeCell ref="A34:AI34"/>
    <mergeCell ref="A35:AI35"/>
    <mergeCell ref="A5:A6"/>
    <mergeCell ref="B5:D5"/>
    <mergeCell ref="E5:AI5"/>
    <mergeCell ref="A23:AI23"/>
    <mergeCell ref="A25:M25"/>
    <mergeCell ref="R26:AA26"/>
  </mergeCells>
  <pageMargins left="0.78740157480314965" right="0.78740157480314965" top="0.6692913385826772" bottom="0.59055118110236227" header="0.51181102362204722" footer="0.51181102362204722"/>
  <pageSetup paperSize="9" scale="80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9"/>
  <sheetViews>
    <sheetView showGridLines="0" zoomScaleNormal="100" workbookViewId="0">
      <selection activeCell="A2" sqref="A2"/>
    </sheetView>
  </sheetViews>
  <sheetFormatPr defaultColWidth="9.140625" defaultRowHeight="12.75"/>
  <cols>
    <col min="1" max="1" width="7.85546875" style="2" customWidth="1"/>
    <col min="2" max="2" width="9.7109375" style="2" customWidth="1"/>
    <col min="3" max="3" width="11.42578125" style="2" customWidth="1"/>
    <col min="4" max="4" width="9.7109375" style="10" customWidth="1"/>
    <col min="5" max="35" width="5" style="2" customWidth="1"/>
    <col min="36" max="36" width="8.85546875" style="2" customWidth="1"/>
    <col min="37" max="37" width="7.140625" style="2" customWidth="1"/>
    <col min="38" max="38" width="7.7109375" style="2" customWidth="1"/>
    <col min="39" max="16384" width="9.140625" style="2"/>
  </cols>
  <sheetData>
    <row r="1" spans="1:63" ht="15" customHeight="1">
      <c r="A1" s="44" t="s">
        <v>14</v>
      </c>
      <c r="B1" s="105"/>
      <c r="C1" s="105"/>
      <c r="D1" s="105"/>
      <c r="E1" s="8"/>
      <c r="F1" s="105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105"/>
      <c r="AK1" s="93"/>
      <c r="AL1" s="93"/>
    </row>
    <row r="2" spans="1:63" s="55" customFormat="1" ht="6" customHeight="1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96"/>
      <c r="AK2" s="96"/>
      <c r="AL2" s="96"/>
    </row>
    <row r="3" spans="1:63" ht="15" customHeight="1">
      <c r="A3" s="5" t="s">
        <v>139</v>
      </c>
      <c r="B3" s="5"/>
      <c r="C3" s="5"/>
      <c r="D3" s="29"/>
      <c r="E3" s="6"/>
      <c r="N3" s="47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6"/>
      <c r="AA3" s="46"/>
      <c r="AB3" s="46"/>
      <c r="AC3" s="46"/>
      <c r="AD3" s="46"/>
      <c r="AE3" s="46"/>
      <c r="AF3" s="46"/>
      <c r="AG3" s="46"/>
      <c r="AH3" s="46"/>
      <c r="AI3" s="46"/>
    </row>
    <row r="4" spans="1:63" s="55" customFormat="1" ht="6" customHeight="1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96"/>
      <c r="AK4" s="96"/>
      <c r="AL4" s="96"/>
    </row>
    <row r="5" spans="1:63" s="6" customFormat="1" ht="15" customHeight="1">
      <c r="A5" s="231" t="s">
        <v>58</v>
      </c>
      <c r="B5" s="227" t="s">
        <v>118</v>
      </c>
      <c r="C5" s="233"/>
      <c r="D5" s="234"/>
      <c r="E5" s="227" t="s">
        <v>59</v>
      </c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35"/>
      <c r="R5" s="235"/>
      <c r="S5" s="235"/>
      <c r="T5" s="235"/>
      <c r="U5" s="235"/>
      <c r="V5" s="235"/>
      <c r="W5" s="235"/>
      <c r="X5" s="235"/>
      <c r="Y5" s="235"/>
      <c r="Z5" s="235"/>
      <c r="AA5" s="235"/>
      <c r="AB5" s="235"/>
      <c r="AC5" s="235"/>
      <c r="AD5" s="235"/>
      <c r="AE5" s="235"/>
      <c r="AF5" s="235"/>
      <c r="AG5" s="235"/>
      <c r="AH5" s="235"/>
      <c r="AI5" s="235"/>
    </row>
    <row r="6" spans="1:63" s="6" customFormat="1" ht="39" customHeight="1">
      <c r="A6" s="236"/>
      <c r="B6" s="63" t="s">
        <v>130</v>
      </c>
      <c r="C6" s="63" t="s">
        <v>171</v>
      </c>
      <c r="D6" s="63" t="s">
        <v>170</v>
      </c>
      <c r="E6" s="18">
        <v>1</v>
      </c>
      <c r="F6" s="18">
        <v>2</v>
      </c>
      <c r="G6" s="18">
        <v>3</v>
      </c>
      <c r="H6" s="18">
        <v>4</v>
      </c>
      <c r="I6" s="18">
        <v>5</v>
      </c>
      <c r="J6" s="18">
        <v>6</v>
      </c>
      <c r="K6" s="18">
        <v>7</v>
      </c>
      <c r="L6" s="18">
        <v>8</v>
      </c>
      <c r="M6" s="18">
        <v>9</v>
      </c>
      <c r="N6" s="18">
        <v>10</v>
      </c>
      <c r="O6" s="18">
        <v>11</v>
      </c>
      <c r="P6" s="18">
        <v>12</v>
      </c>
      <c r="Q6" s="18">
        <v>13</v>
      </c>
      <c r="R6" s="18">
        <v>14</v>
      </c>
      <c r="S6" s="18">
        <v>15</v>
      </c>
      <c r="T6" s="18">
        <v>16</v>
      </c>
      <c r="U6" s="18">
        <v>17</v>
      </c>
      <c r="V6" s="18">
        <v>18</v>
      </c>
      <c r="W6" s="18">
        <v>19</v>
      </c>
      <c r="X6" s="18">
        <v>20</v>
      </c>
      <c r="Y6" s="18">
        <v>21</v>
      </c>
      <c r="Z6" s="18">
        <v>22</v>
      </c>
      <c r="AA6" s="18">
        <v>23</v>
      </c>
      <c r="AB6" s="18">
        <v>24</v>
      </c>
      <c r="AC6" s="18">
        <v>25</v>
      </c>
      <c r="AD6" s="18">
        <v>26</v>
      </c>
      <c r="AE6" s="18">
        <v>27</v>
      </c>
      <c r="AF6" s="18">
        <v>28</v>
      </c>
      <c r="AG6" s="18">
        <v>29</v>
      </c>
      <c r="AH6" s="18">
        <v>30</v>
      </c>
      <c r="AI6" s="157">
        <v>31</v>
      </c>
      <c r="AJ6" s="87"/>
    </row>
    <row r="7" spans="1:63" s="1" customFormat="1" ht="6" customHeight="1">
      <c r="A7" s="11"/>
      <c r="B7" s="11"/>
      <c r="C7" s="11"/>
      <c r="D7" s="27"/>
      <c r="E7" s="51"/>
      <c r="F7" s="51"/>
      <c r="G7" s="58"/>
      <c r="H7" s="58"/>
      <c r="I7" s="51"/>
      <c r="J7" s="51"/>
      <c r="K7" s="51"/>
      <c r="L7" s="51"/>
      <c r="M7" s="51"/>
      <c r="N7" s="58"/>
      <c r="O7" s="58"/>
      <c r="P7" s="51"/>
      <c r="Q7" s="51"/>
      <c r="R7" s="51"/>
      <c r="S7" s="51"/>
      <c r="T7" s="51"/>
      <c r="U7" s="58"/>
      <c r="V7" s="58"/>
      <c r="W7" s="51"/>
      <c r="X7" s="51"/>
      <c r="Y7" s="51"/>
      <c r="Z7" s="51"/>
      <c r="AA7" s="51"/>
      <c r="AB7" s="58"/>
      <c r="AC7" s="58"/>
      <c r="AD7" s="51"/>
      <c r="AE7" s="51"/>
      <c r="AF7" s="51"/>
      <c r="AG7" s="51"/>
      <c r="AH7" s="58"/>
      <c r="AI7" s="58"/>
    </row>
    <row r="8" spans="1:63" s="108" customFormat="1" ht="12" customHeight="1">
      <c r="A8" s="68" t="s">
        <v>135</v>
      </c>
      <c r="B8" s="112"/>
      <c r="C8" s="113"/>
      <c r="D8" s="112"/>
      <c r="E8" s="77"/>
      <c r="F8" s="78"/>
      <c r="G8" s="78"/>
      <c r="H8" s="78"/>
      <c r="I8" s="77"/>
      <c r="J8" s="77"/>
      <c r="K8" s="78"/>
      <c r="L8" s="78"/>
      <c r="M8" s="78"/>
      <c r="N8" s="114"/>
      <c r="O8" s="114"/>
      <c r="P8" s="114"/>
      <c r="Q8" s="77"/>
      <c r="R8" s="78"/>
      <c r="S8" s="78"/>
      <c r="T8" s="78"/>
      <c r="U8" s="78"/>
      <c r="V8" s="78"/>
      <c r="W8" s="77"/>
      <c r="X8" s="77"/>
      <c r="Y8" s="78"/>
      <c r="Z8" s="78"/>
      <c r="AA8" s="78"/>
      <c r="AB8" s="78"/>
      <c r="AC8" s="78"/>
      <c r="AD8" s="77"/>
      <c r="AE8" s="77"/>
      <c r="AF8" s="78"/>
      <c r="AG8" s="78"/>
      <c r="AH8" s="78"/>
      <c r="AI8" s="78"/>
      <c r="AJ8" s="99"/>
      <c r="AK8" s="99"/>
      <c r="AL8" s="99"/>
      <c r="AM8" s="115"/>
      <c r="AN8" s="115"/>
      <c r="AO8" s="109"/>
      <c r="AP8" s="109"/>
      <c r="AQ8" s="109"/>
    </row>
    <row r="9" spans="1:63" s="131" customFormat="1" ht="12" customHeight="1">
      <c r="A9" s="69" t="s">
        <v>0</v>
      </c>
      <c r="B9" s="200">
        <f>H9+I9+J9+K9+L9+O9+P9+Q9+R9+S9+V9+W9+Y9+Z9+AC9+AD9+AE9+AF9+AG9</f>
        <v>7716</v>
      </c>
      <c r="C9" s="200">
        <f>F9+M9+T9+AA9+AB9+AH9+AI9</f>
        <v>6113</v>
      </c>
      <c r="D9" s="200">
        <f>SUM(E9:AI9)</f>
        <v>13829</v>
      </c>
      <c r="E9" s="207" t="s">
        <v>13</v>
      </c>
      <c r="F9" s="208">
        <v>242</v>
      </c>
      <c r="G9" s="208" t="s">
        <v>13</v>
      </c>
      <c r="H9" s="209">
        <v>429</v>
      </c>
      <c r="I9" s="209">
        <v>560</v>
      </c>
      <c r="J9" s="209">
        <v>351</v>
      </c>
      <c r="K9" s="209">
        <v>663</v>
      </c>
      <c r="L9" s="209">
        <v>398</v>
      </c>
      <c r="M9" s="208">
        <v>790</v>
      </c>
      <c r="N9" s="208" t="s">
        <v>13</v>
      </c>
      <c r="O9" s="209">
        <v>425</v>
      </c>
      <c r="P9" s="209">
        <v>367</v>
      </c>
      <c r="Q9" s="209">
        <v>435</v>
      </c>
      <c r="R9" s="209">
        <v>453</v>
      </c>
      <c r="S9" s="209">
        <v>459</v>
      </c>
      <c r="T9" s="208">
        <v>948</v>
      </c>
      <c r="U9" s="208" t="s">
        <v>13</v>
      </c>
      <c r="V9" s="209">
        <v>338</v>
      </c>
      <c r="W9" s="209">
        <v>338</v>
      </c>
      <c r="X9" s="207" t="s">
        <v>13</v>
      </c>
      <c r="Y9" s="209">
        <v>359</v>
      </c>
      <c r="Z9" s="209">
        <v>376</v>
      </c>
      <c r="AA9" s="208">
        <v>1394</v>
      </c>
      <c r="AB9" s="208">
        <v>833</v>
      </c>
      <c r="AC9" s="209">
        <v>446</v>
      </c>
      <c r="AD9" s="209">
        <v>365</v>
      </c>
      <c r="AE9" s="209">
        <v>326</v>
      </c>
      <c r="AF9" s="209">
        <v>270</v>
      </c>
      <c r="AG9" s="209">
        <v>358</v>
      </c>
      <c r="AH9" s="208">
        <v>863</v>
      </c>
      <c r="AI9" s="208">
        <v>1043</v>
      </c>
      <c r="AJ9" s="99"/>
      <c r="AK9" s="99"/>
      <c r="AL9" s="125"/>
      <c r="AM9" s="146"/>
      <c r="AN9" s="146"/>
      <c r="AO9" s="135"/>
      <c r="AP9" s="135"/>
      <c r="AQ9" s="135"/>
    </row>
    <row r="10" spans="1:63" s="131" customFormat="1" ht="12" customHeight="1">
      <c r="A10" s="65" t="s">
        <v>1</v>
      </c>
      <c r="B10" s="200">
        <f>E10+F10+G10+H10+I10+M10+N10+O10+P10+V10+W10+Z10+AA10+AB10+AC10+AD10</f>
        <v>2935</v>
      </c>
      <c r="C10" s="200">
        <f>J10+K10+Q10+R10+S10+T10+U10+X10+Y10+AE10+AF10</f>
        <v>7681</v>
      </c>
      <c r="D10" s="200">
        <f t="shared" ref="D10:D20" si="0">SUM(E10:AI10)</f>
        <v>10616</v>
      </c>
      <c r="E10" s="209">
        <v>237</v>
      </c>
      <c r="F10" s="209">
        <v>282</v>
      </c>
      <c r="G10" s="209">
        <v>207</v>
      </c>
      <c r="H10" s="209">
        <v>302</v>
      </c>
      <c r="I10" s="209">
        <v>82</v>
      </c>
      <c r="J10" s="208">
        <v>119</v>
      </c>
      <c r="K10" s="208">
        <v>339</v>
      </c>
      <c r="L10" s="209" t="s">
        <v>13</v>
      </c>
      <c r="M10" s="209">
        <v>128</v>
      </c>
      <c r="N10" s="209">
        <v>154</v>
      </c>
      <c r="O10" s="209">
        <v>143</v>
      </c>
      <c r="P10" s="209">
        <v>173</v>
      </c>
      <c r="Q10" s="208">
        <v>308</v>
      </c>
      <c r="R10" s="208">
        <v>624</v>
      </c>
      <c r="S10" s="210">
        <v>827</v>
      </c>
      <c r="T10" s="211">
        <v>1807</v>
      </c>
      <c r="U10" s="210">
        <v>514</v>
      </c>
      <c r="V10" s="209">
        <v>204</v>
      </c>
      <c r="W10" s="209">
        <v>218</v>
      </c>
      <c r="X10" s="208">
        <v>888</v>
      </c>
      <c r="Y10" s="208">
        <v>640</v>
      </c>
      <c r="Z10" s="209">
        <v>81</v>
      </c>
      <c r="AA10" s="209">
        <v>211</v>
      </c>
      <c r="AB10" s="209">
        <v>218</v>
      </c>
      <c r="AC10" s="209">
        <v>137</v>
      </c>
      <c r="AD10" s="209">
        <v>158</v>
      </c>
      <c r="AE10" s="208">
        <v>589</v>
      </c>
      <c r="AF10" s="208">
        <v>1026</v>
      </c>
      <c r="AG10" s="206"/>
      <c r="AH10" s="206"/>
      <c r="AI10" s="206"/>
      <c r="AJ10" s="99"/>
      <c r="AK10" s="99"/>
      <c r="AL10" s="130"/>
      <c r="AM10" s="146"/>
      <c r="AN10" s="146"/>
      <c r="AO10" s="135"/>
      <c r="AP10" s="135"/>
      <c r="AQ10" s="135"/>
    </row>
    <row r="11" spans="1:63" s="131" customFormat="1" ht="12" customHeight="1">
      <c r="A11" s="65" t="s">
        <v>2</v>
      </c>
      <c r="B11" s="200">
        <f>E11+F11+G11+H11+I11+L11+M11+N11+O11+P11++S11+T11+U11+V11+W11+Z11+AA11+AB11+AC11</f>
        <v>2831</v>
      </c>
      <c r="C11" s="200">
        <f>J11+K11+Q11+R11+X11+Y11</f>
        <v>2953</v>
      </c>
      <c r="D11" s="200">
        <f t="shared" si="0"/>
        <v>5784</v>
      </c>
      <c r="E11" s="209">
        <v>218</v>
      </c>
      <c r="F11" s="209">
        <v>167</v>
      </c>
      <c r="G11" s="209">
        <v>182</v>
      </c>
      <c r="H11" s="209">
        <v>172</v>
      </c>
      <c r="I11" s="209">
        <v>200</v>
      </c>
      <c r="J11" s="208">
        <v>377</v>
      </c>
      <c r="K11" s="208">
        <v>70</v>
      </c>
      <c r="L11" s="209">
        <v>23</v>
      </c>
      <c r="M11" s="209">
        <v>134</v>
      </c>
      <c r="N11" s="209">
        <v>163</v>
      </c>
      <c r="O11" s="209">
        <v>136</v>
      </c>
      <c r="P11" s="209">
        <v>156</v>
      </c>
      <c r="Q11" s="208">
        <v>782</v>
      </c>
      <c r="R11" s="208">
        <v>931</v>
      </c>
      <c r="S11" s="209">
        <v>161</v>
      </c>
      <c r="T11" s="209">
        <v>186</v>
      </c>
      <c r="U11" s="209">
        <v>145</v>
      </c>
      <c r="V11" s="209">
        <v>184</v>
      </c>
      <c r="W11" s="209">
        <v>197</v>
      </c>
      <c r="X11" s="208">
        <v>268</v>
      </c>
      <c r="Y11" s="208">
        <v>525</v>
      </c>
      <c r="Z11" s="209">
        <v>126</v>
      </c>
      <c r="AA11" s="209">
        <v>88</v>
      </c>
      <c r="AB11" s="209">
        <v>94</v>
      </c>
      <c r="AC11" s="209">
        <v>99</v>
      </c>
      <c r="AD11" s="195" t="s">
        <v>13</v>
      </c>
      <c r="AE11" s="195" t="s">
        <v>13</v>
      </c>
      <c r="AF11" s="195" t="s">
        <v>13</v>
      </c>
      <c r="AG11" s="195" t="s">
        <v>13</v>
      </c>
      <c r="AH11" s="195" t="s">
        <v>13</v>
      </c>
      <c r="AI11" s="195" t="s">
        <v>13</v>
      </c>
      <c r="AJ11" s="99"/>
      <c r="AK11" s="88"/>
      <c r="AL11" s="130"/>
      <c r="AM11" s="146"/>
      <c r="AN11" s="146"/>
      <c r="AO11" s="135"/>
      <c r="AP11" s="135"/>
      <c r="AQ11" s="135"/>
    </row>
    <row r="12" spans="1:63" s="131" customFormat="1" ht="12" customHeight="1">
      <c r="A12" s="69" t="s">
        <v>3</v>
      </c>
      <c r="B12" s="201">
        <f>M12+P12+Q12+R12+S12+T12+W12+X12+Z12+AD12+AE12+AF12+AG12+AH12</f>
        <v>974</v>
      </c>
      <c r="C12" s="201">
        <f>N12+O12+U12+V12+Y12+AA12+AB12+AC12</f>
        <v>4210</v>
      </c>
      <c r="D12" s="200">
        <f t="shared" si="0"/>
        <v>5184</v>
      </c>
      <c r="E12" s="122" t="s">
        <v>13</v>
      </c>
      <c r="F12" s="207" t="s">
        <v>13</v>
      </c>
      <c r="G12" s="208" t="s">
        <v>13</v>
      </c>
      <c r="H12" s="208" t="s">
        <v>13</v>
      </c>
      <c r="I12" s="209" t="s">
        <v>13</v>
      </c>
      <c r="J12" s="209" t="s">
        <v>13</v>
      </c>
      <c r="K12" s="209" t="s">
        <v>13</v>
      </c>
      <c r="L12" s="209" t="s">
        <v>13</v>
      </c>
      <c r="M12" s="209">
        <v>81</v>
      </c>
      <c r="N12" s="208">
        <v>538</v>
      </c>
      <c r="O12" s="208">
        <v>397</v>
      </c>
      <c r="P12" s="209">
        <v>13</v>
      </c>
      <c r="Q12" s="209">
        <v>21</v>
      </c>
      <c r="R12" s="209">
        <v>65</v>
      </c>
      <c r="S12" s="209">
        <v>117</v>
      </c>
      <c r="T12" s="209">
        <v>105</v>
      </c>
      <c r="U12" s="208">
        <v>497</v>
      </c>
      <c r="V12" s="208">
        <v>617</v>
      </c>
      <c r="W12" s="209">
        <v>82</v>
      </c>
      <c r="X12" s="209">
        <v>71</v>
      </c>
      <c r="Y12" s="211">
        <v>78</v>
      </c>
      <c r="Z12" s="209">
        <v>16</v>
      </c>
      <c r="AA12" s="211">
        <v>321</v>
      </c>
      <c r="AB12" s="208">
        <v>917</v>
      </c>
      <c r="AC12" s="208">
        <v>845</v>
      </c>
      <c r="AD12" s="209">
        <v>134</v>
      </c>
      <c r="AE12" s="209">
        <v>67</v>
      </c>
      <c r="AF12" s="209">
        <v>84</v>
      </c>
      <c r="AG12" s="209">
        <v>20</v>
      </c>
      <c r="AH12" s="209">
        <v>98</v>
      </c>
      <c r="AI12" s="206"/>
      <c r="AJ12" s="99"/>
      <c r="AK12" s="51"/>
      <c r="AL12" s="148"/>
      <c r="AM12" s="149"/>
      <c r="AN12" s="121"/>
      <c r="AO12" s="135"/>
      <c r="AP12" s="135"/>
      <c r="AQ12" s="135"/>
    </row>
    <row r="13" spans="1:63" s="131" customFormat="1" ht="12" customHeight="1">
      <c r="A13" s="65" t="s">
        <v>4</v>
      </c>
      <c r="B13" s="201">
        <f>G13+H13+I13+J13+K13+N13+O13+P13+Q13+R13+V13+W13+X13+Y13+AB13+AC13+AD13+AE13+AF13+AI13</f>
        <v>2493</v>
      </c>
      <c r="C13" s="201">
        <f>E13+F13+L13+M13+S13+T13+Z13+AA13+AG13+AH13</f>
        <v>7894</v>
      </c>
      <c r="D13" s="200">
        <f t="shared" si="0"/>
        <v>10387</v>
      </c>
      <c r="E13" s="207">
        <v>732</v>
      </c>
      <c r="F13" s="208">
        <v>761</v>
      </c>
      <c r="G13" s="209">
        <v>154</v>
      </c>
      <c r="H13" s="209">
        <v>138</v>
      </c>
      <c r="I13" s="209">
        <v>173</v>
      </c>
      <c r="J13" s="209">
        <v>168</v>
      </c>
      <c r="K13" s="209">
        <v>17</v>
      </c>
      <c r="L13" s="208">
        <v>48</v>
      </c>
      <c r="M13" s="208">
        <v>161</v>
      </c>
      <c r="N13" s="209">
        <v>60</v>
      </c>
      <c r="O13" s="209">
        <v>145</v>
      </c>
      <c r="P13" s="209">
        <v>175</v>
      </c>
      <c r="Q13" s="209">
        <v>25</v>
      </c>
      <c r="R13" s="209">
        <v>108</v>
      </c>
      <c r="S13" s="208">
        <v>846</v>
      </c>
      <c r="T13" s="208">
        <v>1042</v>
      </c>
      <c r="U13" s="209" t="s">
        <v>13</v>
      </c>
      <c r="V13" s="209">
        <v>98</v>
      </c>
      <c r="W13" s="209">
        <v>126</v>
      </c>
      <c r="X13" s="209">
        <v>126</v>
      </c>
      <c r="Y13" s="209">
        <v>258</v>
      </c>
      <c r="Z13" s="208">
        <v>982</v>
      </c>
      <c r="AA13" s="208">
        <v>1184</v>
      </c>
      <c r="AB13" s="209">
        <v>116</v>
      </c>
      <c r="AC13" s="209">
        <v>164</v>
      </c>
      <c r="AD13" s="209">
        <v>143</v>
      </c>
      <c r="AE13" s="209">
        <v>121</v>
      </c>
      <c r="AF13" s="209">
        <v>174</v>
      </c>
      <c r="AG13" s="208">
        <v>1291</v>
      </c>
      <c r="AH13" s="208">
        <v>847</v>
      </c>
      <c r="AI13" s="209">
        <v>4</v>
      </c>
      <c r="AJ13" s="99"/>
      <c r="AK13" s="51"/>
      <c r="AL13" s="148"/>
      <c r="AM13" s="150"/>
      <c r="AN13" s="146"/>
      <c r="AO13" s="135"/>
      <c r="AP13" s="135"/>
      <c r="AQ13" s="135"/>
    </row>
    <row r="14" spans="1:63" s="131" customFormat="1" ht="12" customHeight="1">
      <c r="A14" s="65" t="s">
        <v>5</v>
      </c>
      <c r="B14" s="202">
        <f>E14+F14+K14+L14+M14+N14+O14+R14+S14+T14+U14+V14</f>
        <v>1605</v>
      </c>
      <c r="C14" s="202">
        <f>G14+H14+I14+J14+P14+Q14+W14+X14</f>
        <v>8668</v>
      </c>
      <c r="D14" s="200">
        <f t="shared" si="0"/>
        <v>10273</v>
      </c>
      <c r="E14" s="209">
        <v>30</v>
      </c>
      <c r="F14" s="209">
        <v>126</v>
      </c>
      <c r="G14" s="207">
        <v>1784</v>
      </c>
      <c r="H14" s="212">
        <v>688</v>
      </c>
      <c r="I14" s="208">
        <v>1164</v>
      </c>
      <c r="J14" s="208">
        <v>1711</v>
      </c>
      <c r="K14" s="209">
        <v>167</v>
      </c>
      <c r="L14" s="209">
        <v>121</v>
      </c>
      <c r="M14" s="209">
        <v>63</v>
      </c>
      <c r="N14" s="209">
        <v>163</v>
      </c>
      <c r="O14" s="209">
        <v>123</v>
      </c>
      <c r="P14" s="208">
        <v>310</v>
      </c>
      <c r="Q14" s="208">
        <v>457</v>
      </c>
      <c r="R14" s="209">
        <v>211</v>
      </c>
      <c r="S14" s="209">
        <v>253</v>
      </c>
      <c r="T14" s="209">
        <v>204</v>
      </c>
      <c r="U14" s="209">
        <v>9</v>
      </c>
      <c r="V14" s="209">
        <v>135</v>
      </c>
      <c r="W14" s="208">
        <v>997</v>
      </c>
      <c r="X14" s="208">
        <v>1557</v>
      </c>
      <c r="Y14" s="209" t="s">
        <v>13</v>
      </c>
      <c r="Z14" s="209" t="s">
        <v>13</v>
      </c>
      <c r="AA14" s="209" t="s">
        <v>13</v>
      </c>
      <c r="AB14" s="209" t="s">
        <v>13</v>
      </c>
      <c r="AC14" s="209" t="s">
        <v>13</v>
      </c>
      <c r="AD14" s="208" t="s">
        <v>13</v>
      </c>
      <c r="AE14" s="208" t="s">
        <v>13</v>
      </c>
      <c r="AF14" s="209" t="s">
        <v>13</v>
      </c>
      <c r="AG14" s="209" t="s">
        <v>13</v>
      </c>
      <c r="AH14" s="209" t="s">
        <v>13</v>
      </c>
      <c r="AI14" s="206"/>
      <c r="AJ14" s="99"/>
      <c r="AK14" s="51"/>
      <c r="AL14" s="148"/>
      <c r="AM14" s="72"/>
      <c r="AN14" s="72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135"/>
    </row>
    <row r="15" spans="1:63" s="131" customFormat="1" ht="12" customHeight="1">
      <c r="A15" s="69" t="s">
        <v>6</v>
      </c>
      <c r="B15" s="202">
        <f>I15+J15+K15+L15+M15+P15+Q15+R15+S15+T15+W15+X15+Y15+Z15+AA15+AD15+AE15+AF15+AG15+AH15</f>
        <v>6468</v>
      </c>
      <c r="C15" s="202">
        <f>N15+O15+U15+V15+AB15+AC15+AI15</f>
        <v>11698</v>
      </c>
      <c r="D15" s="200">
        <f t="shared" si="0"/>
        <v>18166</v>
      </c>
      <c r="E15" s="209" t="s">
        <v>13</v>
      </c>
      <c r="F15" s="209" t="s">
        <v>13</v>
      </c>
      <c r="G15" s="208" t="s">
        <v>13</v>
      </c>
      <c r="H15" s="208" t="s">
        <v>13</v>
      </c>
      <c r="I15" s="209">
        <v>85</v>
      </c>
      <c r="J15" s="209">
        <v>221</v>
      </c>
      <c r="K15" s="209">
        <v>172</v>
      </c>
      <c r="L15" s="209">
        <v>268</v>
      </c>
      <c r="M15" s="209">
        <v>359</v>
      </c>
      <c r="N15" s="208">
        <v>1615</v>
      </c>
      <c r="O15" s="208">
        <v>1913</v>
      </c>
      <c r="P15" s="209">
        <v>296</v>
      </c>
      <c r="Q15" s="209">
        <v>355</v>
      </c>
      <c r="R15" s="209">
        <v>297</v>
      </c>
      <c r="S15" s="209">
        <v>373</v>
      </c>
      <c r="T15" s="209">
        <v>341</v>
      </c>
      <c r="U15" s="208">
        <v>1278</v>
      </c>
      <c r="V15" s="208">
        <v>875</v>
      </c>
      <c r="W15" s="209">
        <v>240</v>
      </c>
      <c r="X15" s="209">
        <v>448</v>
      </c>
      <c r="Y15" s="209">
        <v>470</v>
      </c>
      <c r="Z15" s="209">
        <v>429</v>
      </c>
      <c r="AA15" s="209">
        <v>501</v>
      </c>
      <c r="AB15" s="208">
        <v>2223</v>
      </c>
      <c r="AC15" s="208">
        <v>2970</v>
      </c>
      <c r="AD15" s="209">
        <v>649</v>
      </c>
      <c r="AE15" s="209">
        <v>556</v>
      </c>
      <c r="AF15" s="209">
        <v>7</v>
      </c>
      <c r="AG15" s="209">
        <v>68</v>
      </c>
      <c r="AH15" s="209">
        <v>333</v>
      </c>
      <c r="AI15" s="208">
        <v>824</v>
      </c>
      <c r="AJ15" s="99"/>
      <c r="AK15" s="51"/>
      <c r="AL15" s="148"/>
      <c r="AM15" s="150"/>
      <c r="AO15" s="135"/>
      <c r="AP15" s="135"/>
      <c r="AQ15" s="135"/>
    </row>
    <row r="16" spans="1:63" s="131" customFormat="1" ht="12" customHeight="1">
      <c r="A16" s="65" t="s">
        <v>7</v>
      </c>
      <c r="B16" s="202">
        <f>F16+G16+H16+I16+J16+M16+N16+O16+P16+Q16+T16+U16+V16+W16+X16+AA16+AB16+AC16+AD16+AE16+AI16</f>
        <v>4112</v>
      </c>
      <c r="C16" s="202">
        <f>E16+K16+L16+R16+S16+Y16+Z16+AF16+AG16</f>
        <v>11139</v>
      </c>
      <c r="D16" s="200">
        <f t="shared" si="0"/>
        <v>15251</v>
      </c>
      <c r="E16" s="208">
        <v>1677</v>
      </c>
      <c r="F16" s="209">
        <v>212</v>
      </c>
      <c r="G16" s="209">
        <v>84</v>
      </c>
      <c r="H16" s="209">
        <v>186</v>
      </c>
      <c r="I16" s="209">
        <v>236</v>
      </c>
      <c r="J16" s="209">
        <v>264</v>
      </c>
      <c r="K16" s="208">
        <v>1329</v>
      </c>
      <c r="L16" s="208">
        <v>880</v>
      </c>
      <c r="M16" s="209">
        <v>236</v>
      </c>
      <c r="N16" s="209">
        <v>276</v>
      </c>
      <c r="O16" s="209">
        <v>224</v>
      </c>
      <c r="P16" s="209">
        <v>10</v>
      </c>
      <c r="Q16" s="209">
        <v>112</v>
      </c>
      <c r="R16" s="208">
        <v>185</v>
      </c>
      <c r="S16" s="208">
        <v>1191</v>
      </c>
      <c r="T16" s="209">
        <v>188</v>
      </c>
      <c r="U16" s="209">
        <v>194</v>
      </c>
      <c r="V16" s="209">
        <v>178</v>
      </c>
      <c r="W16" s="209">
        <v>189</v>
      </c>
      <c r="X16" s="209">
        <v>293</v>
      </c>
      <c r="Y16" s="208">
        <v>2005</v>
      </c>
      <c r="Z16" s="208">
        <v>2270</v>
      </c>
      <c r="AA16" s="209">
        <v>251</v>
      </c>
      <c r="AB16" s="209">
        <v>245</v>
      </c>
      <c r="AC16" s="209">
        <v>244</v>
      </c>
      <c r="AD16" s="209">
        <v>239</v>
      </c>
      <c r="AE16" s="209">
        <v>229</v>
      </c>
      <c r="AF16" s="208">
        <v>645</v>
      </c>
      <c r="AG16" s="208">
        <v>957</v>
      </c>
      <c r="AH16" s="209" t="s">
        <v>13</v>
      </c>
      <c r="AI16" s="209">
        <v>22</v>
      </c>
      <c r="AJ16" s="99"/>
      <c r="AK16" s="51"/>
      <c r="AL16" s="148"/>
      <c r="AM16" s="150"/>
      <c r="AN16" s="146"/>
      <c r="AO16" s="135"/>
      <c r="AP16" s="135"/>
      <c r="AQ16" s="135"/>
    </row>
    <row r="17" spans="1:43" s="131" customFormat="1" ht="12" customHeight="1">
      <c r="A17" s="65" t="s">
        <v>8</v>
      </c>
      <c r="B17" s="202">
        <f>E17+F17+G17+L17+M17+N17+Q17+R17+S17+T17+U17+X17+Y17+Z17+AA17+AB17+AE17+AF17+AG17+AH17</f>
        <v>3023</v>
      </c>
      <c r="C17" s="202">
        <f>H17+I17+J17+K17+O17+P17+V17+W17+AC17+AD17</f>
        <v>11966</v>
      </c>
      <c r="D17" s="200">
        <f t="shared" si="0"/>
        <v>14989</v>
      </c>
      <c r="E17" s="209">
        <v>59</v>
      </c>
      <c r="F17" s="209">
        <v>162</v>
      </c>
      <c r="G17" s="209">
        <v>216</v>
      </c>
      <c r="H17" s="208">
        <v>1355</v>
      </c>
      <c r="I17" s="208">
        <v>2255</v>
      </c>
      <c r="J17" s="210">
        <v>665</v>
      </c>
      <c r="K17" s="207">
        <v>1284</v>
      </c>
      <c r="L17" s="209">
        <v>215</v>
      </c>
      <c r="M17" s="209">
        <v>182</v>
      </c>
      <c r="N17" s="209">
        <v>119</v>
      </c>
      <c r="O17" s="208">
        <v>454</v>
      </c>
      <c r="P17" s="208">
        <v>1117</v>
      </c>
      <c r="Q17" s="209">
        <v>238</v>
      </c>
      <c r="R17" s="209">
        <v>206</v>
      </c>
      <c r="S17" s="209">
        <v>130</v>
      </c>
      <c r="T17" s="209">
        <v>30</v>
      </c>
      <c r="U17" s="209">
        <v>112</v>
      </c>
      <c r="V17" s="208">
        <v>883</v>
      </c>
      <c r="W17" s="208">
        <v>1300</v>
      </c>
      <c r="X17" s="209">
        <v>196</v>
      </c>
      <c r="Y17" s="209">
        <v>108</v>
      </c>
      <c r="Z17" s="209">
        <v>98</v>
      </c>
      <c r="AA17" s="209">
        <v>115</v>
      </c>
      <c r="AB17" s="209">
        <v>190</v>
      </c>
      <c r="AC17" s="208">
        <v>1170</v>
      </c>
      <c r="AD17" s="208">
        <v>1483</v>
      </c>
      <c r="AE17" s="209">
        <v>181</v>
      </c>
      <c r="AF17" s="209">
        <v>203</v>
      </c>
      <c r="AG17" s="209">
        <v>118</v>
      </c>
      <c r="AH17" s="209">
        <v>145</v>
      </c>
      <c r="AI17" s="206"/>
      <c r="AJ17" s="99"/>
      <c r="AK17" s="51"/>
      <c r="AL17" s="148"/>
      <c r="AM17" s="150"/>
      <c r="AN17" s="146"/>
      <c r="AO17" s="135"/>
      <c r="AP17" s="135"/>
      <c r="AQ17" s="135"/>
    </row>
    <row r="18" spans="1:43" s="131" customFormat="1" ht="12" customHeight="1">
      <c r="A18" s="69" t="s">
        <v>9</v>
      </c>
      <c r="B18" s="202">
        <f>E18+H18+I18+J18+K18+L18+Q18+R18+W18+X18+Y18+Z18+AC18+AD18+AE18+AF18+AG18</f>
        <v>1504</v>
      </c>
      <c r="C18" s="202">
        <f>F18+G18+M18+N18+O18+P18+S18+T18+U18+V18+AA18+AB18+AH18+AI18</f>
        <v>6121</v>
      </c>
      <c r="D18" s="200">
        <f t="shared" si="0"/>
        <v>7625</v>
      </c>
      <c r="E18" s="209">
        <v>140</v>
      </c>
      <c r="F18" s="208">
        <v>687</v>
      </c>
      <c r="G18" s="208">
        <v>1065</v>
      </c>
      <c r="H18" s="209">
        <v>71</v>
      </c>
      <c r="I18" s="209">
        <v>3</v>
      </c>
      <c r="J18" s="209">
        <v>69</v>
      </c>
      <c r="K18" s="209">
        <v>98</v>
      </c>
      <c r="L18" s="209">
        <v>58</v>
      </c>
      <c r="M18" s="208">
        <v>355</v>
      </c>
      <c r="N18" s="208">
        <v>287</v>
      </c>
      <c r="O18" s="210">
        <v>39</v>
      </c>
      <c r="P18" s="207">
        <v>343</v>
      </c>
      <c r="Q18" s="209">
        <v>120</v>
      </c>
      <c r="R18" s="209">
        <v>217</v>
      </c>
      <c r="S18" s="212">
        <v>285</v>
      </c>
      <c r="T18" s="208">
        <v>457</v>
      </c>
      <c r="U18" s="208">
        <v>170</v>
      </c>
      <c r="V18" s="212">
        <v>142</v>
      </c>
      <c r="W18" s="209">
        <v>15</v>
      </c>
      <c r="X18" s="209">
        <v>23</v>
      </c>
      <c r="Y18" s="209">
        <v>212</v>
      </c>
      <c r="Z18" s="209">
        <v>200</v>
      </c>
      <c r="AA18" s="208">
        <v>1177</v>
      </c>
      <c r="AB18" s="208">
        <v>427</v>
      </c>
      <c r="AC18" s="209">
        <v>18</v>
      </c>
      <c r="AD18" s="209">
        <v>98</v>
      </c>
      <c r="AE18" s="209">
        <v>52</v>
      </c>
      <c r="AF18" s="195">
        <v>67</v>
      </c>
      <c r="AG18" s="209">
        <v>43</v>
      </c>
      <c r="AH18" s="208">
        <v>382</v>
      </c>
      <c r="AI18" s="208">
        <v>305</v>
      </c>
      <c r="AJ18" s="99"/>
      <c r="AK18" s="51"/>
      <c r="AL18" s="148"/>
      <c r="AM18" s="150"/>
      <c r="AN18" s="146"/>
      <c r="AO18" s="135"/>
      <c r="AP18" s="135"/>
      <c r="AQ18" s="135"/>
    </row>
    <row r="19" spans="1:43" s="131" customFormat="1" ht="12" customHeight="1">
      <c r="A19" s="65" t="s">
        <v>10</v>
      </c>
      <c r="B19" s="202">
        <f>G19+H19+I19+L19+M19+N19+O19+P19+T19+U19+V19+W19+Z19+AA19+AB19+AD19+AG19+AH19</f>
        <v>2175</v>
      </c>
      <c r="C19" s="202">
        <f>E19+F19+J19+K19+Q19+R19+S19+X19+Y19+AE19+AF19</f>
        <v>7251</v>
      </c>
      <c r="D19" s="200">
        <f t="shared" si="0"/>
        <v>9426</v>
      </c>
      <c r="E19" s="210">
        <v>67</v>
      </c>
      <c r="F19" s="207">
        <v>268</v>
      </c>
      <c r="G19" s="209">
        <v>58</v>
      </c>
      <c r="H19" s="209">
        <v>87</v>
      </c>
      <c r="I19" s="209">
        <v>163</v>
      </c>
      <c r="J19" s="208">
        <v>703</v>
      </c>
      <c r="K19" s="208">
        <v>1162</v>
      </c>
      <c r="L19" s="209">
        <v>207</v>
      </c>
      <c r="M19" s="209">
        <v>67</v>
      </c>
      <c r="N19" s="209">
        <v>114</v>
      </c>
      <c r="O19" s="209">
        <v>54</v>
      </c>
      <c r="P19" s="209">
        <v>47</v>
      </c>
      <c r="Q19" s="208">
        <v>549</v>
      </c>
      <c r="R19" s="208">
        <v>1102</v>
      </c>
      <c r="S19" s="207">
        <v>1717</v>
      </c>
      <c r="T19" s="209">
        <v>165</v>
      </c>
      <c r="U19" s="209">
        <v>188</v>
      </c>
      <c r="V19" s="209">
        <v>164</v>
      </c>
      <c r="W19" s="209">
        <v>67</v>
      </c>
      <c r="X19" s="207">
        <v>214</v>
      </c>
      <c r="Y19" s="208">
        <v>534</v>
      </c>
      <c r="Z19" s="209">
        <v>179</v>
      </c>
      <c r="AA19" s="209">
        <v>180</v>
      </c>
      <c r="AB19" s="209">
        <v>56</v>
      </c>
      <c r="AC19" s="209" t="s">
        <v>13</v>
      </c>
      <c r="AD19" s="209">
        <v>190</v>
      </c>
      <c r="AE19" s="208">
        <v>428</v>
      </c>
      <c r="AF19" s="208">
        <v>507</v>
      </c>
      <c r="AG19" s="209">
        <v>134</v>
      </c>
      <c r="AH19" s="209">
        <v>55</v>
      </c>
      <c r="AI19" s="206"/>
      <c r="AJ19" s="99"/>
      <c r="AK19" s="51"/>
      <c r="AL19" s="148"/>
      <c r="AM19" s="150"/>
      <c r="AN19" s="146"/>
      <c r="AO19" s="135"/>
      <c r="AP19" s="135"/>
      <c r="AQ19" s="135"/>
    </row>
    <row r="20" spans="1:43" s="131" customFormat="1" ht="12" customHeight="1">
      <c r="A20" s="65" t="s">
        <v>11</v>
      </c>
      <c r="B20" s="202">
        <f>E20+F20+G20+J20+K20+L20+M20+N20+Q20+R20+S20+T20+U20+X20+Y20+Z20+AA20+AE20+AF20+AG20+AH20</f>
        <v>4944</v>
      </c>
      <c r="C20" s="202">
        <f>H20+I20+O20+P20+V20+W20+AB20+AC20+AD20+AI20</f>
        <v>4944</v>
      </c>
      <c r="D20" s="200">
        <f t="shared" si="0"/>
        <v>9888</v>
      </c>
      <c r="E20" s="209">
        <v>83</v>
      </c>
      <c r="F20" s="209">
        <v>119</v>
      </c>
      <c r="G20" s="209">
        <v>323</v>
      </c>
      <c r="H20" s="208">
        <v>629</v>
      </c>
      <c r="I20" s="208">
        <v>810</v>
      </c>
      <c r="J20" s="209">
        <v>65</v>
      </c>
      <c r="K20" s="209">
        <v>54</v>
      </c>
      <c r="L20" s="209">
        <v>19</v>
      </c>
      <c r="M20" s="209">
        <v>92</v>
      </c>
      <c r="N20" s="209">
        <v>249</v>
      </c>
      <c r="O20" s="208">
        <v>724</v>
      </c>
      <c r="P20" s="208">
        <v>548</v>
      </c>
      <c r="Q20" s="209">
        <v>206</v>
      </c>
      <c r="R20" s="209">
        <v>142</v>
      </c>
      <c r="S20" s="209">
        <v>146</v>
      </c>
      <c r="T20" s="209">
        <v>127</v>
      </c>
      <c r="U20" s="209">
        <v>83</v>
      </c>
      <c r="V20" s="208">
        <v>268</v>
      </c>
      <c r="W20" s="208">
        <v>380</v>
      </c>
      <c r="X20" s="209">
        <v>343</v>
      </c>
      <c r="Y20" s="209">
        <v>328</v>
      </c>
      <c r="Z20" s="209">
        <v>349</v>
      </c>
      <c r="AA20" s="209">
        <v>34</v>
      </c>
      <c r="AB20" s="210">
        <v>181</v>
      </c>
      <c r="AC20" s="211">
        <v>298</v>
      </c>
      <c r="AD20" s="208">
        <v>1047</v>
      </c>
      <c r="AE20" s="209">
        <v>509</v>
      </c>
      <c r="AF20" s="209">
        <v>651</v>
      </c>
      <c r="AG20" s="209">
        <v>505</v>
      </c>
      <c r="AH20" s="209">
        <v>517</v>
      </c>
      <c r="AI20" s="210">
        <v>59</v>
      </c>
      <c r="AJ20" s="99">
        <f>SUM(AB20:AI20)</f>
        <v>3767</v>
      </c>
      <c r="AK20" s="51"/>
      <c r="AL20" s="148"/>
      <c r="AM20" s="150"/>
      <c r="AN20" s="146"/>
      <c r="AO20" s="135"/>
      <c r="AP20" s="135"/>
      <c r="AQ20" s="135"/>
    </row>
    <row r="21" spans="1:43" ht="6" customHeight="1">
      <c r="A21" s="48"/>
      <c r="B21" s="59"/>
      <c r="C21" s="59"/>
      <c r="D21" s="59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93"/>
      <c r="AK21" s="151"/>
      <c r="AL21" s="151"/>
      <c r="AM21" s="152"/>
    </row>
    <row r="22" spans="1:43" ht="6" customHeight="1">
      <c r="B22" s="37"/>
      <c r="AJ22" s="93"/>
      <c r="AK22" s="151"/>
      <c r="AL22" s="151"/>
      <c r="AM22" s="152"/>
    </row>
    <row r="23" spans="1:43" s="55" customFormat="1">
      <c r="A23" s="238" t="s">
        <v>169</v>
      </c>
      <c r="B23" s="238"/>
      <c r="C23" s="238"/>
      <c r="D23" s="238"/>
      <c r="E23" s="239"/>
      <c r="F23" s="239"/>
      <c r="G23" s="239"/>
      <c r="H23" s="239"/>
      <c r="I23" s="239"/>
      <c r="J23" s="239"/>
      <c r="K23" s="239"/>
      <c r="L23" s="239"/>
      <c r="M23" s="239"/>
      <c r="N23" s="240"/>
      <c r="O23" s="240"/>
      <c r="P23" s="240"/>
      <c r="Q23" s="240"/>
      <c r="R23" s="240"/>
      <c r="S23" s="240"/>
      <c r="T23" s="240"/>
      <c r="U23" s="240"/>
      <c r="V23" s="240"/>
      <c r="W23" s="240"/>
      <c r="X23" s="240"/>
      <c r="Y23" s="240"/>
      <c r="Z23" s="240"/>
      <c r="AA23" s="240"/>
      <c r="AB23" s="240"/>
      <c r="AC23" s="240"/>
      <c r="AD23" s="240"/>
      <c r="AE23" s="240"/>
      <c r="AF23" s="240"/>
      <c r="AG23" s="240"/>
      <c r="AH23" s="240"/>
      <c r="AI23" s="240"/>
      <c r="AJ23" s="96"/>
      <c r="AK23" s="96"/>
      <c r="AL23" s="96"/>
    </row>
    <row r="24" spans="1:43" s="55" customFormat="1" ht="6" customHeight="1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</row>
    <row r="25" spans="1:43" s="55" customFormat="1" ht="12" customHeight="1">
      <c r="A25" s="228" t="s">
        <v>16</v>
      </c>
      <c r="B25" s="228"/>
      <c r="C25" s="228"/>
      <c r="D25" s="228"/>
      <c r="E25" s="229"/>
      <c r="F25" s="229"/>
      <c r="G25" s="229"/>
      <c r="H25" s="229"/>
      <c r="I25" s="229"/>
      <c r="J25" s="229"/>
      <c r="K25" s="229"/>
      <c r="L25" s="229"/>
      <c r="M25" s="229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</row>
    <row r="26" spans="1:43" s="55" customFormat="1" ht="12" customHeight="1">
      <c r="A26" s="160" t="s">
        <v>17</v>
      </c>
      <c r="B26" s="24" t="s">
        <v>19</v>
      </c>
      <c r="C26" s="160"/>
      <c r="F26" s="22"/>
      <c r="G26" s="22"/>
      <c r="H26" s="22"/>
      <c r="I26" s="22"/>
      <c r="J26" s="22"/>
      <c r="K26" s="22"/>
      <c r="L26" s="22"/>
      <c r="M26" s="22"/>
      <c r="N26" s="56"/>
      <c r="O26" s="56"/>
      <c r="P26" s="56"/>
      <c r="Q26" s="56"/>
      <c r="R26" s="228"/>
      <c r="S26" s="229"/>
      <c r="T26" s="229"/>
      <c r="U26" s="229"/>
      <c r="V26" s="229"/>
      <c r="W26" s="229"/>
      <c r="X26" s="229"/>
      <c r="Y26" s="229"/>
      <c r="Z26" s="229"/>
      <c r="AA26" s="229"/>
      <c r="AB26" s="54"/>
      <c r="AC26" s="54"/>
      <c r="AD26" s="54"/>
      <c r="AE26" s="54"/>
      <c r="AF26" s="54"/>
      <c r="AG26" s="54"/>
      <c r="AH26" s="54"/>
      <c r="AI26" s="54"/>
    </row>
    <row r="27" spans="1:43" s="55" customFormat="1" ht="12" customHeight="1">
      <c r="A27" s="159" t="s">
        <v>18</v>
      </c>
      <c r="B27" s="24" t="s">
        <v>20</v>
      </c>
      <c r="C27" s="159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225"/>
      <c r="S27" s="225"/>
      <c r="T27" s="225"/>
      <c r="U27" s="225"/>
      <c r="V27" s="225"/>
      <c r="W27" s="225"/>
      <c r="X27" s="225"/>
      <c r="Y27" s="225"/>
      <c r="Z27" s="225"/>
      <c r="AA27" s="225"/>
      <c r="AB27" s="225"/>
      <c r="AC27" s="225"/>
      <c r="AD27" s="225"/>
      <c r="AE27" s="225"/>
      <c r="AF27" s="54"/>
      <c r="AG27" s="54"/>
      <c r="AH27" s="54"/>
      <c r="AI27" s="54"/>
    </row>
    <row r="28" spans="1:43" s="55" customFormat="1" ht="12" customHeight="1">
      <c r="A28" s="57"/>
      <c r="B28" s="24" t="s">
        <v>108</v>
      </c>
      <c r="C28" s="6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</row>
    <row r="29" spans="1:43" s="55" customFormat="1" ht="12" customHeight="1">
      <c r="A29" s="74"/>
      <c r="B29" s="24" t="s">
        <v>111</v>
      </c>
      <c r="C29" s="159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54"/>
      <c r="AG29" s="54"/>
      <c r="AH29" s="54"/>
      <c r="AI29" s="54"/>
    </row>
    <row r="30" spans="1:43" s="55" customFormat="1" ht="12" customHeight="1">
      <c r="A30" s="75"/>
      <c r="B30" s="24" t="s">
        <v>122</v>
      </c>
      <c r="C30" s="6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</row>
    <row r="31" spans="1:43" s="55" customFormat="1" ht="12" customHeight="1">
      <c r="A31" s="192"/>
      <c r="B31" s="24" t="s">
        <v>172</v>
      </c>
      <c r="C31" s="6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</row>
    <row r="32" spans="1:43" s="55" customFormat="1" ht="6" customHeight="1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</row>
    <row r="33" spans="1:38" s="55" customFormat="1" ht="12" customHeight="1">
      <c r="A33" s="54" t="s">
        <v>12</v>
      </c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</row>
    <row r="34" spans="1:38" s="55" customFormat="1" ht="12" customHeight="1">
      <c r="A34" s="237" t="s">
        <v>71</v>
      </c>
      <c r="B34" s="237"/>
      <c r="C34" s="237"/>
      <c r="D34" s="237"/>
      <c r="E34" s="237"/>
      <c r="F34" s="237"/>
      <c r="G34" s="237"/>
      <c r="H34" s="237"/>
      <c r="I34" s="237"/>
      <c r="J34" s="237"/>
      <c r="K34" s="237"/>
      <c r="L34" s="237"/>
      <c r="M34" s="237"/>
      <c r="N34" s="237"/>
      <c r="O34" s="237"/>
      <c r="P34" s="237"/>
      <c r="Q34" s="237"/>
      <c r="R34" s="237"/>
      <c r="S34" s="237"/>
      <c r="T34" s="237"/>
      <c r="U34" s="237"/>
      <c r="V34" s="237"/>
      <c r="W34" s="237"/>
      <c r="X34" s="237"/>
      <c r="Y34" s="237"/>
      <c r="Z34" s="237"/>
      <c r="AA34" s="237"/>
      <c r="AB34" s="237"/>
      <c r="AC34" s="237"/>
      <c r="AD34" s="237"/>
      <c r="AE34" s="237"/>
      <c r="AF34" s="237"/>
      <c r="AG34" s="237"/>
      <c r="AH34" s="237"/>
      <c r="AI34" s="237"/>
    </row>
    <row r="35" spans="1:38" s="33" customFormat="1" ht="12" customHeight="1">
      <c r="A35" s="223" t="s">
        <v>136</v>
      </c>
      <c r="B35" s="223"/>
      <c r="C35" s="223"/>
      <c r="D35" s="224"/>
      <c r="E35" s="224"/>
      <c r="F35" s="224"/>
      <c r="G35" s="224"/>
      <c r="H35" s="224"/>
      <c r="I35" s="224"/>
      <c r="J35" s="224"/>
      <c r="K35" s="224"/>
      <c r="L35" s="224"/>
      <c r="M35" s="224"/>
      <c r="N35" s="224"/>
      <c r="O35" s="224"/>
      <c r="P35" s="224"/>
      <c r="Q35" s="224"/>
      <c r="R35" s="224"/>
      <c r="S35" s="224"/>
      <c r="T35" s="224"/>
      <c r="U35" s="224"/>
      <c r="V35" s="224"/>
      <c r="W35" s="224"/>
      <c r="X35" s="224"/>
      <c r="Y35" s="224"/>
      <c r="Z35" s="224"/>
      <c r="AA35" s="224"/>
      <c r="AB35" s="224"/>
      <c r="AC35" s="224"/>
      <c r="AD35" s="224"/>
      <c r="AE35" s="224"/>
      <c r="AF35" s="224"/>
      <c r="AG35" s="224"/>
      <c r="AH35" s="224"/>
      <c r="AI35" s="224"/>
    </row>
    <row r="36" spans="1:38" s="33" customFormat="1" ht="12" customHeight="1">
      <c r="A36" s="102" t="s">
        <v>21</v>
      </c>
      <c r="B36" s="35" t="s">
        <v>60</v>
      </c>
      <c r="C36" s="34"/>
      <c r="E36" s="196" t="s">
        <v>148</v>
      </c>
      <c r="F36" s="41" t="s">
        <v>127</v>
      </c>
      <c r="G36" s="24"/>
      <c r="K36" s="102" t="s">
        <v>31</v>
      </c>
      <c r="L36" s="35" t="s">
        <v>106</v>
      </c>
      <c r="M36" s="36"/>
      <c r="AD36" s="158"/>
      <c r="AE36" s="158"/>
      <c r="AF36" s="158"/>
      <c r="AG36" s="158"/>
      <c r="AH36" s="158"/>
      <c r="AI36" s="158"/>
    </row>
    <row r="37" spans="1:38" s="33" customFormat="1" ht="12" customHeight="1">
      <c r="A37" s="102" t="s">
        <v>73</v>
      </c>
      <c r="B37" s="38" t="s">
        <v>72</v>
      </c>
      <c r="C37" s="34"/>
      <c r="E37" s="102" t="s">
        <v>23</v>
      </c>
      <c r="F37" s="41" t="s">
        <v>24</v>
      </c>
      <c r="H37" s="36"/>
      <c r="K37" s="106" t="s">
        <v>46</v>
      </c>
      <c r="L37" s="35" t="s">
        <v>47</v>
      </c>
      <c r="M37" s="36"/>
      <c r="N37" s="36"/>
      <c r="T37" s="36"/>
      <c r="AD37" s="158"/>
      <c r="AE37" s="158"/>
      <c r="AF37" s="158"/>
      <c r="AG37" s="158"/>
      <c r="AH37" s="158"/>
      <c r="AI37" s="158"/>
    </row>
    <row r="38" spans="1:38" s="33" customFormat="1" ht="12" customHeight="1">
      <c r="A38" s="34" t="s">
        <v>75</v>
      </c>
      <c r="B38" s="35" t="s">
        <v>68</v>
      </c>
      <c r="C38" s="34"/>
      <c r="E38" s="102" t="s">
        <v>52</v>
      </c>
      <c r="F38" s="41" t="s">
        <v>53</v>
      </c>
      <c r="G38" s="42"/>
      <c r="K38" s="106" t="s">
        <v>166</v>
      </c>
      <c r="L38" s="35" t="s">
        <v>121</v>
      </c>
      <c r="M38" s="36"/>
      <c r="N38" s="35"/>
      <c r="AD38" s="158"/>
      <c r="AE38" s="158"/>
      <c r="AF38" s="158"/>
      <c r="AG38" s="158"/>
      <c r="AH38" s="158"/>
      <c r="AI38" s="158"/>
    </row>
    <row r="39" spans="1:38" s="33" customFormat="1" ht="12" customHeight="1">
      <c r="A39" s="34" t="s">
        <v>38</v>
      </c>
      <c r="B39" s="35" t="s">
        <v>67</v>
      </c>
      <c r="C39" s="34"/>
      <c r="E39" s="102" t="s">
        <v>25</v>
      </c>
      <c r="F39" s="35" t="s">
        <v>26</v>
      </c>
      <c r="H39" s="39"/>
      <c r="K39" s="102" t="s">
        <v>32</v>
      </c>
      <c r="L39" s="35" t="s">
        <v>33</v>
      </c>
      <c r="M39" s="35"/>
      <c r="N39" s="36"/>
      <c r="T39" s="36"/>
      <c r="AD39" s="158"/>
      <c r="AE39" s="158"/>
      <c r="AF39" s="158"/>
      <c r="AG39" s="158"/>
      <c r="AH39" s="158"/>
      <c r="AI39" s="158"/>
    </row>
    <row r="40" spans="1:38" s="33" customFormat="1" ht="12" customHeight="1">
      <c r="A40" s="34" t="s">
        <v>78</v>
      </c>
      <c r="B40" s="35" t="s">
        <v>66</v>
      </c>
      <c r="C40" s="34"/>
      <c r="E40" s="34" t="s">
        <v>149</v>
      </c>
      <c r="F40" s="35" t="s">
        <v>41</v>
      </c>
      <c r="G40" s="42"/>
      <c r="H40" s="35"/>
      <c r="K40" s="102" t="s">
        <v>34</v>
      </c>
      <c r="L40" s="35" t="s">
        <v>35</v>
      </c>
      <c r="M40" s="35"/>
      <c r="N40" s="36"/>
      <c r="T40" s="36"/>
      <c r="AD40" s="158"/>
      <c r="AE40" s="158"/>
      <c r="AF40" s="158"/>
      <c r="AG40" s="158"/>
      <c r="AH40" s="158"/>
      <c r="AI40" s="158"/>
    </row>
    <row r="41" spans="1:38" s="33" customFormat="1" ht="12" customHeight="1">
      <c r="A41" s="106" t="s">
        <v>142</v>
      </c>
      <c r="B41" s="35" t="s">
        <v>65</v>
      </c>
      <c r="C41" s="34"/>
      <c r="E41" s="102" t="s">
        <v>150</v>
      </c>
      <c r="F41" s="35" t="s">
        <v>28</v>
      </c>
      <c r="G41" s="42"/>
      <c r="H41" s="35"/>
      <c r="K41" s="102" t="s">
        <v>48</v>
      </c>
      <c r="L41" s="35" t="s">
        <v>70</v>
      </c>
      <c r="N41" s="158"/>
      <c r="AD41" s="158"/>
      <c r="AE41" s="158"/>
      <c r="AF41" s="158"/>
      <c r="AG41" s="158"/>
      <c r="AH41" s="158"/>
      <c r="AI41" s="158"/>
    </row>
    <row r="42" spans="1:38" s="33" customFormat="1" ht="12" customHeight="1">
      <c r="A42" s="102" t="s">
        <v>143</v>
      </c>
      <c r="B42" s="35" t="s">
        <v>63</v>
      </c>
      <c r="C42" s="34"/>
      <c r="E42" s="37" t="s">
        <v>42</v>
      </c>
      <c r="F42" s="35" t="s">
        <v>43</v>
      </c>
      <c r="G42" s="41"/>
      <c r="H42" s="35"/>
      <c r="K42" s="106" t="s">
        <v>61</v>
      </c>
      <c r="L42" s="35" t="s">
        <v>62</v>
      </c>
      <c r="M42" s="36"/>
      <c r="N42" s="158"/>
      <c r="P42" s="36"/>
      <c r="Q42" s="36"/>
      <c r="R42" s="36"/>
      <c r="S42" s="36"/>
      <c r="T42" s="36"/>
      <c r="U42" s="36"/>
      <c r="V42" s="36"/>
      <c r="W42" s="36"/>
      <c r="X42" s="158"/>
      <c r="Y42" s="158"/>
      <c r="AD42" s="158"/>
      <c r="AE42" s="158"/>
      <c r="AF42" s="158"/>
      <c r="AG42" s="158"/>
      <c r="AH42" s="158"/>
      <c r="AI42" s="158"/>
    </row>
    <row r="43" spans="1:38" s="33" customFormat="1" ht="12" customHeight="1">
      <c r="A43" s="106" t="s">
        <v>144</v>
      </c>
      <c r="B43" s="35" t="s">
        <v>117</v>
      </c>
      <c r="C43" s="34"/>
      <c r="E43" s="34" t="s">
        <v>151</v>
      </c>
      <c r="F43" s="35" t="s">
        <v>45</v>
      </c>
      <c r="G43" s="35"/>
      <c r="H43" s="35"/>
      <c r="K43" s="102" t="s">
        <v>36</v>
      </c>
      <c r="L43" s="35" t="s">
        <v>37</v>
      </c>
      <c r="M43" s="36"/>
      <c r="N43" s="158"/>
      <c r="P43" s="36"/>
      <c r="Q43" s="36"/>
      <c r="R43" s="36"/>
      <c r="S43" s="36"/>
      <c r="T43" s="36"/>
      <c r="U43" s="36"/>
      <c r="V43" s="36"/>
      <c r="W43" s="36"/>
      <c r="X43" s="158"/>
      <c r="Y43" s="158"/>
      <c r="AD43" s="158"/>
      <c r="AE43" s="158"/>
      <c r="AF43" s="158"/>
      <c r="AG43" s="158"/>
      <c r="AH43" s="158"/>
      <c r="AI43" s="158"/>
    </row>
    <row r="44" spans="1:38" s="33" customFormat="1" ht="12" customHeight="1">
      <c r="A44" s="102" t="s">
        <v>147</v>
      </c>
      <c r="B44" s="35" t="s">
        <v>112</v>
      </c>
      <c r="C44" s="34"/>
      <c r="E44" s="102" t="s">
        <v>29</v>
      </c>
      <c r="F44" s="35" t="s">
        <v>30</v>
      </c>
      <c r="G44" s="35"/>
      <c r="H44" s="35"/>
      <c r="J44" s="37"/>
      <c r="K44" s="106" t="s">
        <v>88</v>
      </c>
      <c r="L44" s="35" t="s">
        <v>89</v>
      </c>
      <c r="M44" s="36"/>
      <c r="N44" s="158"/>
      <c r="P44" s="36"/>
      <c r="Q44" s="36"/>
      <c r="R44" s="36"/>
      <c r="S44" s="36"/>
      <c r="T44" s="36"/>
      <c r="U44" s="36"/>
      <c r="V44" s="36"/>
      <c r="W44" s="36"/>
      <c r="X44" s="158"/>
      <c r="Y44" s="158"/>
      <c r="AD44" s="158"/>
      <c r="AE44" s="158"/>
      <c r="AF44" s="158"/>
      <c r="AG44" s="158"/>
      <c r="AH44" s="158"/>
      <c r="AI44" s="158"/>
    </row>
    <row r="45" spans="1:38" s="104" customFormat="1" ht="12" customHeight="1">
      <c r="A45" s="174" t="s">
        <v>128</v>
      </c>
      <c r="B45" s="174"/>
      <c r="C45" s="38"/>
      <c r="D45" s="24"/>
      <c r="E45" s="173"/>
      <c r="F45" s="173"/>
      <c r="G45" s="36"/>
      <c r="H45" s="33"/>
      <c r="I45" s="38"/>
      <c r="J45" s="38"/>
      <c r="K45" s="173"/>
      <c r="L45" s="173"/>
      <c r="M45" s="38"/>
      <c r="N45" s="38"/>
      <c r="O45" s="38"/>
      <c r="P45" s="38"/>
      <c r="Q45" s="38"/>
      <c r="R45" s="103"/>
      <c r="S45" s="103"/>
    </row>
    <row r="46" spans="1:38" s="33" customFormat="1" ht="12" customHeight="1">
      <c r="A46" s="198" t="s">
        <v>177</v>
      </c>
      <c r="B46" s="174"/>
      <c r="C46" s="174"/>
      <c r="D46" s="173"/>
      <c r="E46" s="173"/>
      <c r="F46" s="173"/>
      <c r="G46" s="173"/>
      <c r="H46" s="173"/>
      <c r="I46" s="173"/>
      <c r="J46" s="173"/>
      <c r="K46" s="173"/>
      <c r="L46" s="173"/>
      <c r="M46" s="173"/>
      <c r="N46" s="173"/>
      <c r="O46" s="173"/>
      <c r="P46" s="173"/>
      <c r="Q46" s="173"/>
      <c r="R46" s="173"/>
      <c r="S46" s="173"/>
      <c r="T46" s="173"/>
      <c r="U46" s="173"/>
      <c r="V46" s="173"/>
      <c r="W46" s="173"/>
      <c r="X46" s="173"/>
      <c r="Y46" s="173"/>
      <c r="Z46" s="173"/>
      <c r="AA46" s="173"/>
      <c r="AB46" s="173"/>
      <c r="AC46" s="173"/>
      <c r="AD46" s="173"/>
      <c r="AE46" s="173"/>
      <c r="AF46" s="173"/>
      <c r="AG46" s="173"/>
      <c r="AH46" s="173"/>
      <c r="AI46" s="173"/>
      <c r="AJ46" s="97"/>
      <c r="AK46" s="97"/>
      <c r="AL46" s="97"/>
    </row>
    <row r="47" spans="1:38" s="33" customFormat="1" ht="12" customHeight="1">
      <c r="A47" s="174" t="s">
        <v>175</v>
      </c>
      <c r="B47" s="174"/>
      <c r="C47" s="174"/>
      <c r="D47" s="173"/>
      <c r="E47" s="175"/>
      <c r="F47" s="175"/>
      <c r="G47" s="173"/>
      <c r="H47" s="173"/>
      <c r="I47" s="173"/>
      <c r="J47" s="173"/>
      <c r="K47" s="173"/>
      <c r="L47" s="173"/>
      <c r="M47" s="173"/>
      <c r="N47" s="173"/>
      <c r="O47" s="173"/>
      <c r="P47" s="173"/>
      <c r="Q47" s="173"/>
      <c r="R47" s="173"/>
      <c r="S47" s="173"/>
      <c r="T47" s="173"/>
      <c r="U47" s="173"/>
      <c r="V47" s="173"/>
      <c r="W47" s="173"/>
      <c r="X47" s="173"/>
      <c r="Y47" s="173"/>
      <c r="Z47" s="173"/>
      <c r="AA47" s="173"/>
      <c r="AB47" s="173"/>
      <c r="AC47" s="173"/>
      <c r="AD47" s="173"/>
      <c r="AE47" s="173"/>
      <c r="AF47" s="173"/>
      <c r="AG47" s="173"/>
      <c r="AH47" s="173"/>
      <c r="AI47" s="173"/>
      <c r="AJ47" s="97"/>
      <c r="AK47" s="97"/>
      <c r="AL47" s="97"/>
    </row>
    <row r="48" spans="1:38" ht="12.75" customHeight="1">
      <c r="A48" s="25"/>
      <c r="B48" s="154"/>
      <c r="C48" s="171"/>
      <c r="D48" s="172"/>
      <c r="G48" s="172"/>
      <c r="H48" s="172"/>
      <c r="I48" s="172"/>
      <c r="J48" s="172"/>
      <c r="K48" s="25"/>
      <c r="L48" s="25"/>
      <c r="M48" s="172"/>
      <c r="N48" s="172"/>
      <c r="O48" s="172"/>
      <c r="P48" s="172"/>
      <c r="Q48" s="172"/>
      <c r="R48" s="172"/>
      <c r="S48" s="172"/>
      <c r="T48" s="172"/>
      <c r="U48" s="172"/>
      <c r="V48" s="172"/>
      <c r="W48" s="172"/>
      <c r="X48" s="172"/>
      <c r="Y48" s="172"/>
      <c r="Z48" s="172"/>
      <c r="AA48" s="172"/>
      <c r="AB48" s="172"/>
      <c r="AC48" s="172"/>
      <c r="AD48" s="172"/>
      <c r="AE48" s="172"/>
      <c r="AF48" s="172"/>
      <c r="AG48" s="172"/>
      <c r="AH48" s="172"/>
      <c r="AI48" s="172"/>
    </row>
    <row r="49" spans="1:22">
      <c r="A49" s="154"/>
      <c r="B49" s="25"/>
      <c r="C49" s="25"/>
      <c r="D49" s="30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</row>
    <row r="50" spans="1:22">
      <c r="A50" s="25"/>
      <c r="B50" s="25"/>
      <c r="C50" s="25"/>
      <c r="D50" s="30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</row>
    <row r="51" spans="1:22">
      <c r="A51" s="25"/>
      <c r="B51" s="25"/>
      <c r="C51" s="25"/>
      <c r="D51" s="30"/>
      <c r="G51" s="25"/>
      <c r="H51" s="25"/>
      <c r="J51" s="25"/>
      <c r="K51" s="25"/>
      <c r="L51" s="25"/>
      <c r="M51" s="25"/>
      <c r="N51" s="25"/>
      <c r="O51" s="25"/>
      <c r="P51" s="25"/>
      <c r="Q51" s="25"/>
    </row>
    <row r="52" spans="1:22">
      <c r="A52" s="25"/>
      <c r="B52" s="25"/>
      <c r="C52" s="25"/>
      <c r="D52" s="30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</row>
    <row r="53" spans="1:22">
      <c r="C53" s="25"/>
      <c r="D53" s="30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</row>
    <row r="54" spans="1:22">
      <c r="I54" s="25"/>
      <c r="J54" s="25"/>
      <c r="K54" s="25"/>
      <c r="L54" s="25"/>
      <c r="M54" s="25"/>
      <c r="N54" s="25"/>
      <c r="O54" s="25"/>
      <c r="P54" s="25"/>
      <c r="Q54" s="25"/>
    </row>
    <row r="55" spans="1:22">
      <c r="I55" s="25"/>
      <c r="J55" s="25"/>
      <c r="K55" s="25"/>
      <c r="L55" s="25"/>
      <c r="M55" s="25"/>
      <c r="N55" s="25"/>
      <c r="O55" s="25"/>
      <c r="P55" s="25"/>
      <c r="Q55" s="25"/>
    </row>
    <row r="56" spans="1:22">
      <c r="I56" s="25"/>
      <c r="J56" s="25"/>
      <c r="K56" s="25"/>
      <c r="L56" s="25"/>
      <c r="M56" s="25"/>
      <c r="N56" s="25"/>
      <c r="O56" s="25"/>
      <c r="P56" s="25"/>
      <c r="Q56" s="25"/>
    </row>
    <row r="57" spans="1:22">
      <c r="I57" s="25"/>
      <c r="J57" s="25"/>
      <c r="K57" s="25"/>
      <c r="L57" s="25"/>
      <c r="M57" s="25"/>
      <c r="N57" s="25"/>
      <c r="O57" s="25"/>
      <c r="P57" s="25"/>
      <c r="Q57" s="25"/>
    </row>
    <row r="58" spans="1:22">
      <c r="E58" s="25"/>
      <c r="F58" s="25"/>
      <c r="J58" s="25"/>
      <c r="K58" s="25"/>
      <c r="L58" s="25"/>
      <c r="M58" s="25"/>
      <c r="N58" s="25"/>
      <c r="O58" s="25"/>
      <c r="P58" s="25"/>
      <c r="Q58" s="25"/>
    </row>
    <row r="59" spans="1:22">
      <c r="E59" s="25"/>
      <c r="F59" s="25"/>
      <c r="I59" s="25"/>
      <c r="J59" s="25"/>
      <c r="K59" s="25"/>
      <c r="L59" s="25"/>
      <c r="M59" s="25"/>
      <c r="N59" s="25"/>
      <c r="O59" s="25"/>
      <c r="P59" s="25"/>
      <c r="Q59" s="25"/>
    </row>
    <row r="60" spans="1:22">
      <c r="E60" s="25"/>
      <c r="F60" s="25"/>
      <c r="I60" s="25"/>
      <c r="J60" s="25"/>
      <c r="K60" s="25"/>
      <c r="L60" s="25"/>
      <c r="M60" s="25"/>
      <c r="N60" s="25"/>
      <c r="O60" s="25"/>
      <c r="P60" s="25"/>
      <c r="Q60" s="25"/>
    </row>
    <row r="61" spans="1:22">
      <c r="F61" s="25"/>
      <c r="I61" s="25"/>
      <c r="J61" s="25"/>
      <c r="K61" s="25"/>
      <c r="L61" s="25"/>
      <c r="M61" s="25"/>
      <c r="N61" s="25"/>
      <c r="O61" s="25"/>
      <c r="P61" s="25"/>
      <c r="Q61" s="25"/>
    </row>
    <row r="62" spans="1:22">
      <c r="F62" s="25"/>
      <c r="I62" s="25"/>
      <c r="J62" s="25"/>
      <c r="M62" s="25"/>
      <c r="N62" s="25"/>
      <c r="O62" s="25"/>
      <c r="P62" s="25"/>
      <c r="Q62" s="25"/>
    </row>
    <row r="63" spans="1:22">
      <c r="A63" s="25"/>
      <c r="B63" s="25"/>
      <c r="F63" s="25"/>
      <c r="K63" s="25"/>
      <c r="L63" s="25"/>
    </row>
    <row r="64" spans="1:22">
      <c r="A64" s="25"/>
      <c r="B64" s="25"/>
      <c r="C64" s="25"/>
      <c r="D64" s="30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</row>
    <row r="65" spans="1:29">
      <c r="A65" s="25"/>
      <c r="B65" s="25"/>
      <c r="C65" s="25"/>
      <c r="D65" s="30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</row>
    <row r="66" spans="1:29">
      <c r="C66" s="25"/>
      <c r="D66" s="30"/>
      <c r="E66" s="25"/>
      <c r="F66" s="25"/>
      <c r="G66" s="25"/>
      <c r="H66" s="25"/>
      <c r="I66" s="25"/>
      <c r="J66" s="25"/>
      <c r="M66" s="25"/>
      <c r="N66" s="25"/>
      <c r="O66" s="25"/>
      <c r="P66" s="25"/>
      <c r="Q66" s="25"/>
      <c r="R66" s="25"/>
      <c r="S66" s="25"/>
      <c r="T66" s="25"/>
      <c r="U66" s="25"/>
      <c r="V66" s="25"/>
    </row>
    <row r="67" spans="1:29">
      <c r="E67" s="25"/>
      <c r="F67" s="25"/>
      <c r="G67" s="25"/>
      <c r="K67" s="25"/>
      <c r="L67" s="25"/>
      <c r="O67" s="25"/>
      <c r="P67" s="25"/>
      <c r="Q67" s="25"/>
      <c r="R67" s="25"/>
      <c r="S67" s="25"/>
      <c r="T67" s="25"/>
      <c r="U67" s="25"/>
      <c r="V67" s="25"/>
    </row>
    <row r="68" spans="1:29"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</row>
    <row r="69" spans="1:29"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</row>
    <row r="70" spans="1:29"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</row>
    <row r="71" spans="1:29">
      <c r="A71" s="25"/>
      <c r="B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</row>
    <row r="72" spans="1:29">
      <c r="A72" s="25"/>
      <c r="B72" s="25"/>
      <c r="C72" s="25"/>
      <c r="D72" s="30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</row>
    <row r="73" spans="1:29">
      <c r="A73" s="25"/>
      <c r="B73" s="25"/>
      <c r="C73" s="25"/>
      <c r="D73" s="30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</row>
    <row r="74" spans="1:29">
      <c r="A74" s="25"/>
      <c r="B74" s="25"/>
      <c r="C74" s="25"/>
      <c r="D74" s="30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</row>
    <row r="75" spans="1:29">
      <c r="A75" s="25"/>
      <c r="B75" s="25"/>
      <c r="C75" s="25"/>
      <c r="D75" s="30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</row>
    <row r="76" spans="1:29">
      <c r="A76" s="25"/>
      <c r="B76" s="25"/>
      <c r="C76" s="25"/>
      <c r="D76" s="30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</row>
    <row r="77" spans="1:29">
      <c r="A77" s="25"/>
      <c r="B77" s="25"/>
      <c r="C77" s="25"/>
      <c r="D77" s="30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</row>
    <row r="78" spans="1:29">
      <c r="A78" s="25"/>
      <c r="B78" s="25"/>
      <c r="C78" s="25"/>
      <c r="D78" s="30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</row>
    <row r="79" spans="1:29">
      <c r="A79" s="25"/>
      <c r="B79" s="25"/>
      <c r="C79" s="25"/>
      <c r="D79" s="30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</row>
    <row r="80" spans="1:29">
      <c r="A80" s="25"/>
      <c r="B80" s="25"/>
      <c r="C80" s="25"/>
      <c r="D80" s="30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</row>
    <row r="81" spans="1:22">
      <c r="A81" s="25"/>
      <c r="B81" s="25"/>
      <c r="C81" s="25"/>
      <c r="D81" s="30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</row>
    <row r="82" spans="1:22">
      <c r="A82" s="25"/>
      <c r="B82" s="25"/>
      <c r="C82" s="25"/>
      <c r="D82" s="30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</row>
    <row r="83" spans="1:22">
      <c r="A83" s="25"/>
      <c r="B83" s="25"/>
      <c r="C83" s="25"/>
      <c r="D83" s="30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</row>
    <row r="84" spans="1:22">
      <c r="A84" s="25"/>
      <c r="B84" s="25"/>
      <c r="C84" s="25"/>
      <c r="D84" s="30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</row>
    <row r="85" spans="1:22">
      <c r="A85" s="25"/>
      <c r="B85" s="25"/>
      <c r="C85" s="25"/>
      <c r="D85" s="30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</row>
    <row r="86" spans="1:22">
      <c r="A86" s="25"/>
      <c r="B86" s="25"/>
      <c r="C86" s="25"/>
      <c r="D86" s="30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</row>
    <row r="87" spans="1:22">
      <c r="A87" s="25"/>
      <c r="B87" s="25"/>
      <c r="C87" s="25"/>
      <c r="D87" s="30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</row>
    <row r="88" spans="1:22">
      <c r="A88" s="25"/>
      <c r="B88" s="25"/>
      <c r="C88" s="25"/>
      <c r="D88" s="30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</row>
    <row r="89" spans="1:22">
      <c r="C89" s="25"/>
      <c r="D89" s="30"/>
      <c r="G89" s="25"/>
      <c r="H89" s="25"/>
      <c r="I89" s="25"/>
      <c r="J89" s="25"/>
      <c r="M89" s="25"/>
      <c r="N89" s="25"/>
      <c r="O89" s="25"/>
      <c r="P89" s="25"/>
      <c r="Q89" s="25"/>
      <c r="R89" s="25"/>
      <c r="S89" s="25"/>
      <c r="T89" s="25"/>
      <c r="U89" s="25"/>
      <c r="V89" s="25"/>
    </row>
  </sheetData>
  <mergeCells count="9">
    <mergeCell ref="R27:AE27"/>
    <mergeCell ref="A34:AI34"/>
    <mergeCell ref="A35:AI35"/>
    <mergeCell ref="R26:AA26"/>
    <mergeCell ref="A5:A6"/>
    <mergeCell ref="B5:D5"/>
    <mergeCell ref="E5:AI5"/>
    <mergeCell ref="A23:AI23"/>
    <mergeCell ref="A25:M25"/>
  </mergeCells>
  <pageMargins left="0.78740157480314965" right="0.78740157480314965" top="0.6692913385826772" bottom="0.59055118110236227" header="0.51181102362204722" footer="0.51181102362204722"/>
  <pageSetup paperSize="9" scale="80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8"/>
  <sheetViews>
    <sheetView showGridLines="0" zoomScaleNormal="100" workbookViewId="0">
      <selection activeCell="A2" sqref="A2"/>
    </sheetView>
  </sheetViews>
  <sheetFormatPr defaultColWidth="9.140625" defaultRowHeight="12.75"/>
  <cols>
    <col min="1" max="1" width="7.85546875" style="2" customWidth="1"/>
    <col min="2" max="2" width="9.7109375" style="2" customWidth="1"/>
    <col min="3" max="3" width="12.140625" style="2" customWidth="1"/>
    <col min="4" max="4" width="9.7109375" style="10" customWidth="1"/>
    <col min="5" max="35" width="5" style="2" customWidth="1"/>
    <col min="36" max="36" width="7.28515625" style="2" customWidth="1"/>
    <col min="37" max="37" width="7.140625" style="2" customWidth="1"/>
    <col min="38" max="38" width="7.7109375" style="2" customWidth="1"/>
    <col min="39" max="16384" width="9.140625" style="2"/>
  </cols>
  <sheetData>
    <row r="1" spans="1:63" ht="15" customHeight="1">
      <c r="A1" s="44" t="s">
        <v>14</v>
      </c>
      <c r="B1" s="105"/>
      <c r="C1" s="105"/>
      <c r="D1" s="105"/>
      <c r="E1" s="8"/>
      <c r="F1" s="105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105"/>
      <c r="AK1" s="93"/>
      <c r="AL1" s="93"/>
    </row>
    <row r="2" spans="1:63" s="55" customFormat="1" ht="6" customHeight="1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96"/>
      <c r="AK2" s="96"/>
      <c r="AL2" s="96"/>
    </row>
    <row r="3" spans="1:63" ht="15" customHeight="1">
      <c r="A3" s="5" t="s">
        <v>140</v>
      </c>
      <c r="B3" s="5"/>
      <c r="C3" s="5"/>
      <c r="D3" s="29"/>
      <c r="E3" s="6"/>
      <c r="N3" s="47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6"/>
      <c r="AA3" s="46"/>
      <c r="AB3" s="46"/>
      <c r="AC3" s="46"/>
      <c r="AD3" s="46"/>
      <c r="AE3" s="46"/>
      <c r="AF3" s="46"/>
      <c r="AG3" s="46"/>
      <c r="AH3" s="46"/>
      <c r="AI3" s="46"/>
    </row>
    <row r="4" spans="1:63" s="55" customFormat="1" ht="6" customHeight="1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96"/>
      <c r="AK4" s="96"/>
      <c r="AL4" s="96"/>
    </row>
    <row r="5" spans="1:63" s="6" customFormat="1" ht="15" customHeight="1">
      <c r="A5" s="231" t="s">
        <v>58</v>
      </c>
      <c r="B5" s="227" t="s">
        <v>118</v>
      </c>
      <c r="C5" s="233"/>
      <c r="D5" s="234"/>
      <c r="E5" s="227" t="s">
        <v>59</v>
      </c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35"/>
      <c r="R5" s="235"/>
      <c r="S5" s="235"/>
      <c r="T5" s="235"/>
      <c r="U5" s="235"/>
      <c r="V5" s="235"/>
      <c r="W5" s="235"/>
      <c r="X5" s="235"/>
      <c r="Y5" s="235"/>
      <c r="Z5" s="235"/>
      <c r="AA5" s="235"/>
      <c r="AB5" s="235"/>
      <c r="AC5" s="235"/>
      <c r="AD5" s="235"/>
      <c r="AE5" s="235"/>
      <c r="AF5" s="235"/>
      <c r="AG5" s="235"/>
      <c r="AH5" s="235"/>
      <c r="AI5" s="235"/>
    </row>
    <row r="6" spans="1:63" s="6" customFormat="1" ht="38.25" customHeight="1">
      <c r="A6" s="236"/>
      <c r="B6" s="63" t="s">
        <v>119</v>
      </c>
      <c r="C6" s="63" t="s">
        <v>171</v>
      </c>
      <c r="D6" s="63" t="s">
        <v>170</v>
      </c>
      <c r="E6" s="18">
        <v>1</v>
      </c>
      <c r="F6" s="18">
        <v>2</v>
      </c>
      <c r="G6" s="18">
        <v>3</v>
      </c>
      <c r="H6" s="18">
        <v>4</v>
      </c>
      <c r="I6" s="18">
        <v>5</v>
      </c>
      <c r="J6" s="18">
        <v>6</v>
      </c>
      <c r="K6" s="18">
        <v>7</v>
      </c>
      <c r="L6" s="18">
        <v>8</v>
      </c>
      <c r="M6" s="18">
        <v>9</v>
      </c>
      <c r="N6" s="18">
        <v>10</v>
      </c>
      <c r="O6" s="18">
        <v>11</v>
      </c>
      <c r="P6" s="18">
        <v>12</v>
      </c>
      <c r="Q6" s="18">
        <v>13</v>
      </c>
      <c r="R6" s="18">
        <v>14</v>
      </c>
      <c r="S6" s="18">
        <v>15</v>
      </c>
      <c r="T6" s="18">
        <v>16</v>
      </c>
      <c r="U6" s="18">
        <v>17</v>
      </c>
      <c r="V6" s="18">
        <v>18</v>
      </c>
      <c r="W6" s="18">
        <v>19</v>
      </c>
      <c r="X6" s="18">
        <v>20</v>
      </c>
      <c r="Y6" s="18">
        <v>21</v>
      </c>
      <c r="Z6" s="18">
        <v>22</v>
      </c>
      <c r="AA6" s="18">
        <v>23</v>
      </c>
      <c r="AB6" s="18">
        <v>24</v>
      </c>
      <c r="AC6" s="18">
        <v>25</v>
      </c>
      <c r="AD6" s="18">
        <v>26</v>
      </c>
      <c r="AE6" s="18">
        <v>27</v>
      </c>
      <c r="AF6" s="18">
        <v>28</v>
      </c>
      <c r="AG6" s="18">
        <v>29</v>
      </c>
      <c r="AH6" s="18">
        <v>30</v>
      </c>
      <c r="AI6" s="157">
        <v>31</v>
      </c>
      <c r="AJ6" s="87"/>
    </row>
    <row r="7" spans="1:63" s="1" customFormat="1" ht="6" customHeight="1">
      <c r="A7" s="11"/>
      <c r="B7" s="11"/>
      <c r="C7" s="11"/>
      <c r="D7" s="27"/>
      <c r="E7" s="51"/>
      <c r="F7" s="51"/>
      <c r="G7" s="58"/>
      <c r="H7" s="58"/>
      <c r="I7" s="51"/>
      <c r="J7" s="51"/>
      <c r="K7" s="51"/>
      <c r="L7" s="51"/>
      <c r="M7" s="51"/>
      <c r="N7" s="58"/>
      <c r="O7" s="58"/>
      <c r="P7" s="51"/>
      <c r="Q7" s="51"/>
      <c r="R7" s="51"/>
      <c r="S7" s="51"/>
      <c r="T7" s="51"/>
      <c r="U7" s="58"/>
      <c r="V7" s="58"/>
      <c r="W7" s="51"/>
      <c r="X7" s="51"/>
      <c r="Y7" s="51"/>
      <c r="Z7" s="51"/>
      <c r="AA7" s="51"/>
      <c r="AB7" s="58"/>
      <c r="AC7" s="58"/>
      <c r="AD7" s="51"/>
      <c r="AE7" s="51"/>
      <c r="AF7" s="51"/>
      <c r="AG7" s="51"/>
      <c r="AH7" s="58"/>
      <c r="AI7" s="58"/>
    </row>
    <row r="8" spans="1:63" s="108" customFormat="1" ht="12" customHeight="1">
      <c r="A8" s="68" t="s">
        <v>137</v>
      </c>
      <c r="B8" s="112"/>
      <c r="C8" s="113"/>
      <c r="D8" s="112"/>
      <c r="E8" s="77"/>
      <c r="F8" s="78"/>
      <c r="G8" s="78"/>
      <c r="H8" s="78"/>
      <c r="I8" s="77"/>
      <c r="J8" s="77"/>
      <c r="K8" s="78"/>
      <c r="L8" s="78"/>
      <c r="M8" s="78"/>
      <c r="N8" s="114"/>
      <c r="O8" s="114"/>
      <c r="P8" s="114"/>
      <c r="Q8" s="77"/>
      <c r="R8" s="78"/>
      <c r="S8" s="78"/>
      <c r="T8" s="78"/>
      <c r="U8" s="78"/>
      <c r="V8" s="78"/>
      <c r="W8" s="77"/>
      <c r="X8" s="77"/>
      <c r="Y8" s="78"/>
      <c r="Z8" s="78"/>
      <c r="AA8" s="78"/>
      <c r="AB8" s="78"/>
      <c r="AC8" s="78"/>
      <c r="AD8" s="77"/>
      <c r="AE8" s="77"/>
      <c r="AF8" s="78"/>
      <c r="AG8" s="78"/>
      <c r="AH8" s="78"/>
      <c r="AI8" s="78"/>
      <c r="AJ8" s="99"/>
      <c r="AK8" s="99"/>
      <c r="AL8" s="99"/>
      <c r="AM8" s="115"/>
      <c r="AN8" s="115"/>
      <c r="AO8" s="109"/>
      <c r="AP8" s="109"/>
      <c r="AQ8" s="109"/>
    </row>
    <row r="9" spans="1:63" s="131" customFormat="1" ht="12" customHeight="1">
      <c r="A9" s="69" t="s">
        <v>0</v>
      </c>
      <c r="B9" s="200">
        <f>G9+H9+I9+J9+K9+N9+O9+P9+Q9+R9+U9+V9+W9+AB9+AC9+AD9+AE9+AF9+AI9</f>
        <v>5672</v>
      </c>
      <c r="C9" s="200">
        <f>E9+F9+L9+M9+S9+T9+X9+Y9+Z9+AA9+AG9+AH9</f>
        <v>7755</v>
      </c>
      <c r="D9" s="200">
        <f>SUM(E9:AI9)</f>
        <v>13427</v>
      </c>
      <c r="E9" s="133">
        <v>358</v>
      </c>
      <c r="F9" s="132">
        <v>1162</v>
      </c>
      <c r="G9" s="84">
        <v>556</v>
      </c>
      <c r="H9" s="164">
        <v>481</v>
      </c>
      <c r="I9" s="165">
        <v>645</v>
      </c>
      <c r="J9" s="165">
        <v>272</v>
      </c>
      <c r="K9" s="166">
        <v>41</v>
      </c>
      <c r="L9" s="143">
        <v>75</v>
      </c>
      <c r="M9" s="142">
        <v>233</v>
      </c>
      <c r="N9" s="166">
        <v>144</v>
      </c>
      <c r="O9" s="165">
        <v>81</v>
      </c>
      <c r="P9" s="165">
        <v>152</v>
      </c>
      <c r="Q9" s="168">
        <v>286</v>
      </c>
      <c r="R9" s="168">
        <v>322</v>
      </c>
      <c r="S9" s="144">
        <v>768</v>
      </c>
      <c r="T9" s="143">
        <v>980</v>
      </c>
      <c r="U9" s="165">
        <v>392</v>
      </c>
      <c r="V9" s="165">
        <v>280</v>
      </c>
      <c r="W9" s="165">
        <v>338</v>
      </c>
      <c r="X9" s="79">
        <v>853</v>
      </c>
      <c r="Y9" s="177">
        <v>373</v>
      </c>
      <c r="Z9" s="143">
        <v>898</v>
      </c>
      <c r="AA9" s="145">
        <v>1292</v>
      </c>
      <c r="AB9" s="165">
        <v>325</v>
      </c>
      <c r="AC9" s="165">
        <v>231</v>
      </c>
      <c r="AD9" s="165">
        <v>398</v>
      </c>
      <c r="AE9" s="165">
        <v>356</v>
      </c>
      <c r="AF9" s="165">
        <v>247</v>
      </c>
      <c r="AG9" s="143">
        <v>527</v>
      </c>
      <c r="AH9" s="143">
        <v>236</v>
      </c>
      <c r="AI9" s="81">
        <v>125</v>
      </c>
      <c r="AJ9" s="99"/>
      <c r="AK9" s="99"/>
      <c r="AL9" s="125"/>
      <c r="AM9" s="146"/>
      <c r="AN9" s="146"/>
      <c r="AO9" s="135"/>
      <c r="AP9" s="135"/>
      <c r="AQ9" s="135"/>
    </row>
    <row r="10" spans="1:63" s="131" customFormat="1" ht="12" customHeight="1">
      <c r="A10" s="65" t="s">
        <v>1</v>
      </c>
      <c r="B10" s="200">
        <f>E10+F10+G10+H10+K10+L10+M10+N10+O10+R10+S10+T10+U10+V10+Y10+Z10+AA10+AB10+AC10</f>
        <v>3237</v>
      </c>
      <c r="C10" s="200">
        <f>I10+J10+P10+Q10+W10+X10+AD10+AE10+AF10</f>
        <v>7094</v>
      </c>
      <c r="D10" s="200">
        <f t="shared" ref="D10:D20" si="0">SUM(E10:AI10)</f>
        <v>10331</v>
      </c>
      <c r="E10" s="84">
        <v>173</v>
      </c>
      <c r="F10" s="84">
        <v>194</v>
      </c>
      <c r="G10" s="84">
        <v>143</v>
      </c>
      <c r="H10" s="164">
        <v>191</v>
      </c>
      <c r="I10" s="145">
        <v>819</v>
      </c>
      <c r="J10" s="145">
        <v>1005</v>
      </c>
      <c r="K10" s="166">
        <v>125</v>
      </c>
      <c r="L10" s="167">
        <v>62</v>
      </c>
      <c r="M10" s="166">
        <v>90</v>
      </c>
      <c r="N10" s="166">
        <v>98</v>
      </c>
      <c r="O10" s="165">
        <v>165</v>
      </c>
      <c r="P10" s="145">
        <v>464</v>
      </c>
      <c r="Q10" s="144">
        <v>854</v>
      </c>
      <c r="R10" s="168">
        <v>204</v>
      </c>
      <c r="S10" s="168">
        <v>172</v>
      </c>
      <c r="T10" s="167">
        <v>287</v>
      </c>
      <c r="U10" s="165">
        <v>161</v>
      </c>
      <c r="V10" s="165">
        <v>124</v>
      </c>
      <c r="W10" s="145">
        <v>331</v>
      </c>
      <c r="X10" s="145">
        <v>657</v>
      </c>
      <c r="Y10" s="165">
        <v>8</v>
      </c>
      <c r="Z10" s="167">
        <v>305</v>
      </c>
      <c r="AA10" s="165">
        <v>185</v>
      </c>
      <c r="AB10" s="165">
        <v>278</v>
      </c>
      <c r="AC10" s="165">
        <v>272</v>
      </c>
      <c r="AD10" s="145">
        <v>1201</v>
      </c>
      <c r="AE10" s="145">
        <v>982</v>
      </c>
      <c r="AF10" s="177">
        <v>781</v>
      </c>
      <c r="AG10" s="204"/>
      <c r="AH10" s="204"/>
      <c r="AI10" s="203"/>
      <c r="AJ10" s="92"/>
      <c r="AK10" s="99"/>
      <c r="AL10" s="130"/>
      <c r="AM10" s="146"/>
      <c r="AN10" s="146"/>
      <c r="AO10" s="135"/>
      <c r="AP10" s="135"/>
      <c r="AQ10" s="135"/>
    </row>
    <row r="11" spans="1:63" s="131" customFormat="1" ht="12" customHeight="1">
      <c r="A11" s="65" t="s">
        <v>2</v>
      </c>
      <c r="B11" s="200">
        <f>E11+F11+G11+H11+K11+L11+M11+N11+O11+R11+S11+T11+U11+V11+Y11+Z11+AA11+AB11+AC11+AF11+AG11+AH11+AI11</f>
        <v>5911</v>
      </c>
      <c r="C11" s="200">
        <f>I11+J11+P11+Q11+W11+X11+AD11+AE11</f>
        <v>8519</v>
      </c>
      <c r="D11" s="200">
        <f t="shared" si="0"/>
        <v>14430</v>
      </c>
      <c r="E11" s="133">
        <v>1192</v>
      </c>
      <c r="F11" s="85">
        <v>813</v>
      </c>
      <c r="G11" s="84">
        <v>265</v>
      </c>
      <c r="H11" s="164">
        <v>339</v>
      </c>
      <c r="I11" s="145">
        <v>1094</v>
      </c>
      <c r="J11" s="145">
        <v>1336</v>
      </c>
      <c r="K11" s="166">
        <v>218</v>
      </c>
      <c r="L11" s="167">
        <v>155</v>
      </c>
      <c r="M11" s="166">
        <v>183</v>
      </c>
      <c r="N11" s="166">
        <v>174</v>
      </c>
      <c r="O11" s="165">
        <v>216</v>
      </c>
      <c r="P11" s="145">
        <v>870</v>
      </c>
      <c r="Q11" s="144">
        <v>1137</v>
      </c>
      <c r="R11" s="168">
        <v>194</v>
      </c>
      <c r="S11" s="168">
        <v>205</v>
      </c>
      <c r="T11" s="167">
        <v>236</v>
      </c>
      <c r="U11" s="165">
        <v>254</v>
      </c>
      <c r="V11" s="165">
        <v>180</v>
      </c>
      <c r="W11" s="145">
        <v>1133</v>
      </c>
      <c r="X11" s="145">
        <v>1070</v>
      </c>
      <c r="Y11" s="165">
        <v>76</v>
      </c>
      <c r="Z11" s="167">
        <v>92</v>
      </c>
      <c r="AA11" s="165">
        <v>193</v>
      </c>
      <c r="AB11" s="165">
        <v>207</v>
      </c>
      <c r="AC11" s="165">
        <v>217</v>
      </c>
      <c r="AD11" s="145">
        <v>865</v>
      </c>
      <c r="AE11" s="145">
        <v>1014</v>
      </c>
      <c r="AF11" s="165">
        <v>158</v>
      </c>
      <c r="AG11" s="167">
        <v>102</v>
      </c>
      <c r="AH11" s="80">
        <v>127</v>
      </c>
      <c r="AI11" s="81">
        <v>115</v>
      </c>
      <c r="AJ11" s="92"/>
      <c r="AK11" s="99"/>
      <c r="AL11" s="130"/>
      <c r="AM11" s="146"/>
      <c r="AN11" s="146"/>
      <c r="AO11" s="135"/>
      <c r="AP11" s="135"/>
      <c r="AQ11" s="135"/>
    </row>
    <row r="12" spans="1:63" s="131" customFormat="1" ht="12" customHeight="1">
      <c r="A12" s="69" t="s">
        <v>3</v>
      </c>
      <c r="B12" s="201">
        <f>E12+H12+I12+J12+K12+L12+O12+P12+Q12+R12+W12+X12+AC12+AD12+AE12+AF12+AG12</f>
        <v>3200</v>
      </c>
      <c r="C12" s="201">
        <f>F12+G12+M12+N12+S12+T12+U12+Y12+Z12+AA12+AB12+AH12</f>
        <v>7366</v>
      </c>
      <c r="D12" s="200">
        <f t="shared" si="0"/>
        <v>10566</v>
      </c>
      <c r="E12" s="84">
        <v>22</v>
      </c>
      <c r="F12" s="132">
        <v>55</v>
      </c>
      <c r="G12" s="132">
        <v>313</v>
      </c>
      <c r="H12" s="164">
        <v>260</v>
      </c>
      <c r="I12" s="165">
        <v>145</v>
      </c>
      <c r="J12" s="165">
        <v>150</v>
      </c>
      <c r="K12" s="166">
        <v>227</v>
      </c>
      <c r="L12" s="167">
        <v>233</v>
      </c>
      <c r="M12" s="142">
        <v>679</v>
      </c>
      <c r="N12" s="142">
        <v>885</v>
      </c>
      <c r="O12" s="165">
        <v>153</v>
      </c>
      <c r="P12" s="165">
        <v>228</v>
      </c>
      <c r="Q12" s="168">
        <v>191</v>
      </c>
      <c r="R12" s="168">
        <v>23</v>
      </c>
      <c r="S12" s="182">
        <v>429</v>
      </c>
      <c r="T12" s="143">
        <v>648</v>
      </c>
      <c r="U12" s="145">
        <v>388</v>
      </c>
      <c r="V12" s="194" t="s">
        <v>13</v>
      </c>
      <c r="W12" s="165">
        <v>171</v>
      </c>
      <c r="X12" s="165">
        <v>225</v>
      </c>
      <c r="Y12" s="79">
        <v>1376</v>
      </c>
      <c r="Z12" s="178">
        <v>957</v>
      </c>
      <c r="AA12" s="79">
        <v>512</v>
      </c>
      <c r="AB12" s="145">
        <v>975</v>
      </c>
      <c r="AC12" s="165">
        <v>160</v>
      </c>
      <c r="AD12" s="165">
        <v>298</v>
      </c>
      <c r="AE12" s="165">
        <v>328</v>
      </c>
      <c r="AF12" s="165">
        <v>207</v>
      </c>
      <c r="AG12" s="167">
        <v>179</v>
      </c>
      <c r="AH12" s="143">
        <v>149</v>
      </c>
      <c r="AI12" s="170"/>
      <c r="AJ12" s="92"/>
      <c r="AK12" s="99"/>
      <c r="AL12" s="148"/>
      <c r="AM12" s="149"/>
      <c r="AN12" s="121"/>
      <c r="AO12" s="135"/>
      <c r="AP12" s="135"/>
      <c r="AQ12" s="135"/>
    </row>
    <row r="13" spans="1:63" s="131" customFormat="1" ht="12" customHeight="1">
      <c r="A13" s="65" t="s">
        <v>4</v>
      </c>
      <c r="B13" s="201">
        <f>F13+G13+H13+I13+J13+M13+N13+O13+P13+Q13+T13+U13+V13+W13+X13+AB13+AC13+AD13+AE13+AH13+AI13</f>
        <v>4755</v>
      </c>
      <c r="C13" s="201">
        <f>E13+K13+L13+R13+S13+Y13+Z13+AF13+AG13</f>
        <v>9789</v>
      </c>
      <c r="D13" s="200">
        <f t="shared" si="0"/>
        <v>14544</v>
      </c>
      <c r="E13" s="133">
        <v>856</v>
      </c>
      <c r="F13" s="84">
        <v>263</v>
      </c>
      <c r="G13" s="84">
        <v>229</v>
      </c>
      <c r="H13" s="164">
        <v>195</v>
      </c>
      <c r="I13" s="165">
        <v>187</v>
      </c>
      <c r="J13" s="165">
        <v>225</v>
      </c>
      <c r="K13" s="142">
        <v>840</v>
      </c>
      <c r="L13" s="143">
        <v>242</v>
      </c>
      <c r="M13" s="166">
        <v>274</v>
      </c>
      <c r="N13" s="166">
        <v>299</v>
      </c>
      <c r="O13" s="165">
        <v>205</v>
      </c>
      <c r="P13" s="165">
        <v>31</v>
      </c>
      <c r="Q13" s="168">
        <v>172</v>
      </c>
      <c r="R13" s="144">
        <v>888</v>
      </c>
      <c r="S13" s="144">
        <v>1015</v>
      </c>
      <c r="T13" s="167">
        <v>153</v>
      </c>
      <c r="U13" s="165">
        <v>126</v>
      </c>
      <c r="V13" s="165">
        <v>409</v>
      </c>
      <c r="W13" s="165">
        <v>217</v>
      </c>
      <c r="X13" s="165">
        <v>140</v>
      </c>
      <c r="Y13" s="145">
        <v>818</v>
      </c>
      <c r="Z13" s="143">
        <v>1463</v>
      </c>
      <c r="AA13" s="194" t="s">
        <v>13</v>
      </c>
      <c r="AB13" s="165">
        <v>292</v>
      </c>
      <c r="AC13" s="165">
        <v>267</v>
      </c>
      <c r="AD13" s="165">
        <v>385</v>
      </c>
      <c r="AE13" s="165">
        <v>441</v>
      </c>
      <c r="AF13" s="145">
        <v>1546</v>
      </c>
      <c r="AG13" s="143">
        <v>2121</v>
      </c>
      <c r="AH13" s="80">
        <v>162</v>
      </c>
      <c r="AI13" s="81">
        <v>83</v>
      </c>
      <c r="AJ13" s="92"/>
      <c r="AK13" s="99"/>
      <c r="AL13" s="148"/>
      <c r="AM13" s="150"/>
      <c r="AN13" s="146"/>
      <c r="AO13" s="135"/>
      <c r="AP13" s="135"/>
      <c r="AQ13" s="135"/>
    </row>
    <row r="14" spans="1:63" s="131" customFormat="1" ht="12" customHeight="1">
      <c r="A14" s="65" t="s">
        <v>5</v>
      </c>
      <c r="B14" s="202">
        <f>E14+F14+G14+J14+K14+L14+M14+N14+Q14+R14+S14+X14+Y14+Z14+AA14+AB14+AF14+AG14+AH14</f>
        <v>4105</v>
      </c>
      <c r="C14" s="202">
        <f>H14+I14+O14+P14+T14+U14+V14+W14+AC14+AD14</f>
        <v>5505</v>
      </c>
      <c r="D14" s="200">
        <f t="shared" si="0"/>
        <v>9610</v>
      </c>
      <c r="E14" s="84">
        <v>139</v>
      </c>
      <c r="F14" s="84">
        <v>187</v>
      </c>
      <c r="G14" s="84">
        <v>54</v>
      </c>
      <c r="H14" s="127">
        <v>54</v>
      </c>
      <c r="I14" s="145">
        <v>707</v>
      </c>
      <c r="J14" s="165">
        <v>197</v>
      </c>
      <c r="K14" s="166">
        <v>204</v>
      </c>
      <c r="L14" s="167">
        <v>226</v>
      </c>
      <c r="M14" s="166">
        <v>128</v>
      </c>
      <c r="N14" s="166">
        <v>70</v>
      </c>
      <c r="O14" s="145">
        <v>22</v>
      </c>
      <c r="P14" s="145">
        <v>218</v>
      </c>
      <c r="Q14" s="168">
        <v>231</v>
      </c>
      <c r="R14" s="168">
        <v>27</v>
      </c>
      <c r="S14" s="168">
        <v>136</v>
      </c>
      <c r="T14" s="197">
        <v>1556</v>
      </c>
      <c r="U14" s="177">
        <v>947</v>
      </c>
      <c r="V14" s="145">
        <v>928</v>
      </c>
      <c r="W14" s="145">
        <v>28</v>
      </c>
      <c r="X14" s="165">
        <v>197</v>
      </c>
      <c r="Y14" s="165">
        <v>255</v>
      </c>
      <c r="Z14" s="167">
        <v>199</v>
      </c>
      <c r="AA14" s="165">
        <v>363</v>
      </c>
      <c r="AB14" s="165">
        <v>448</v>
      </c>
      <c r="AC14" s="145">
        <v>872</v>
      </c>
      <c r="AD14" s="145">
        <v>173</v>
      </c>
      <c r="AE14" s="194" t="s">
        <v>13</v>
      </c>
      <c r="AF14" s="165">
        <v>186</v>
      </c>
      <c r="AG14" s="167">
        <v>599</v>
      </c>
      <c r="AH14" s="80">
        <v>259</v>
      </c>
      <c r="AI14" s="170"/>
      <c r="AJ14" s="92"/>
      <c r="AK14" s="99"/>
      <c r="AL14" s="148"/>
      <c r="AM14" s="72"/>
      <c r="AN14" s="72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135"/>
    </row>
    <row r="15" spans="1:63" s="131" customFormat="1" ht="12" customHeight="1">
      <c r="A15" s="69" t="s">
        <v>6</v>
      </c>
      <c r="B15" s="202">
        <f>E15+H15+I15+J15+K15+L15+O15+P15+Q15+R15+S15+V15+W15+X15+Y15+Z15+AD15+AE15+AF15+AG15</f>
        <v>10129</v>
      </c>
      <c r="C15" s="202">
        <f>F15+G15+M15+N15+T15+U15+AA15+AB15+AH15+AI15</f>
        <v>16038</v>
      </c>
      <c r="D15" s="200">
        <f t="shared" si="0"/>
        <v>26167</v>
      </c>
      <c r="E15" s="84">
        <v>357</v>
      </c>
      <c r="F15" s="132">
        <v>954</v>
      </c>
      <c r="G15" s="132">
        <v>1674</v>
      </c>
      <c r="H15" s="164">
        <v>324</v>
      </c>
      <c r="I15" s="165">
        <v>293</v>
      </c>
      <c r="J15" s="165">
        <v>447</v>
      </c>
      <c r="K15" s="166">
        <v>432</v>
      </c>
      <c r="L15" s="167">
        <v>393</v>
      </c>
      <c r="M15" s="142">
        <v>1718</v>
      </c>
      <c r="N15" s="142">
        <v>1814</v>
      </c>
      <c r="O15" s="165">
        <v>706</v>
      </c>
      <c r="P15" s="165">
        <v>411</v>
      </c>
      <c r="Q15" s="168">
        <v>222</v>
      </c>
      <c r="R15" s="168">
        <v>219</v>
      </c>
      <c r="S15" s="168">
        <v>866</v>
      </c>
      <c r="T15" s="143">
        <v>1544</v>
      </c>
      <c r="U15" s="145">
        <v>1800</v>
      </c>
      <c r="V15" s="165">
        <v>289</v>
      </c>
      <c r="W15" s="165">
        <v>564</v>
      </c>
      <c r="X15" s="165">
        <v>454</v>
      </c>
      <c r="Y15" s="165">
        <v>648</v>
      </c>
      <c r="Z15" s="167">
        <v>801</v>
      </c>
      <c r="AA15" s="145">
        <v>1786</v>
      </c>
      <c r="AB15" s="145">
        <v>3004</v>
      </c>
      <c r="AC15" s="194" t="s">
        <v>13</v>
      </c>
      <c r="AD15" s="165">
        <v>641</v>
      </c>
      <c r="AE15" s="165">
        <v>766</v>
      </c>
      <c r="AF15" s="165">
        <v>846</v>
      </c>
      <c r="AG15" s="167">
        <v>450</v>
      </c>
      <c r="AH15" s="143">
        <v>546</v>
      </c>
      <c r="AI15" s="145">
        <v>1198</v>
      </c>
      <c r="AJ15" s="92"/>
      <c r="AK15" s="99"/>
      <c r="AL15" s="148"/>
      <c r="AM15" s="150"/>
      <c r="AO15" s="135"/>
      <c r="AP15" s="135"/>
      <c r="AQ15" s="135"/>
    </row>
    <row r="16" spans="1:63" s="131" customFormat="1" ht="12" customHeight="1">
      <c r="A16" s="65" t="s">
        <v>7</v>
      </c>
      <c r="B16" s="202">
        <f>E16+F16+G16+H16+I16+L16+M16+N16+O16+P16+S16+T16+U16+V16+AA16+AB16+AC16+AD16+AG16+AH16+AI16</f>
        <v>5349</v>
      </c>
      <c r="C16" s="202">
        <f>J16+K16+Q16+R16+X16+Y16+AE16+AF16</f>
        <v>7293</v>
      </c>
      <c r="D16" s="200">
        <f t="shared" si="0"/>
        <v>12642</v>
      </c>
      <c r="E16" s="84">
        <v>273</v>
      </c>
      <c r="F16" s="84">
        <v>249</v>
      </c>
      <c r="G16" s="84">
        <v>251</v>
      </c>
      <c r="H16" s="164">
        <v>337</v>
      </c>
      <c r="I16" s="165">
        <v>356</v>
      </c>
      <c r="J16" s="145">
        <v>475</v>
      </c>
      <c r="K16" s="142">
        <v>1158</v>
      </c>
      <c r="L16" s="167">
        <v>107</v>
      </c>
      <c r="M16" s="166">
        <v>83</v>
      </c>
      <c r="N16" s="166">
        <v>34</v>
      </c>
      <c r="O16" s="165">
        <v>83</v>
      </c>
      <c r="P16" s="165">
        <v>227</v>
      </c>
      <c r="Q16" s="144">
        <v>1281</v>
      </c>
      <c r="R16" s="144">
        <v>922</v>
      </c>
      <c r="S16" s="168">
        <v>463</v>
      </c>
      <c r="T16" s="167">
        <v>276</v>
      </c>
      <c r="U16" s="165">
        <v>379</v>
      </c>
      <c r="V16" s="165">
        <v>382</v>
      </c>
      <c r="W16" s="194" t="s">
        <v>13</v>
      </c>
      <c r="X16" s="145">
        <v>92</v>
      </c>
      <c r="Y16" s="145">
        <v>489</v>
      </c>
      <c r="Z16" s="164" t="s">
        <v>13</v>
      </c>
      <c r="AA16" s="165">
        <v>288</v>
      </c>
      <c r="AB16" s="165">
        <v>208</v>
      </c>
      <c r="AC16" s="165">
        <v>325</v>
      </c>
      <c r="AD16" s="165">
        <v>641</v>
      </c>
      <c r="AE16" s="145">
        <v>1334</v>
      </c>
      <c r="AF16" s="145">
        <v>1542</v>
      </c>
      <c r="AG16" s="167">
        <v>19</v>
      </c>
      <c r="AH16" s="80">
        <v>84</v>
      </c>
      <c r="AI16" s="81">
        <v>284</v>
      </c>
      <c r="AJ16" s="92"/>
      <c r="AK16" s="99"/>
      <c r="AL16" s="148"/>
      <c r="AM16" s="150"/>
      <c r="AN16" s="146"/>
      <c r="AO16" s="135"/>
      <c r="AP16" s="135"/>
      <c r="AQ16" s="135"/>
    </row>
    <row r="17" spans="1:43" s="131" customFormat="1" ht="12" customHeight="1">
      <c r="A17" s="65" t="s">
        <v>8</v>
      </c>
      <c r="B17" s="202">
        <f>E17+F17+I17+J17+L17+M17+P17+Q17+R17+S17+T17+W17+X17+Y17+Z17+AA17+AD17+AE17+AF17+AG17+AH17</f>
        <v>4416</v>
      </c>
      <c r="C17" s="202">
        <f>G17+H17+K17+N17+O17+U17+V17+AB17+AC17</f>
        <v>10250</v>
      </c>
      <c r="D17" s="200">
        <f>SUM(E17:AI17)</f>
        <v>14666</v>
      </c>
      <c r="E17" s="84">
        <v>448</v>
      </c>
      <c r="F17" s="84">
        <v>391</v>
      </c>
      <c r="G17" s="132">
        <v>1487</v>
      </c>
      <c r="H17" s="127">
        <v>91</v>
      </c>
      <c r="I17" s="165">
        <v>137</v>
      </c>
      <c r="J17" s="165">
        <v>400</v>
      </c>
      <c r="K17" s="181">
        <v>2404</v>
      </c>
      <c r="L17" s="167">
        <v>516</v>
      </c>
      <c r="M17" s="166">
        <v>513</v>
      </c>
      <c r="N17" s="142">
        <v>1575</v>
      </c>
      <c r="O17" s="145">
        <v>271</v>
      </c>
      <c r="P17" s="165">
        <v>187</v>
      </c>
      <c r="Q17" s="168">
        <v>247</v>
      </c>
      <c r="R17" s="168">
        <v>148</v>
      </c>
      <c r="S17" s="168">
        <v>16</v>
      </c>
      <c r="T17" s="167">
        <v>1</v>
      </c>
      <c r="U17" s="145">
        <v>723</v>
      </c>
      <c r="V17" s="145">
        <v>731</v>
      </c>
      <c r="W17" s="165">
        <v>397</v>
      </c>
      <c r="X17" s="165">
        <v>385</v>
      </c>
      <c r="Y17" s="165">
        <v>188</v>
      </c>
      <c r="Z17" s="167">
        <v>101</v>
      </c>
      <c r="AA17" s="165">
        <v>97</v>
      </c>
      <c r="AB17" s="145">
        <v>1065</v>
      </c>
      <c r="AC17" s="145">
        <v>1903</v>
      </c>
      <c r="AD17" s="165">
        <v>18</v>
      </c>
      <c r="AE17" s="165">
        <v>135</v>
      </c>
      <c r="AF17" s="165">
        <v>14</v>
      </c>
      <c r="AG17" s="167">
        <v>10</v>
      </c>
      <c r="AH17" s="80">
        <v>67</v>
      </c>
      <c r="AI17" s="170"/>
      <c r="AJ17" s="92"/>
      <c r="AK17" s="99"/>
      <c r="AL17" s="148"/>
      <c r="AM17" s="150"/>
      <c r="AN17" s="146"/>
      <c r="AO17" s="135"/>
      <c r="AP17" s="135"/>
      <c r="AQ17" s="135"/>
    </row>
    <row r="18" spans="1:43" s="131" customFormat="1" ht="12" customHeight="1">
      <c r="A18" s="69" t="s">
        <v>9</v>
      </c>
      <c r="B18" s="202">
        <f>G18+H18+I18+J18+K18+N18+O18+Q18+R18+V18+W18+X18+Y18+AB18+AC18+AD18+AE18+AF18</f>
        <v>4423</v>
      </c>
      <c r="C18" s="202">
        <f>E18+F18+L18+M18+P18+S18+T18+U18+Z18+AA18+AG18+AH18</f>
        <v>10387</v>
      </c>
      <c r="D18" s="200">
        <f t="shared" si="0"/>
        <v>14810</v>
      </c>
      <c r="E18" s="132">
        <v>271</v>
      </c>
      <c r="F18" s="132">
        <v>206</v>
      </c>
      <c r="G18" s="84">
        <v>66</v>
      </c>
      <c r="H18" s="164">
        <v>62</v>
      </c>
      <c r="I18" s="165">
        <v>137</v>
      </c>
      <c r="J18" s="165">
        <v>218</v>
      </c>
      <c r="K18" s="166">
        <v>31</v>
      </c>
      <c r="L18" s="143">
        <v>720</v>
      </c>
      <c r="M18" s="142">
        <v>1115</v>
      </c>
      <c r="N18" s="166">
        <v>318</v>
      </c>
      <c r="O18" s="165">
        <v>328</v>
      </c>
      <c r="P18" s="79">
        <v>2052</v>
      </c>
      <c r="Q18" s="168">
        <v>505</v>
      </c>
      <c r="R18" s="168">
        <v>352</v>
      </c>
      <c r="S18" s="144">
        <v>1117</v>
      </c>
      <c r="T18" s="143">
        <v>1507</v>
      </c>
      <c r="U18" s="177">
        <v>713</v>
      </c>
      <c r="V18" s="165">
        <v>193</v>
      </c>
      <c r="W18" s="165">
        <v>132</v>
      </c>
      <c r="X18" s="165">
        <v>354</v>
      </c>
      <c r="Y18" s="165">
        <v>248</v>
      </c>
      <c r="Z18" s="143">
        <v>797</v>
      </c>
      <c r="AA18" s="145">
        <v>925</v>
      </c>
      <c r="AB18" s="165">
        <v>209</v>
      </c>
      <c r="AC18" s="165">
        <v>306</v>
      </c>
      <c r="AD18" s="165">
        <v>284</v>
      </c>
      <c r="AE18" s="165">
        <v>287</v>
      </c>
      <c r="AF18" s="81">
        <v>393</v>
      </c>
      <c r="AG18" s="143">
        <v>563</v>
      </c>
      <c r="AH18" s="143">
        <v>401</v>
      </c>
      <c r="AI18" s="83" t="s">
        <v>13</v>
      </c>
      <c r="AJ18" s="92"/>
      <c r="AK18" s="99"/>
      <c r="AL18" s="148"/>
      <c r="AM18" s="150"/>
      <c r="AN18" s="146"/>
      <c r="AO18" s="135"/>
      <c r="AP18" s="135"/>
      <c r="AQ18" s="135"/>
    </row>
    <row r="19" spans="1:43" s="131" customFormat="1" ht="12" customHeight="1">
      <c r="A19" s="65" t="s">
        <v>10</v>
      </c>
      <c r="B19" s="202">
        <f>E19+G19+H19+K19+L19+M19+N19+O19+T19+U19+V19+Y19+AB19+AC19+AF19+AG19+AH19</f>
        <v>3105</v>
      </c>
      <c r="C19" s="202">
        <f>F19+I19+J19+P19+Q19+R19+S19+W19+X19+AD19+AE19</f>
        <v>10199</v>
      </c>
      <c r="D19" s="200">
        <f t="shared" si="0"/>
        <v>13304</v>
      </c>
      <c r="E19" s="84">
        <v>23</v>
      </c>
      <c r="F19" s="133">
        <v>15</v>
      </c>
      <c r="G19" s="84">
        <v>94</v>
      </c>
      <c r="H19" s="164">
        <v>178</v>
      </c>
      <c r="I19" s="145">
        <v>634</v>
      </c>
      <c r="J19" s="145">
        <v>1000</v>
      </c>
      <c r="K19" s="166">
        <v>122</v>
      </c>
      <c r="L19" s="167">
        <v>159</v>
      </c>
      <c r="M19" s="166">
        <v>133</v>
      </c>
      <c r="N19" s="166">
        <v>193</v>
      </c>
      <c r="O19" s="165">
        <v>270</v>
      </c>
      <c r="P19" s="145">
        <v>583</v>
      </c>
      <c r="Q19" s="144">
        <v>1543</v>
      </c>
      <c r="R19" s="179">
        <v>850</v>
      </c>
      <c r="S19" s="182">
        <v>1213</v>
      </c>
      <c r="T19" s="167">
        <v>62</v>
      </c>
      <c r="U19" s="165">
        <v>324</v>
      </c>
      <c r="V19" s="165">
        <v>403</v>
      </c>
      <c r="W19" s="145">
        <v>1178</v>
      </c>
      <c r="X19" s="79">
        <v>1689</v>
      </c>
      <c r="Y19" s="165">
        <v>338</v>
      </c>
      <c r="Z19" s="164" t="s">
        <v>13</v>
      </c>
      <c r="AA19" s="194" t="s">
        <v>13</v>
      </c>
      <c r="AB19" s="165">
        <v>99</v>
      </c>
      <c r="AC19" s="165">
        <v>280</v>
      </c>
      <c r="AD19" s="145">
        <v>831</v>
      </c>
      <c r="AE19" s="145">
        <v>663</v>
      </c>
      <c r="AF19" s="165">
        <v>112</v>
      </c>
      <c r="AG19" s="167">
        <v>144</v>
      </c>
      <c r="AH19" s="80">
        <v>171</v>
      </c>
      <c r="AI19" s="170"/>
      <c r="AJ19" s="92"/>
      <c r="AK19" s="99"/>
      <c r="AL19" s="148"/>
      <c r="AM19" s="150"/>
      <c r="AN19" s="146"/>
      <c r="AO19" s="135"/>
      <c r="AP19" s="135"/>
      <c r="AQ19" s="135"/>
    </row>
    <row r="20" spans="1:43" s="131" customFormat="1" ht="12" customHeight="1">
      <c r="A20" s="65" t="s">
        <v>11</v>
      </c>
      <c r="B20" s="202">
        <f>E20+F20+I20+J20+K20+L20+M20+P20+Q20+R20+S20+T20+W20+X20+Y20+Z20+AA20+AE20+AF20+AG20+AH20</f>
        <v>6284</v>
      </c>
      <c r="C20" s="202">
        <f>G20+H20+N20+O20+U20+V20+AB20+AC20</f>
        <v>6407</v>
      </c>
      <c r="D20" s="200">
        <f t="shared" si="0"/>
        <v>12691</v>
      </c>
      <c r="E20" s="84">
        <v>350</v>
      </c>
      <c r="F20" s="84">
        <v>180</v>
      </c>
      <c r="G20" s="132">
        <v>859</v>
      </c>
      <c r="H20" s="127">
        <v>1436</v>
      </c>
      <c r="I20" s="165">
        <v>172</v>
      </c>
      <c r="J20" s="165">
        <v>68</v>
      </c>
      <c r="K20" s="166">
        <v>143</v>
      </c>
      <c r="L20" s="167">
        <v>667</v>
      </c>
      <c r="M20" s="166">
        <v>202</v>
      </c>
      <c r="N20" s="142">
        <v>1094</v>
      </c>
      <c r="O20" s="145">
        <v>1261</v>
      </c>
      <c r="P20" s="165">
        <v>363</v>
      </c>
      <c r="Q20" s="168">
        <v>113</v>
      </c>
      <c r="R20" s="168">
        <v>341</v>
      </c>
      <c r="S20" s="168">
        <v>330</v>
      </c>
      <c r="T20" s="167">
        <v>350</v>
      </c>
      <c r="U20" s="145">
        <v>663</v>
      </c>
      <c r="V20" s="145">
        <v>254</v>
      </c>
      <c r="W20" s="165">
        <v>138</v>
      </c>
      <c r="X20" s="165">
        <v>10</v>
      </c>
      <c r="Y20" s="165">
        <v>20</v>
      </c>
      <c r="Z20" s="167">
        <v>215</v>
      </c>
      <c r="AA20" s="165">
        <v>341</v>
      </c>
      <c r="AB20" s="177">
        <v>382</v>
      </c>
      <c r="AC20" s="79">
        <v>458</v>
      </c>
      <c r="AD20" s="194" t="s">
        <v>13</v>
      </c>
      <c r="AE20" s="165">
        <v>636</v>
      </c>
      <c r="AF20" s="165">
        <v>780</v>
      </c>
      <c r="AG20" s="167">
        <v>727</v>
      </c>
      <c r="AH20" s="80">
        <v>138</v>
      </c>
      <c r="AI20" s="82" t="s">
        <v>13</v>
      </c>
      <c r="AJ20" s="99"/>
      <c r="AK20" s="99"/>
      <c r="AL20" s="148"/>
      <c r="AM20" s="150"/>
      <c r="AN20" s="146"/>
      <c r="AO20" s="135"/>
      <c r="AP20" s="135"/>
      <c r="AQ20" s="135"/>
    </row>
    <row r="21" spans="1:43" ht="6" customHeight="1">
      <c r="A21" s="48"/>
      <c r="B21" s="59"/>
      <c r="C21" s="59"/>
      <c r="D21" s="59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93"/>
      <c r="AK21" s="99"/>
      <c r="AL21" s="151"/>
      <c r="AM21" s="152"/>
    </row>
    <row r="22" spans="1:43" ht="6" customHeight="1">
      <c r="B22" s="37"/>
      <c r="AJ22" s="93"/>
      <c r="AK22" s="151"/>
      <c r="AL22" s="151"/>
      <c r="AM22" s="152"/>
    </row>
    <row r="23" spans="1:43" s="55" customFormat="1">
      <c r="A23" s="238" t="s">
        <v>169</v>
      </c>
      <c r="B23" s="238"/>
      <c r="C23" s="238"/>
      <c r="D23" s="238"/>
      <c r="E23" s="239"/>
      <c r="F23" s="239"/>
      <c r="G23" s="239"/>
      <c r="H23" s="239"/>
      <c r="I23" s="239"/>
      <c r="J23" s="239"/>
      <c r="K23" s="239"/>
      <c r="L23" s="239"/>
      <c r="M23" s="239"/>
      <c r="N23" s="240"/>
      <c r="O23" s="240"/>
      <c r="P23" s="240"/>
      <c r="Q23" s="240"/>
      <c r="R23" s="240"/>
      <c r="S23" s="240"/>
      <c r="T23" s="240"/>
      <c r="U23" s="240"/>
      <c r="V23" s="240"/>
      <c r="W23" s="240"/>
      <c r="X23" s="240"/>
      <c r="Y23" s="240"/>
      <c r="Z23" s="240"/>
      <c r="AA23" s="240"/>
      <c r="AB23" s="240"/>
      <c r="AC23" s="240"/>
      <c r="AD23" s="240"/>
      <c r="AE23" s="240"/>
      <c r="AF23" s="240"/>
      <c r="AG23" s="240"/>
      <c r="AH23" s="240"/>
      <c r="AI23" s="240"/>
      <c r="AJ23" s="96"/>
      <c r="AK23" s="96"/>
      <c r="AL23" s="96"/>
    </row>
    <row r="24" spans="1:43" s="55" customFormat="1" ht="6" customHeight="1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</row>
    <row r="25" spans="1:43" s="55" customFormat="1" ht="12" customHeight="1">
      <c r="A25" s="228" t="s">
        <v>16</v>
      </c>
      <c r="B25" s="228"/>
      <c r="C25" s="228"/>
      <c r="D25" s="228"/>
      <c r="E25" s="229"/>
      <c r="F25" s="229"/>
      <c r="G25" s="229"/>
      <c r="H25" s="229"/>
      <c r="I25" s="229"/>
      <c r="J25" s="229"/>
      <c r="K25" s="229"/>
      <c r="L25" s="229"/>
      <c r="M25" s="229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</row>
    <row r="26" spans="1:43" s="55" customFormat="1" ht="12" customHeight="1">
      <c r="A26" s="160" t="s">
        <v>17</v>
      </c>
      <c r="B26" s="24" t="s">
        <v>19</v>
      </c>
      <c r="C26" s="160"/>
      <c r="F26" s="22"/>
      <c r="G26" s="22"/>
      <c r="H26" s="22"/>
      <c r="I26" s="22"/>
      <c r="J26" s="22"/>
      <c r="K26" s="22"/>
      <c r="L26" s="22"/>
      <c r="M26" s="22"/>
      <c r="N26" s="56"/>
      <c r="O26" s="56"/>
      <c r="P26" s="56"/>
      <c r="Q26" s="56"/>
      <c r="R26" s="228"/>
      <c r="S26" s="229"/>
      <c r="T26" s="229"/>
      <c r="U26" s="229"/>
      <c r="V26" s="229"/>
      <c r="W26" s="229"/>
      <c r="X26" s="229"/>
      <c r="Y26" s="229"/>
      <c r="Z26" s="229"/>
      <c r="AA26" s="229"/>
      <c r="AB26" s="54"/>
      <c r="AC26" s="54"/>
      <c r="AD26" s="54"/>
      <c r="AE26" s="54"/>
      <c r="AF26" s="54"/>
      <c r="AG26" s="54"/>
      <c r="AH26" s="54"/>
      <c r="AI26" s="54"/>
    </row>
    <row r="27" spans="1:43" s="55" customFormat="1" ht="12" customHeight="1">
      <c r="A27" s="159" t="s">
        <v>18</v>
      </c>
      <c r="B27" s="24" t="s">
        <v>20</v>
      </c>
      <c r="C27" s="159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225"/>
      <c r="S27" s="225"/>
      <c r="T27" s="225"/>
      <c r="U27" s="225"/>
      <c r="V27" s="225"/>
      <c r="W27" s="225"/>
      <c r="X27" s="225"/>
      <c r="Y27" s="225"/>
      <c r="Z27" s="225"/>
      <c r="AA27" s="225"/>
      <c r="AB27" s="225"/>
      <c r="AC27" s="225"/>
      <c r="AD27" s="225"/>
      <c r="AE27" s="225"/>
      <c r="AF27" s="54"/>
      <c r="AG27" s="54"/>
      <c r="AH27" s="54"/>
      <c r="AI27" s="54"/>
    </row>
    <row r="28" spans="1:43" s="55" customFormat="1" ht="12" customHeight="1">
      <c r="A28" s="57"/>
      <c r="B28" s="24" t="s">
        <v>108</v>
      </c>
      <c r="C28" s="6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</row>
    <row r="29" spans="1:43" s="55" customFormat="1" ht="12" customHeight="1">
      <c r="A29" s="74"/>
      <c r="B29" s="24" t="s">
        <v>111</v>
      </c>
      <c r="C29" s="159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54"/>
      <c r="AG29" s="54"/>
      <c r="AH29" s="54"/>
      <c r="AI29" s="54"/>
    </row>
    <row r="30" spans="1:43" s="55" customFormat="1" ht="12" customHeight="1">
      <c r="A30" s="75"/>
      <c r="B30" s="24" t="s">
        <v>122</v>
      </c>
      <c r="C30" s="6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</row>
    <row r="31" spans="1:43" s="55" customFormat="1" ht="12" customHeight="1">
      <c r="A31" s="192"/>
      <c r="B31" s="24" t="s">
        <v>172</v>
      </c>
      <c r="C31" s="6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</row>
    <row r="32" spans="1:43" s="55" customFormat="1" ht="6" customHeight="1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</row>
    <row r="33" spans="1:38" s="55" customFormat="1" ht="12" customHeight="1">
      <c r="A33" s="54" t="s">
        <v>12</v>
      </c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</row>
    <row r="34" spans="1:38" s="55" customFormat="1" ht="12" customHeight="1">
      <c r="A34" s="237" t="s">
        <v>71</v>
      </c>
      <c r="B34" s="237"/>
      <c r="C34" s="237"/>
      <c r="D34" s="237"/>
      <c r="E34" s="237"/>
      <c r="F34" s="237"/>
      <c r="G34" s="237"/>
      <c r="H34" s="237"/>
      <c r="I34" s="237"/>
      <c r="J34" s="237"/>
      <c r="K34" s="237"/>
      <c r="L34" s="237"/>
      <c r="M34" s="237"/>
      <c r="N34" s="237"/>
      <c r="O34" s="237"/>
      <c r="P34" s="237"/>
      <c r="Q34" s="237"/>
      <c r="R34" s="237"/>
      <c r="S34" s="237"/>
      <c r="T34" s="237"/>
      <c r="U34" s="237"/>
      <c r="V34" s="237"/>
      <c r="W34" s="237"/>
      <c r="X34" s="237"/>
      <c r="Y34" s="237"/>
      <c r="Z34" s="237"/>
      <c r="AA34" s="237"/>
      <c r="AB34" s="237"/>
      <c r="AC34" s="237"/>
      <c r="AD34" s="237"/>
      <c r="AE34" s="237"/>
      <c r="AF34" s="237"/>
      <c r="AG34" s="237"/>
      <c r="AH34" s="237"/>
      <c r="AI34" s="237"/>
    </row>
    <row r="35" spans="1:38" s="33" customFormat="1" ht="12" customHeight="1">
      <c r="A35" s="223" t="s">
        <v>138</v>
      </c>
      <c r="B35" s="223"/>
      <c r="C35" s="223"/>
      <c r="D35" s="224"/>
      <c r="E35" s="224"/>
      <c r="F35" s="224"/>
      <c r="G35" s="224"/>
      <c r="H35" s="224"/>
      <c r="I35" s="224"/>
      <c r="J35" s="224"/>
      <c r="K35" s="224"/>
      <c r="L35" s="224"/>
      <c r="M35" s="224"/>
      <c r="N35" s="224"/>
      <c r="O35" s="224"/>
      <c r="P35" s="224"/>
      <c r="Q35" s="224"/>
      <c r="R35" s="224"/>
      <c r="S35" s="224"/>
      <c r="T35" s="224"/>
      <c r="U35" s="224"/>
      <c r="V35" s="224"/>
      <c r="W35" s="224"/>
      <c r="X35" s="224"/>
      <c r="Y35" s="224"/>
      <c r="Z35" s="224"/>
      <c r="AA35" s="224"/>
      <c r="AB35" s="224"/>
      <c r="AC35" s="224"/>
      <c r="AD35" s="224"/>
      <c r="AE35" s="224"/>
      <c r="AF35" s="224"/>
      <c r="AG35" s="224"/>
      <c r="AH35" s="224"/>
      <c r="AI35" s="224"/>
    </row>
    <row r="36" spans="1:38" s="33" customFormat="1" ht="12" customHeight="1">
      <c r="A36" s="102" t="s">
        <v>21</v>
      </c>
      <c r="B36" s="35" t="s">
        <v>60</v>
      </c>
      <c r="C36" s="34"/>
      <c r="E36" s="106" t="s">
        <v>153</v>
      </c>
      <c r="F36" s="41" t="s">
        <v>127</v>
      </c>
      <c r="K36" s="102" t="s">
        <v>31</v>
      </c>
      <c r="L36" s="35" t="s">
        <v>106</v>
      </c>
      <c r="M36" s="36"/>
      <c r="AD36" s="158"/>
      <c r="AE36" s="158"/>
      <c r="AF36" s="158"/>
      <c r="AG36" s="158"/>
      <c r="AH36" s="158"/>
      <c r="AI36" s="158"/>
    </row>
    <row r="37" spans="1:38" s="33" customFormat="1" ht="12" customHeight="1">
      <c r="A37" s="102" t="s">
        <v>73</v>
      </c>
      <c r="B37" s="38" t="s">
        <v>72</v>
      </c>
      <c r="C37" s="34"/>
      <c r="E37" s="102" t="s">
        <v>23</v>
      </c>
      <c r="F37" s="41" t="s">
        <v>24</v>
      </c>
      <c r="H37" s="36"/>
      <c r="K37" s="106" t="s">
        <v>46</v>
      </c>
      <c r="L37" s="35" t="s">
        <v>47</v>
      </c>
      <c r="M37" s="36"/>
      <c r="N37" s="36"/>
      <c r="T37" s="36"/>
      <c r="AD37" s="158"/>
      <c r="AE37" s="158"/>
      <c r="AF37" s="158"/>
      <c r="AG37" s="158"/>
      <c r="AH37" s="158"/>
      <c r="AI37" s="158"/>
    </row>
    <row r="38" spans="1:38" s="33" customFormat="1" ht="12" customHeight="1">
      <c r="A38" s="34" t="s">
        <v>97</v>
      </c>
      <c r="B38" s="35" t="s">
        <v>68</v>
      </c>
      <c r="C38" s="34"/>
      <c r="E38" s="102" t="s">
        <v>52</v>
      </c>
      <c r="F38" s="41" t="s">
        <v>53</v>
      </c>
      <c r="G38" s="42"/>
      <c r="K38" s="106" t="s">
        <v>167</v>
      </c>
      <c r="L38" s="35" t="s">
        <v>121</v>
      </c>
      <c r="M38" s="36"/>
      <c r="N38" s="35"/>
      <c r="AD38" s="158"/>
      <c r="AE38" s="158"/>
      <c r="AF38" s="158"/>
      <c r="AG38" s="158"/>
      <c r="AH38" s="158"/>
      <c r="AI38" s="158"/>
    </row>
    <row r="39" spans="1:38" s="33" customFormat="1" ht="12" customHeight="1">
      <c r="A39" s="34" t="s">
        <v>80</v>
      </c>
      <c r="B39" s="35" t="s">
        <v>67</v>
      </c>
      <c r="C39" s="34"/>
      <c r="E39" s="102" t="s">
        <v>25</v>
      </c>
      <c r="F39" s="35" t="s">
        <v>26</v>
      </c>
      <c r="H39" s="39"/>
      <c r="K39" s="102" t="s">
        <v>32</v>
      </c>
      <c r="L39" s="35" t="s">
        <v>33</v>
      </c>
      <c r="M39" s="35"/>
      <c r="N39" s="36"/>
      <c r="T39" s="36"/>
      <c r="AD39" s="158"/>
      <c r="AE39" s="158"/>
      <c r="AF39" s="158"/>
      <c r="AG39" s="158"/>
      <c r="AH39" s="158"/>
      <c r="AI39" s="158"/>
    </row>
    <row r="40" spans="1:38" s="33" customFormat="1" ht="12" customHeight="1">
      <c r="A40" s="34" t="s">
        <v>64</v>
      </c>
      <c r="B40" s="35" t="s">
        <v>66</v>
      </c>
      <c r="C40" s="34"/>
      <c r="E40" s="34" t="s">
        <v>154</v>
      </c>
      <c r="F40" s="35" t="s">
        <v>41</v>
      </c>
      <c r="G40" s="42"/>
      <c r="H40" s="35"/>
      <c r="K40" s="102" t="s">
        <v>34</v>
      </c>
      <c r="L40" s="35" t="s">
        <v>35</v>
      </c>
      <c r="M40" s="35"/>
      <c r="N40" s="36"/>
      <c r="T40" s="36"/>
      <c r="AD40" s="158"/>
      <c r="AE40" s="158"/>
      <c r="AF40" s="158"/>
      <c r="AG40" s="158"/>
      <c r="AH40" s="158"/>
      <c r="AI40" s="158"/>
    </row>
    <row r="41" spans="1:38" s="33" customFormat="1" ht="12" customHeight="1">
      <c r="A41" s="106" t="s">
        <v>49</v>
      </c>
      <c r="B41" s="35" t="s">
        <v>65</v>
      </c>
      <c r="C41" s="34"/>
      <c r="E41" s="37" t="s">
        <v>42</v>
      </c>
      <c r="F41" s="35" t="s">
        <v>43</v>
      </c>
      <c r="G41" s="42"/>
      <c r="H41" s="35"/>
      <c r="K41" s="102" t="s">
        <v>48</v>
      </c>
      <c r="L41" s="35" t="s">
        <v>70</v>
      </c>
      <c r="N41" s="158"/>
      <c r="AD41" s="158"/>
      <c r="AE41" s="158"/>
      <c r="AF41" s="158"/>
      <c r="AG41" s="158"/>
      <c r="AH41" s="158"/>
      <c r="AI41" s="158"/>
    </row>
    <row r="42" spans="1:38" s="33" customFormat="1" ht="12" customHeight="1">
      <c r="A42" s="102" t="s">
        <v>74</v>
      </c>
      <c r="B42" s="35" t="s">
        <v>63</v>
      </c>
      <c r="C42" s="34"/>
      <c r="E42" s="102" t="s">
        <v>155</v>
      </c>
      <c r="F42" s="35" t="s">
        <v>28</v>
      </c>
      <c r="G42" s="41"/>
      <c r="H42" s="35"/>
      <c r="K42" s="106" t="s">
        <v>61</v>
      </c>
      <c r="L42" s="35" t="s">
        <v>62</v>
      </c>
      <c r="M42" s="36"/>
      <c r="N42" s="158"/>
      <c r="P42" s="36"/>
      <c r="Q42" s="36"/>
      <c r="R42" s="36"/>
      <c r="S42" s="36"/>
      <c r="T42" s="36"/>
      <c r="U42" s="36"/>
      <c r="V42" s="36"/>
      <c r="W42" s="36"/>
      <c r="X42" s="158"/>
      <c r="Y42" s="158"/>
      <c r="AD42" s="158"/>
      <c r="AE42" s="158"/>
      <c r="AF42" s="158"/>
      <c r="AG42" s="158"/>
      <c r="AH42" s="158"/>
      <c r="AI42" s="158"/>
    </row>
    <row r="43" spans="1:38" s="33" customFormat="1" ht="12" customHeight="1">
      <c r="A43" s="106" t="s">
        <v>84</v>
      </c>
      <c r="B43" s="35" t="s">
        <v>117</v>
      </c>
      <c r="C43" s="34"/>
      <c r="E43" s="34" t="s">
        <v>156</v>
      </c>
      <c r="F43" s="35" t="s">
        <v>45</v>
      </c>
      <c r="G43" s="35"/>
      <c r="H43" s="35"/>
      <c r="K43" s="102" t="s">
        <v>36</v>
      </c>
      <c r="L43" s="35" t="s">
        <v>37</v>
      </c>
      <c r="M43" s="36"/>
      <c r="N43" s="158"/>
      <c r="P43" s="36"/>
      <c r="Q43" s="36"/>
      <c r="R43" s="36"/>
      <c r="S43" s="36"/>
      <c r="T43" s="36"/>
      <c r="U43" s="36"/>
      <c r="V43" s="36"/>
      <c r="W43" s="36"/>
      <c r="X43" s="158"/>
      <c r="Y43" s="158"/>
      <c r="AD43" s="158"/>
      <c r="AE43" s="158"/>
      <c r="AF43" s="158"/>
      <c r="AG43" s="158"/>
      <c r="AH43" s="158"/>
      <c r="AI43" s="158"/>
    </row>
    <row r="44" spans="1:38" s="33" customFormat="1" ht="12" customHeight="1">
      <c r="A44" s="102" t="s">
        <v>152</v>
      </c>
      <c r="B44" s="35" t="s">
        <v>112</v>
      </c>
      <c r="C44" s="24"/>
      <c r="E44" s="102" t="s">
        <v>29</v>
      </c>
      <c r="F44" s="35" t="s">
        <v>30</v>
      </c>
      <c r="G44" s="35"/>
      <c r="H44" s="35"/>
      <c r="J44" s="37"/>
      <c r="K44" s="106" t="s">
        <v>88</v>
      </c>
      <c r="L44" s="35" t="s">
        <v>89</v>
      </c>
      <c r="M44" s="36"/>
      <c r="N44" s="158"/>
      <c r="P44" s="36"/>
      <c r="Q44" s="36"/>
      <c r="R44" s="36"/>
      <c r="S44" s="36"/>
      <c r="T44" s="36"/>
      <c r="U44" s="36"/>
      <c r="V44" s="36"/>
      <c r="W44" s="36"/>
      <c r="X44" s="158"/>
      <c r="Y44" s="158"/>
      <c r="AD44" s="158"/>
      <c r="AE44" s="158"/>
      <c r="AF44" s="158"/>
      <c r="AG44" s="158"/>
      <c r="AH44" s="158"/>
      <c r="AI44" s="158"/>
    </row>
    <row r="45" spans="1:38" s="104" customFormat="1" ht="12" customHeight="1">
      <c r="A45" s="174" t="s">
        <v>128</v>
      </c>
      <c r="B45" s="174"/>
      <c r="C45" s="38"/>
      <c r="D45" s="24"/>
      <c r="E45" s="173"/>
      <c r="F45" s="173"/>
      <c r="G45" s="36"/>
      <c r="H45" s="33"/>
      <c r="I45" s="38"/>
      <c r="J45" s="38"/>
      <c r="K45" s="173"/>
      <c r="L45" s="173"/>
      <c r="M45" s="38"/>
      <c r="N45" s="38"/>
      <c r="O45" s="38"/>
      <c r="P45" s="38"/>
      <c r="Q45" s="38"/>
      <c r="R45" s="103"/>
      <c r="S45" s="103"/>
    </row>
    <row r="46" spans="1:38" s="33" customFormat="1" ht="12" customHeight="1">
      <c r="A46" s="222" t="s">
        <v>178</v>
      </c>
      <c r="B46" s="174"/>
      <c r="C46" s="174"/>
      <c r="D46" s="173"/>
      <c r="E46" s="173"/>
      <c r="F46" s="173"/>
      <c r="G46" s="173"/>
      <c r="H46" s="173"/>
      <c r="I46" s="173"/>
      <c r="J46" s="173"/>
      <c r="K46" s="173"/>
      <c r="L46" s="173"/>
      <c r="M46" s="173"/>
      <c r="N46" s="173"/>
      <c r="O46" s="173"/>
      <c r="P46" s="173"/>
      <c r="Q46" s="173"/>
      <c r="R46" s="173"/>
      <c r="S46" s="173"/>
      <c r="T46" s="173"/>
      <c r="U46" s="173"/>
      <c r="V46" s="173"/>
      <c r="W46" s="173"/>
      <c r="X46" s="173"/>
      <c r="Y46" s="173"/>
      <c r="Z46" s="173"/>
      <c r="AA46" s="173"/>
      <c r="AB46" s="173"/>
      <c r="AC46" s="173"/>
      <c r="AD46" s="173"/>
      <c r="AE46" s="173"/>
      <c r="AF46" s="173"/>
      <c r="AG46" s="173"/>
      <c r="AH46" s="173"/>
      <c r="AI46" s="173"/>
      <c r="AJ46" s="97"/>
      <c r="AK46" s="97"/>
      <c r="AL46" s="97"/>
    </row>
    <row r="47" spans="1:38" s="33" customFormat="1" ht="12" customHeight="1">
      <c r="A47" s="174"/>
      <c r="B47" s="174"/>
      <c r="C47" s="174"/>
      <c r="D47" s="173"/>
      <c r="E47" s="176"/>
      <c r="F47" s="176"/>
      <c r="G47" s="173"/>
      <c r="H47" s="173"/>
      <c r="I47" s="173"/>
      <c r="J47" s="173"/>
      <c r="K47" s="173"/>
      <c r="L47" s="173"/>
      <c r="M47" s="173"/>
      <c r="N47" s="173"/>
      <c r="O47" s="173"/>
      <c r="P47" s="173"/>
      <c r="Q47" s="173"/>
      <c r="R47" s="173"/>
      <c r="S47" s="173"/>
      <c r="T47" s="173"/>
      <c r="U47" s="173"/>
      <c r="V47" s="173"/>
      <c r="W47" s="173"/>
      <c r="X47" s="173"/>
      <c r="Y47" s="173"/>
      <c r="Z47" s="173"/>
      <c r="AA47" s="173"/>
      <c r="AB47" s="173"/>
      <c r="AC47" s="173"/>
      <c r="AD47" s="173"/>
      <c r="AE47" s="173"/>
      <c r="AF47" s="173"/>
      <c r="AG47" s="173"/>
      <c r="AH47" s="173"/>
      <c r="AI47" s="173"/>
      <c r="AJ47" s="97"/>
      <c r="AK47" s="97"/>
      <c r="AL47" s="97"/>
    </row>
    <row r="48" spans="1:38" ht="12.75" customHeight="1">
      <c r="A48" s="154"/>
      <c r="B48" s="25"/>
      <c r="C48" s="171"/>
      <c r="D48" s="172"/>
      <c r="G48" s="172"/>
      <c r="H48" s="172"/>
      <c r="I48" s="172"/>
      <c r="J48" s="172"/>
      <c r="K48" s="25"/>
      <c r="L48" s="25"/>
      <c r="M48" s="172"/>
      <c r="N48" s="172"/>
      <c r="O48" s="172"/>
      <c r="P48" s="172"/>
      <c r="Q48" s="172"/>
      <c r="R48" s="172"/>
      <c r="S48" s="172"/>
      <c r="T48" s="172"/>
      <c r="U48" s="172"/>
      <c r="V48" s="172"/>
      <c r="W48" s="172"/>
      <c r="X48" s="172"/>
      <c r="Y48" s="172"/>
      <c r="Z48" s="172"/>
      <c r="AA48" s="172"/>
      <c r="AB48" s="172"/>
      <c r="AC48" s="172"/>
      <c r="AD48" s="172"/>
      <c r="AE48" s="172"/>
      <c r="AF48" s="172"/>
      <c r="AG48" s="172"/>
      <c r="AH48" s="172"/>
      <c r="AI48" s="172"/>
    </row>
    <row r="49" spans="1:22">
      <c r="A49" s="25"/>
      <c r="B49" s="25"/>
      <c r="C49" s="25"/>
      <c r="D49" s="30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</row>
    <row r="50" spans="1:22">
      <c r="A50" s="25"/>
      <c r="B50" s="25"/>
      <c r="C50" s="25"/>
      <c r="D50" s="30"/>
      <c r="G50" s="25"/>
      <c r="H50" s="25"/>
      <c r="J50" s="25"/>
      <c r="K50" s="25"/>
      <c r="L50" s="25"/>
      <c r="M50" s="25"/>
      <c r="N50" s="25"/>
      <c r="O50" s="25"/>
      <c r="P50" s="25"/>
      <c r="Q50" s="25"/>
    </row>
    <row r="51" spans="1:22">
      <c r="A51" s="25"/>
      <c r="B51" s="25"/>
      <c r="C51" s="25"/>
      <c r="D51" s="30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</row>
    <row r="52" spans="1:22">
      <c r="C52" s="25"/>
      <c r="D52" s="30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</row>
    <row r="53" spans="1:22">
      <c r="I53" s="25"/>
      <c r="J53" s="25"/>
      <c r="K53" s="25"/>
      <c r="L53" s="25"/>
      <c r="M53" s="25"/>
      <c r="N53" s="25"/>
      <c r="O53" s="25"/>
      <c r="P53" s="25"/>
      <c r="Q53" s="25"/>
    </row>
    <row r="54" spans="1:22">
      <c r="I54" s="25"/>
      <c r="J54" s="25"/>
      <c r="K54" s="25"/>
      <c r="L54" s="25"/>
      <c r="M54" s="25"/>
      <c r="N54" s="25"/>
      <c r="O54" s="25"/>
      <c r="P54" s="25"/>
      <c r="Q54" s="25"/>
    </row>
    <row r="55" spans="1:22">
      <c r="I55" s="25"/>
      <c r="J55" s="25"/>
      <c r="K55" s="25"/>
      <c r="L55" s="25"/>
      <c r="M55" s="25"/>
      <c r="N55" s="25"/>
      <c r="O55" s="25"/>
      <c r="P55" s="25"/>
      <c r="Q55" s="25"/>
    </row>
    <row r="56" spans="1:22">
      <c r="I56" s="25"/>
      <c r="J56" s="25"/>
      <c r="K56" s="25"/>
      <c r="L56" s="25"/>
      <c r="M56" s="25"/>
      <c r="N56" s="25"/>
      <c r="O56" s="25"/>
      <c r="P56" s="25"/>
      <c r="Q56" s="25"/>
    </row>
    <row r="57" spans="1:22">
      <c r="E57" s="25"/>
      <c r="F57" s="25"/>
      <c r="J57" s="25"/>
      <c r="K57" s="25"/>
      <c r="L57" s="25"/>
      <c r="M57" s="25"/>
      <c r="N57" s="25"/>
      <c r="O57" s="25"/>
      <c r="P57" s="25"/>
      <c r="Q57" s="25"/>
    </row>
    <row r="58" spans="1:22">
      <c r="E58" s="25"/>
      <c r="F58" s="25"/>
      <c r="I58" s="25"/>
      <c r="J58" s="25"/>
      <c r="K58" s="25"/>
      <c r="L58" s="25"/>
      <c r="M58" s="25"/>
      <c r="N58" s="25"/>
      <c r="O58" s="25"/>
      <c r="P58" s="25"/>
      <c r="Q58" s="25"/>
    </row>
    <row r="59" spans="1:22">
      <c r="E59" s="25"/>
      <c r="F59" s="25"/>
      <c r="I59" s="25"/>
      <c r="J59" s="25"/>
      <c r="K59" s="25"/>
      <c r="L59" s="25"/>
      <c r="M59" s="25"/>
      <c r="N59" s="25"/>
      <c r="O59" s="25"/>
      <c r="P59" s="25"/>
      <c r="Q59" s="25"/>
    </row>
    <row r="60" spans="1:22">
      <c r="F60" s="25"/>
      <c r="I60" s="25"/>
      <c r="J60" s="25"/>
      <c r="K60" s="25"/>
      <c r="L60" s="25"/>
      <c r="M60" s="25"/>
      <c r="N60" s="25"/>
      <c r="O60" s="25"/>
      <c r="P60" s="25"/>
      <c r="Q60" s="25"/>
    </row>
    <row r="61" spans="1:22">
      <c r="F61" s="25"/>
      <c r="I61" s="25"/>
      <c r="J61" s="25"/>
      <c r="M61" s="25"/>
      <c r="N61" s="25"/>
      <c r="O61" s="25"/>
      <c r="P61" s="25"/>
      <c r="Q61" s="25"/>
    </row>
    <row r="62" spans="1:22">
      <c r="A62" s="25"/>
      <c r="B62" s="25"/>
      <c r="F62" s="25"/>
      <c r="K62" s="25"/>
      <c r="L62" s="25"/>
    </row>
    <row r="63" spans="1:22">
      <c r="A63" s="25"/>
      <c r="B63" s="25"/>
      <c r="C63" s="25"/>
      <c r="D63" s="30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</row>
    <row r="64" spans="1:22">
      <c r="A64" s="25"/>
      <c r="B64" s="25"/>
      <c r="C64" s="25"/>
      <c r="D64" s="30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</row>
    <row r="65" spans="1:29">
      <c r="C65" s="25"/>
      <c r="D65" s="30"/>
      <c r="E65" s="25"/>
      <c r="F65" s="25"/>
      <c r="G65" s="25"/>
      <c r="H65" s="25"/>
      <c r="I65" s="25"/>
      <c r="J65" s="25"/>
      <c r="M65" s="25"/>
      <c r="N65" s="25"/>
      <c r="O65" s="25"/>
      <c r="P65" s="25"/>
      <c r="Q65" s="25"/>
      <c r="R65" s="25"/>
      <c r="S65" s="25"/>
      <c r="T65" s="25"/>
      <c r="U65" s="25"/>
      <c r="V65" s="25"/>
    </row>
    <row r="66" spans="1:29">
      <c r="E66" s="25"/>
      <c r="F66" s="25"/>
      <c r="G66" s="25"/>
      <c r="K66" s="25"/>
      <c r="L66" s="25"/>
      <c r="O66" s="25"/>
      <c r="P66" s="25"/>
      <c r="Q66" s="25"/>
      <c r="R66" s="25"/>
      <c r="S66" s="25"/>
      <c r="T66" s="25"/>
      <c r="U66" s="25"/>
      <c r="V66" s="25"/>
    </row>
    <row r="67" spans="1:29"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</row>
    <row r="68" spans="1:29"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</row>
    <row r="69" spans="1:29"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</row>
    <row r="70" spans="1:29">
      <c r="A70" s="25"/>
      <c r="B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</row>
    <row r="71" spans="1:29">
      <c r="A71" s="25"/>
      <c r="B71" s="25"/>
      <c r="C71" s="25"/>
      <c r="D71" s="30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</row>
    <row r="72" spans="1:29">
      <c r="A72" s="25"/>
      <c r="B72" s="25"/>
      <c r="C72" s="25"/>
      <c r="D72" s="30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</row>
    <row r="73" spans="1:29">
      <c r="A73" s="25"/>
      <c r="B73" s="25"/>
      <c r="C73" s="25"/>
      <c r="D73" s="30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</row>
    <row r="74" spans="1:29">
      <c r="A74" s="25"/>
      <c r="B74" s="25"/>
      <c r="C74" s="25"/>
      <c r="D74" s="30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</row>
    <row r="75" spans="1:29">
      <c r="A75" s="25"/>
      <c r="B75" s="25"/>
      <c r="C75" s="25"/>
      <c r="D75" s="30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</row>
    <row r="76" spans="1:29">
      <c r="A76" s="25"/>
      <c r="B76" s="25"/>
      <c r="C76" s="25"/>
      <c r="D76" s="30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</row>
    <row r="77" spans="1:29">
      <c r="A77" s="25"/>
      <c r="B77" s="25"/>
      <c r="C77" s="25"/>
      <c r="D77" s="30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</row>
    <row r="78" spans="1:29">
      <c r="A78" s="25"/>
      <c r="B78" s="25"/>
      <c r="C78" s="25"/>
      <c r="D78" s="30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</row>
    <row r="79" spans="1:29">
      <c r="A79" s="25"/>
      <c r="B79" s="25"/>
      <c r="C79" s="25"/>
      <c r="D79" s="30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</row>
    <row r="80" spans="1:29">
      <c r="A80" s="25"/>
      <c r="B80" s="25"/>
      <c r="C80" s="25"/>
      <c r="D80" s="30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</row>
    <row r="81" spans="1:22">
      <c r="A81" s="25"/>
      <c r="B81" s="25"/>
      <c r="C81" s="25"/>
      <c r="D81" s="30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</row>
    <row r="82" spans="1:22">
      <c r="A82" s="25"/>
      <c r="B82" s="25"/>
      <c r="C82" s="25"/>
      <c r="D82" s="30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</row>
    <row r="83" spans="1:22">
      <c r="A83" s="25"/>
      <c r="B83" s="25"/>
      <c r="C83" s="25"/>
      <c r="D83" s="30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</row>
    <row r="84" spans="1:22">
      <c r="A84" s="25"/>
      <c r="B84" s="25"/>
      <c r="C84" s="25"/>
      <c r="D84" s="30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</row>
    <row r="85" spans="1:22">
      <c r="A85" s="25"/>
      <c r="B85" s="25"/>
      <c r="C85" s="25"/>
      <c r="D85" s="30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</row>
    <row r="86" spans="1:22">
      <c r="A86" s="25"/>
      <c r="B86" s="25"/>
      <c r="C86" s="25"/>
      <c r="D86" s="30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</row>
    <row r="87" spans="1:22">
      <c r="A87" s="25"/>
      <c r="B87" s="25"/>
      <c r="C87" s="25"/>
      <c r="D87" s="30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</row>
    <row r="88" spans="1:22">
      <c r="C88" s="25"/>
      <c r="D88" s="30"/>
      <c r="G88" s="25"/>
      <c r="H88" s="25"/>
      <c r="I88" s="25"/>
      <c r="J88" s="25"/>
      <c r="M88" s="25"/>
      <c r="N88" s="25"/>
      <c r="O88" s="25"/>
      <c r="P88" s="25"/>
      <c r="Q88" s="25"/>
      <c r="R88" s="25"/>
      <c r="S88" s="25"/>
      <c r="T88" s="25"/>
      <c r="U88" s="25"/>
      <c r="V88" s="25"/>
    </row>
  </sheetData>
  <mergeCells count="9">
    <mergeCell ref="R27:AE27"/>
    <mergeCell ref="A34:AI34"/>
    <mergeCell ref="A35:AI35"/>
    <mergeCell ref="R26:AA26"/>
    <mergeCell ref="A5:A6"/>
    <mergeCell ref="B5:D5"/>
    <mergeCell ref="E5:AI5"/>
    <mergeCell ref="A23:AI23"/>
    <mergeCell ref="A25:M25"/>
  </mergeCells>
  <pageMargins left="0.78740157480314965" right="0.78740157480314965" top="0.6692913385826772" bottom="0.59055118110236227" header="0.51181102362204722" footer="0.51181102362204722"/>
  <pageSetup paperSize="9" scale="80" orientation="landscape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8"/>
  <sheetViews>
    <sheetView showGridLines="0" tabSelected="1" zoomScaleNormal="100" workbookViewId="0">
      <selection activeCell="A2" sqref="A2"/>
    </sheetView>
  </sheetViews>
  <sheetFormatPr defaultColWidth="9.140625" defaultRowHeight="12.75"/>
  <cols>
    <col min="1" max="1" width="7.85546875" style="2" customWidth="1"/>
    <col min="2" max="2" width="10.42578125" style="2" customWidth="1"/>
    <col min="3" max="3" width="11.28515625" style="2" customWidth="1"/>
    <col min="4" max="4" width="10.42578125" style="10" customWidth="1"/>
    <col min="5" max="35" width="5" style="2" customWidth="1"/>
    <col min="36" max="36" width="7.28515625" style="2" customWidth="1"/>
    <col min="37" max="37" width="7.140625" style="2" customWidth="1"/>
    <col min="38" max="38" width="7.7109375" style="2" customWidth="1"/>
    <col min="39" max="16384" width="9.140625" style="2"/>
  </cols>
  <sheetData>
    <row r="1" spans="1:63" ht="15" customHeight="1">
      <c r="A1" s="44" t="s">
        <v>14</v>
      </c>
      <c r="B1" s="105"/>
      <c r="C1" s="105"/>
      <c r="D1" s="105"/>
      <c r="E1" s="8"/>
      <c r="F1" s="105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105"/>
      <c r="AK1" s="93"/>
      <c r="AL1" s="93"/>
    </row>
    <row r="2" spans="1:63" s="55" customFormat="1" ht="6" customHeight="1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96"/>
      <c r="AK2" s="96"/>
      <c r="AL2" s="96"/>
    </row>
    <row r="3" spans="1:63" ht="15" customHeight="1">
      <c r="A3" s="5" t="s">
        <v>146</v>
      </c>
      <c r="B3" s="5"/>
      <c r="C3" s="5"/>
      <c r="D3" s="29"/>
      <c r="E3" s="6"/>
      <c r="N3" s="47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6"/>
      <c r="AA3" s="46"/>
      <c r="AB3" s="46"/>
      <c r="AC3" s="46"/>
      <c r="AD3" s="46"/>
      <c r="AE3" s="46"/>
      <c r="AF3" s="46"/>
      <c r="AG3" s="46"/>
      <c r="AH3" s="46"/>
      <c r="AI3" s="46"/>
    </row>
    <row r="4" spans="1:63" s="55" customFormat="1" ht="6" customHeight="1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96"/>
      <c r="AK4" s="96"/>
      <c r="AL4" s="96"/>
    </row>
    <row r="5" spans="1:63" s="6" customFormat="1" ht="15" customHeight="1">
      <c r="A5" s="231" t="s">
        <v>58</v>
      </c>
      <c r="B5" s="227" t="s">
        <v>118</v>
      </c>
      <c r="C5" s="233"/>
      <c r="D5" s="234"/>
      <c r="E5" s="227" t="s">
        <v>59</v>
      </c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35"/>
      <c r="R5" s="235"/>
      <c r="S5" s="235"/>
      <c r="T5" s="235"/>
      <c r="U5" s="235"/>
      <c r="V5" s="235"/>
      <c r="W5" s="235"/>
      <c r="X5" s="235"/>
      <c r="Y5" s="235"/>
      <c r="Z5" s="235"/>
      <c r="AA5" s="235"/>
      <c r="AB5" s="235"/>
      <c r="AC5" s="235"/>
      <c r="AD5" s="235"/>
      <c r="AE5" s="235"/>
      <c r="AF5" s="235"/>
      <c r="AG5" s="235"/>
      <c r="AH5" s="235"/>
      <c r="AI5" s="235"/>
    </row>
    <row r="6" spans="1:63" s="6" customFormat="1" ht="40.5" customHeight="1">
      <c r="A6" s="236"/>
      <c r="B6" s="63" t="s">
        <v>119</v>
      </c>
      <c r="C6" s="63" t="s">
        <v>171</v>
      </c>
      <c r="D6" s="63" t="s">
        <v>170</v>
      </c>
      <c r="E6" s="18">
        <v>1</v>
      </c>
      <c r="F6" s="18">
        <v>2</v>
      </c>
      <c r="G6" s="18">
        <v>3</v>
      </c>
      <c r="H6" s="18">
        <v>4</v>
      </c>
      <c r="I6" s="18">
        <v>5</v>
      </c>
      <c r="J6" s="18">
        <v>6</v>
      </c>
      <c r="K6" s="18">
        <v>7</v>
      </c>
      <c r="L6" s="18">
        <v>8</v>
      </c>
      <c r="M6" s="18">
        <v>9</v>
      </c>
      <c r="N6" s="18">
        <v>10</v>
      </c>
      <c r="O6" s="18">
        <v>11</v>
      </c>
      <c r="P6" s="18">
        <v>12</v>
      </c>
      <c r="Q6" s="18">
        <v>13</v>
      </c>
      <c r="R6" s="18">
        <v>14</v>
      </c>
      <c r="S6" s="18">
        <v>15</v>
      </c>
      <c r="T6" s="18">
        <v>16</v>
      </c>
      <c r="U6" s="18">
        <v>17</v>
      </c>
      <c r="V6" s="18">
        <v>18</v>
      </c>
      <c r="W6" s="18">
        <v>19</v>
      </c>
      <c r="X6" s="18">
        <v>20</v>
      </c>
      <c r="Y6" s="18">
        <v>21</v>
      </c>
      <c r="Z6" s="18">
        <v>22</v>
      </c>
      <c r="AA6" s="18">
        <v>23</v>
      </c>
      <c r="AB6" s="18">
        <v>24</v>
      </c>
      <c r="AC6" s="18">
        <v>25</v>
      </c>
      <c r="AD6" s="18">
        <v>26</v>
      </c>
      <c r="AE6" s="18">
        <v>27</v>
      </c>
      <c r="AF6" s="18">
        <v>28</v>
      </c>
      <c r="AG6" s="18">
        <v>29</v>
      </c>
      <c r="AH6" s="18">
        <v>30</v>
      </c>
      <c r="AI6" s="157">
        <v>31</v>
      </c>
      <c r="AJ6"/>
      <c r="AK6"/>
      <c r="AL6"/>
    </row>
    <row r="7" spans="1:63" s="1" customFormat="1" ht="6" customHeight="1">
      <c r="A7" s="11"/>
      <c r="B7" s="11"/>
      <c r="C7" s="11"/>
      <c r="D7" s="27"/>
      <c r="E7" s="51"/>
      <c r="F7" s="51"/>
      <c r="G7" s="58"/>
      <c r="H7" s="58"/>
      <c r="I7" s="51"/>
      <c r="J7" s="51"/>
      <c r="K7" s="51"/>
      <c r="L7" s="51"/>
      <c r="M7" s="51"/>
      <c r="N7" s="58"/>
      <c r="O7" s="58"/>
      <c r="P7" s="51"/>
      <c r="Q7" s="51"/>
      <c r="R7" s="51"/>
      <c r="S7" s="51"/>
      <c r="T7" s="51"/>
      <c r="U7" s="58"/>
      <c r="V7" s="58"/>
      <c r="W7" s="51"/>
      <c r="X7" s="51"/>
      <c r="Y7" s="51"/>
      <c r="Z7" s="51"/>
      <c r="AA7" s="51"/>
      <c r="AB7" s="58"/>
      <c r="AC7" s="58"/>
      <c r="AD7" s="51"/>
      <c r="AE7" s="51"/>
      <c r="AF7" s="51"/>
      <c r="AG7" s="51"/>
      <c r="AH7" s="58"/>
      <c r="AI7" s="58"/>
      <c r="AJ7"/>
      <c r="AK7"/>
      <c r="AL7"/>
    </row>
    <row r="8" spans="1:63" s="108" customFormat="1" ht="12" customHeight="1">
      <c r="A8" s="68" t="s">
        <v>141</v>
      </c>
      <c r="B8" s="112"/>
      <c r="C8" s="113"/>
      <c r="D8" s="112"/>
      <c r="E8" s="77"/>
      <c r="F8" s="78"/>
      <c r="G8" s="78"/>
      <c r="H8" s="78"/>
      <c r="I8" s="77"/>
      <c r="J8" s="77"/>
      <c r="K8" s="78"/>
      <c r="L8" s="78"/>
      <c r="M8" s="78"/>
      <c r="N8" s="114"/>
      <c r="O8" s="114"/>
      <c r="P8" s="114"/>
      <c r="Q8" s="77"/>
      <c r="R8" s="78"/>
      <c r="S8" s="78"/>
      <c r="T8" s="78"/>
      <c r="U8" s="78"/>
      <c r="V8" s="78"/>
      <c r="W8" s="77"/>
      <c r="X8" s="77"/>
      <c r="Y8" s="78"/>
      <c r="Z8" s="78"/>
      <c r="AA8" s="78"/>
      <c r="AB8" s="78"/>
      <c r="AC8" s="78"/>
      <c r="AD8" s="77"/>
      <c r="AE8" s="77"/>
      <c r="AF8" s="78"/>
      <c r="AG8" s="78"/>
      <c r="AH8" s="78"/>
      <c r="AI8" s="78"/>
      <c r="AJ8"/>
      <c r="AK8"/>
      <c r="AL8"/>
      <c r="AM8" s="115"/>
      <c r="AN8" s="115"/>
      <c r="AO8" s="109"/>
      <c r="AP8" s="109"/>
      <c r="AQ8" s="109"/>
    </row>
    <row r="9" spans="1:63" s="131" customFormat="1" ht="12" customHeight="1">
      <c r="A9" s="69" t="s">
        <v>0</v>
      </c>
      <c r="B9" s="200">
        <f>F9+G9+H9+I9+J9+M9+N9+O9+P9+Q9+T9+U9+V9+W9+AA9+AB9+AC9+AD9+AE9</f>
        <v>9625</v>
      </c>
      <c r="C9" s="200">
        <f>E9+K9+L9+R9+S9+X9+Y9+Z9+AF9+AG9</f>
        <v>11881</v>
      </c>
      <c r="D9" s="200">
        <f>SUM(E9:AI9)</f>
        <v>21506</v>
      </c>
      <c r="E9" s="133">
        <v>904</v>
      </c>
      <c r="F9" s="84">
        <v>1162</v>
      </c>
      <c r="G9" s="84">
        <v>1204</v>
      </c>
      <c r="H9" s="164">
        <v>694</v>
      </c>
      <c r="I9" s="165">
        <v>144</v>
      </c>
      <c r="J9" s="165">
        <v>22</v>
      </c>
      <c r="K9" s="143">
        <v>50</v>
      </c>
      <c r="L9" s="143">
        <v>362</v>
      </c>
      <c r="M9" s="166">
        <v>204</v>
      </c>
      <c r="N9" s="166">
        <v>283</v>
      </c>
      <c r="O9" s="165">
        <v>373</v>
      </c>
      <c r="P9" s="165">
        <v>410</v>
      </c>
      <c r="Q9" s="168">
        <v>453</v>
      </c>
      <c r="R9" s="143">
        <v>1283</v>
      </c>
      <c r="S9" s="143">
        <v>2120</v>
      </c>
      <c r="T9" s="167">
        <v>520</v>
      </c>
      <c r="U9" s="165">
        <v>551</v>
      </c>
      <c r="V9" s="165">
        <v>569</v>
      </c>
      <c r="W9" s="165">
        <v>563</v>
      </c>
      <c r="X9" s="79">
        <v>1636</v>
      </c>
      <c r="Y9" s="143">
        <v>894</v>
      </c>
      <c r="Z9" s="143">
        <v>1533</v>
      </c>
      <c r="AA9" s="165">
        <v>570</v>
      </c>
      <c r="AB9" s="165">
        <v>222</v>
      </c>
      <c r="AC9" s="165">
        <v>489</v>
      </c>
      <c r="AD9" s="165">
        <v>514</v>
      </c>
      <c r="AE9" s="165">
        <v>678</v>
      </c>
      <c r="AF9" s="143">
        <v>1716</v>
      </c>
      <c r="AG9" s="127">
        <v>1383</v>
      </c>
      <c r="AH9" s="51" t="s">
        <v>13</v>
      </c>
      <c r="AI9" s="83" t="s">
        <v>13</v>
      </c>
      <c r="AJ9"/>
      <c r="AK9" s="199"/>
      <c r="AL9"/>
      <c r="AM9" s="146"/>
      <c r="AN9" s="146"/>
      <c r="AO9" s="135"/>
      <c r="AP9" s="135"/>
      <c r="AQ9" s="135"/>
    </row>
    <row r="10" spans="1:63" s="131" customFormat="1" ht="12" customHeight="1">
      <c r="A10" s="65" t="s">
        <v>1</v>
      </c>
      <c r="B10" s="200">
        <f>E10+F10+G10+J10+K10+L10+M10+N10+Q10+R10+S10+T10+U10+AA10+AB10+AE10+AF10+AG10+AH10+AI10</f>
        <v>5870</v>
      </c>
      <c r="C10" s="200">
        <f>H10+I10+O10+P10+V10+W10+X10+Y10+Z10+AC10+AD10</f>
        <v>10480</v>
      </c>
      <c r="D10" s="200">
        <f t="shared" ref="D10:D20" si="0">SUM(E10:AI10)</f>
        <v>16350</v>
      </c>
      <c r="E10" s="84">
        <v>267</v>
      </c>
      <c r="F10" s="84">
        <v>334</v>
      </c>
      <c r="G10" s="84">
        <v>345</v>
      </c>
      <c r="H10" s="143">
        <v>1480</v>
      </c>
      <c r="I10" s="143">
        <v>1125</v>
      </c>
      <c r="J10" s="165">
        <v>377</v>
      </c>
      <c r="K10" s="166">
        <v>163</v>
      </c>
      <c r="L10" s="167">
        <v>84</v>
      </c>
      <c r="M10" s="166">
        <v>274</v>
      </c>
      <c r="N10" s="166">
        <v>540</v>
      </c>
      <c r="O10" s="143">
        <v>643</v>
      </c>
      <c r="P10" s="143">
        <v>713</v>
      </c>
      <c r="Q10" s="168">
        <v>294</v>
      </c>
      <c r="R10" s="168">
        <v>328</v>
      </c>
      <c r="S10" s="168">
        <v>355</v>
      </c>
      <c r="T10" s="167">
        <v>290</v>
      </c>
      <c r="U10" s="165">
        <v>414</v>
      </c>
      <c r="V10" s="143">
        <v>549</v>
      </c>
      <c r="W10" s="143">
        <v>737</v>
      </c>
      <c r="X10" s="177">
        <v>1170</v>
      </c>
      <c r="Y10" s="79">
        <v>1126</v>
      </c>
      <c r="Z10" s="178">
        <v>936</v>
      </c>
      <c r="AA10" s="165">
        <v>509</v>
      </c>
      <c r="AB10" s="165">
        <v>721</v>
      </c>
      <c r="AC10" s="143">
        <v>976</v>
      </c>
      <c r="AD10" s="143">
        <v>1025</v>
      </c>
      <c r="AE10" s="165">
        <v>281</v>
      </c>
      <c r="AF10" s="165">
        <v>294</v>
      </c>
      <c r="AG10" s="169"/>
      <c r="AH10" s="169"/>
      <c r="AI10" s="169"/>
      <c r="AJ10"/>
      <c r="AK10" s="199"/>
      <c r="AL10"/>
      <c r="AM10" s="146"/>
      <c r="AN10" s="146"/>
      <c r="AO10" s="135"/>
      <c r="AP10" s="135"/>
      <c r="AQ10" s="135"/>
    </row>
    <row r="11" spans="1:63" s="131" customFormat="1" ht="12" customHeight="1">
      <c r="A11" s="65" t="s">
        <v>2</v>
      </c>
      <c r="B11" s="200">
        <f>E11+F11+G11+J11+K11+L11+M11+N11+Q11+R11+S11+T11+U11+X11+Y11+Z11+AA11+AB11+AE11+AF11+AG11+AI11</f>
        <v>7597</v>
      </c>
      <c r="C11" s="200">
        <f>H11+I11+O11+P11+V11+W11+AC11+AD11</f>
        <v>11987</v>
      </c>
      <c r="D11" s="200">
        <f t="shared" si="0"/>
        <v>19584</v>
      </c>
      <c r="E11" s="84">
        <v>212</v>
      </c>
      <c r="F11" s="84">
        <v>245</v>
      </c>
      <c r="G11" s="84">
        <v>287</v>
      </c>
      <c r="H11" s="143">
        <v>1282</v>
      </c>
      <c r="I11" s="143">
        <v>1352</v>
      </c>
      <c r="J11" s="165">
        <v>230</v>
      </c>
      <c r="K11" s="166">
        <v>211</v>
      </c>
      <c r="L11" s="167">
        <v>331</v>
      </c>
      <c r="M11" s="166">
        <v>260</v>
      </c>
      <c r="N11" s="166">
        <v>311</v>
      </c>
      <c r="O11" s="143">
        <v>980</v>
      </c>
      <c r="P11" s="143">
        <v>1090</v>
      </c>
      <c r="Q11" s="168">
        <v>259</v>
      </c>
      <c r="R11" s="168">
        <v>320</v>
      </c>
      <c r="S11" s="168">
        <v>370</v>
      </c>
      <c r="T11" s="167">
        <v>488</v>
      </c>
      <c r="U11" s="165">
        <v>255</v>
      </c>
      <c r="V11" s="143">
        <v>1811</v>
      </c>
      <c r="W11" s="143">
        <v>1781</v>
      </c>
      <c r="X11" s="165">
        <v>1811</v>
      </c>
      <c r="Y11" s="165">
        <v>248</v>
      </c>
      <c r="Z11" s="167">
        <v>326</v>
      </c>
      <c r="AA11" s="165">
        <v>281</v>
      </c>
      <c r="AB11" s="165">
        <v>334</v>
      </c>
      <c r="AC11" s="143">
        <v>1422</v>
      </c>
      <c r="AD11" s="143">
        <v>2269</v>
      </c>
      <c r="AE11" s="165">
        <v>52</v>
      </c>
      <c r="AF11" s="165">
        <v>243</v>
      </c>
      <c r="AG11" s="51">
        <v>324</v>
      </c>
      <c r="AH11" s="51" t="s">
        <v>13</v>
      </c>
      <c r="AI11" s="81">
        <v>199</v>
      </c>
      <c r="AJ11"/>
      <c r="AK11" s="199"/>
      <c r="AL11"/>
      <c r="AM11" s="146"/>
      <c r="AN11" s="146"/>
      <c r="AO11" s="135"/>
      <c r="AP11" s="135"/>
      <c r="AQ11" s="135"/>
    </row>
    <row r="12" spans="1:63" s="131" customFormat="1" ht="12" customHeight="1">
      <c r="A12" s="69" t="s">
        <v>3</v>
      </c>
      <c r="B12" s="201">
        <f>G12+H12+I12+J12+N12+O12+P12+Q12+R12+U12+V12+W12+X12+AB12+AC12+AD12+AE12+AF12</f>
        <v>4630</v>
      </c>
      <c r="C12" s="201">
        <f>E12+F12+K12+L12+M12+S12+T12+Y12+Z12+AA12+AG12+AH12</f>
        <v>13414</v>
      </c>
      <c r="D12" s="200">
        <f t="shared" si="0"/>
        <v>18044</v>
      </c>
      <c r="E12" s="143">
        <v>594</v>
      </c>
      <c r="F12" s="143">
        <v>594</v>
      </c>
      <c r="G12" s="84">
        <v>370</v>
      </c>
      <c r="H12" s="164">
        <v>303</v>
      </c>
      <c r="I12" s="165">
        <v>396</v>
      </c>
      <c r="J12" s="165">
        <v>359</v>
      </c>
      <c r="K12" s="181">
        <v>1675</v>
      </c>
      <c r="L12" s="143">
        <v>66</v>
      </c>
      <c r="M12" s="142">
        <v>88</v>
      </c>
      <c r="N12" s="166">
        <v>254</v>
      </c>
      <c r="O12" s="165">
        <v>279</v>
      </c>
      <c r="P12" s="165">
        <v>195</v>
      </c>
      <c r="Q12" s="168">
        <v>355</v>
      </c>
      <c r="R12" s="168">
        <v>196</v>
      </c>
      <c r="S12" s="143">
        <v>505</v>
      </c>
      <c r="T12" s="143">
        <v>862</v>
      </c>
      <c r="U12" s="165">
        <v>367</v>
      </c>
      <c r="V12" s="165">
        <v>164</v>
      </c>
      <c r="W12" s="165">
        <v>29</v>
      </c>
      <c r="X12" s="165">
        <v>226</v>
      </c>
      <c r="Y12" s="79">
        <v>3035</v>
      </c>
      <c r="Z12" s="143">
        <v>2026</v>
      </c>
      <c r="AA12" s="79">
        <v>2033</v>
      </c>
      <c r="AB12" s="165">
        <v>111</v>
      </c>
      <c r="AC12" s="165">
        <v>342</v>
      </c>
      <c r="AD12" s="165">
        <v>317</v>
      </c>
      <c r="AE12" s="165">
        <v>319</v>
      </c>
      <c r="AF12" s="165">
        <v>48</v>
      </c>
      <c r="AG12" s="143">
        <v>750</v>
      </c>
      <c r="AH12" s="143">
        <v>1186</v>
      </c>
      <c r="AI12" s="170"/>
      <c r="AJ12"/>
      <c r="AK12" s="199"/>
      <c r="AL12"/>
      <c r="AM12" s="149"/>
      <c r="AN12" s="121"/>
      <c r="AO12" s="135"/>
      <c r="AP12" s="135"/>
      <c r="AQ12" s="135"/>
    </row>
    <row r="13" spans="1:63" s="131" customFormat="1" ht="12" customHeight="1">
      <c r="A13" s="65" t="s">
        <v>4</v>
      </c>
      <c r="B13" s="201">
        <f>F13+G13+H13+I13+L13+M13+N13+O13+P13+S13+T13+U13+V13+W13+Z13+AA13+AB13+AC13+AD13+AH13+AI13</f>
        <v>5437</v>
      </c>
      <c r="C13" s="201">
        <f>E13+J13+K13+Q13+R13+X13+Y13+AE13+AF13</f>
        <v>16147</v>
      </c>
      <c r="D13" s="200">
        <f t="shared" si="0"/>
        <v>21584</v>
      </c>
      <c r="E13" s="133">
        <v>3559</v>
      </c>
      <c r="F13" s="84">
        <v>248</v>
      </c>
      <c r="G13" s="84">
        <v>442</v>
      </c>
      <c r="H13" s="164">
        <v>213</v>
      </c>
      <c r="I13" s="165">
        <v>408</v>
      </c>
      <c r="J13" s="143">
        <v>1364</v>
      </c>
      <c r="K13" s="143">
        <v>1720</v>
      </c>
      <c r="L13" s="167">
        <v>279</v>
      </c>
      <c r="M13" s="166">
        <v>259</v>
      </c>
      <c r="N13" s="166">
        <v>9</v>
      </c>
      <c r="O13" s="165">
        <v>79</v>
      </c>
      <c r="P13" s="165">
        <v>100</v>
      </c>
      <c r="Q13" s="143">
        <v>470</v>
      </c>
      <c r="R13" s="143">
        <v>458</v>
      </c>
      <c r="S13" s="168">
        <v>308</v>
      </c>
      <c r="T13" s="167">
        <v>301</v>
      </c>
      <c r="U13" s="165">
        <v>224</v>
      </c>
      <c r="V13" s="165">
        <v>183</v>
      </c>
      <c r="W13" s="165">
        <v>289</v>
      </c>
      <c r="X13" s="143">
        <v>1786</v>
      </c>
      <c r="Y13" s="143">
        <v>2392</v>
      </c>
      <c r="Z13" s="167">
        <v>341</v>
      </c>
      <c r="AA13" s="165">
        <v>380</v>
      </c>
      <c r="AB13" s="165">
        <v>399</v>
      </c>
      <c r="AC13" s="165">
        <v>299</v>
      </c>
      <c r="AD13" s="165">
        <v>419</v>
      </c>
      <c r="AE13" s="143">
        <v>2007</v>
      </c>
      <c r="AF13" s="143">
        <v>2391</v>
      </c>
      <c r="AG13" s="51" t="s">
        <v>13</v>
      </c>
      <c r="AH13" s="80">
        <v>202</v>
      </c>
      <c r="AI13" s="81">
        <v>55</v>
      </c>
      <c r="AJ13"/>
      <c r="AK13" s="199"/>
      <c r="AL13"/>
      <c r="AM13" s="150"/>
      <c r="AN13" s="146"/>
      <c r="AO13" s="135"/>
      <c r="AP13" s="135"/>
      <c r="AQ13" s="135"/>
    </row>
    <row r="14" spans="1:63" s="131" customFormat="1" ht="12" customHeight="1">
      <c r="A14" s="65" t="s">
        <v>5</v>
      </c>
      <c r="B14" s="202">
        <f>E14+F14+I14+J14+K14+P14+Q14+R14+S14+T14+W14+X14+Y14+Z14+AA14+AD14+AE14+AF14+AG14+AH14</f>
        <v>5775</v>
      </c>
      <c r="C14" s="202">
        <f>G14+H14+L14+M14+N14+O14+U14+V14+AB14+AC14</f>
        <v>20428</v>
      </c>
      <c r="D14" s="200">
        <f t="shared" si="0"/>
        <v>26203</v>
      </c>
      <c r="E14" s="84">
        <v>142</v>
      </c>
      <c r="F14" s="84">
        <v>237</v>
      </c>
      <c r="G14" s="143">
        <v>1161</v>
      </c>
      <c r="H14" s="143">
        <v>1628</v>
      </c>
      <c r="I14" s="165">
        <v>210</v>
      </c>
      <c r="J14" s="165">
        <v>362</v>
      </c>
      <c r="K14" s="166">
        <v>278</v>
      </c>
      <c r="L14" s="197">
        <v>4681</v>
      </c>
      <c r="M14" s="190">
        <v>1689</v>
      </c>
      <c r="N14" s="143">
        <v>3476</v>
      </c>
      <c r="O14" s="143">
        <v>2493</v>
      </c>
      <c r="P14" s="165">
        <v>492</v>
      </c>
      <c r="Q14" s="168">
        <v>289</v>
      </c>
      <c r="R14" s="168">
        <v>377</v>
      </c>
      <c r="S14" s="168">
        <v>243</v>
      </c>
      <c r="T14" s="167">
        <v>256</v>
      </c>
      <c r="U14" s="143">
        <v>385</v>
      </c>
      <c r="V14" s="143">
        <v>1115</v>
      </c>
      <c r="W14" s="165">
        <v>253</v>
      </c>
      <c r="X14" s="165">
        <v>361</v>
      </c>
      <c r="Y14" s="165">
        <v>264</v>
      </c>
      <c r="Z14" s="167">
        <v>316</v>
      </c>
      <c r="AA14" s="165">
        <v>240</v>
      </c>
      <c r="AB14" s="143">
        <v>1405</v>
      </c>
      <c r="AC14" s="143">
        <v>2395</v>
      </c>
      <c r="AD14" s="165">
        <v>111</v>
      </c>
      <c r="AE14" s="165">
        <v>315</v>
      </c>
      <c r="AF14" s="165">
        <v>376</v>
      </c>
      <c r="AG14" s="80">
        <v>420</v>
      </c>
      <c r="AH14" s="80">
        <v>233</v>
      </c>
      <c r="AI14" s="170"/>
      <c r="AJ14"/>
      <c r="AK14" s="199"/>
      <c r="AL14"/>
      <c r="AM14" s="72"/>
      <c r="AN14" s="72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135"/>
    </row>
    <row r="15" spans="1:63" s="131" customFormat="1" ht="12" customHeight="1">
      <c r="A15" s="69" t="s">
        <v>6</v>
      </c>
      <c r="B15" s="202">
        <f>G15+H15+I15+J15+K15+N15+O15+P15+Q15+R15+U15+W15+X15+Y15+AB15+AC15+AD15+AE15+AF15+AI15</f>
        <v>13026</v>
      </c>
      <c r="C15" s="202">
        <f>E15+F15+L15+M15+S15+T15+Z15+AA15+AG15+AH15</f>
        <v>16096</v>
      </c>
      <c r="D15" s="200">
        <f t="shared" si="0"/>
        <v>29122</v>
      </c>
      <c r="E15" s="143">
        <v>1708</v>
      </c>
      <c r="F15" s="143">
        <v>1492</v>
      </c>
      <c r="G15" s="84">
        <v>281</v>
      </c>
      <c r="H15" s="164">
        <v>301</v>
      </c>
      <c r="I15" s="165">
        <v>492</v>
      </c>
      <c r="J15" s="165">
        <v>308</v>
      </c>
      <c r="K15" s="166">
        <v>431</v>
      </c>
      <c r="L15" s="143">
        <v>1349</v>
      </c>
      <c r="M15" s="143">
        <v>779</v>
      </c>
      <c r="N15" s="166">
        <v>456</v>
      </c>
      <c r="O15" s="165">
        <v>355</v>
      </c>
      <c r="P15" s="165">
        <v>571</v>
      </c>
      <c r="Q15" s="168">
        <v>620</v>
      </c>
      <c r="R15" s="168">
        <v>154</v>
      </c>
      <c r="S15" s="143">
        <v>1533</v>
      </c>
      <c r="T15" s="143">
        <v>2425</v>
      </c>
      <c r="U15" s="165">
        <v>1075</v>
      </c>
      <c r="V15" s="194" t="s">
        <v>13</v>
      </c>
      <c r="W15" s="165">
        <v>151</v>
      </c>
      <c r="X15" s="165">
        <v>246</v>
      </c>
      <c r="Y15" s="165">
        <v>1284</v>
      </c>
      <c r="Z15" s="143">
        <v>2904</v>
      </c>
      <c r="AA15" s="143">
        <v>3250</v>
      </c>
      <c r="AB15" s="165">
        <v>1204</v>
      </c>
      <c r="AC15" s="165">
        <v>1148</v>
      </c>
      <c r="AD15" s="165">
        <v>1143</v>
      </c>
      <c r="AE15" s="165">
        <v>1150</v>
      </c>
      <c r="AF15" s="165">
        <v>972</v>
      </c>
      <c r="AG15" s="143">
        <v>81</v>
      </c>
      <c r="AH15" s="143">
        <v>575</v>
      </c>
      <c r="AI15" s="81">
        <v>684</v>
      </c>
      <c r="AJ15"/>
      <c r="AK15" s="199"/>
      <c r="AL15"/>
      <c r="AM15" s="150"/>
      <c r="AO15" s="135"/>
      <c r="AP15" s="135"/>
      <c r="AQ15" s="135"/>
    </row>
    <row r="16" spans="1:63" s="131" customFormat="1" ht="12" customHeight="1">
      <c r="A16" s="65" t="s">
        <v>7</v>
      </c>
      <c r="B16" s="202">
        <f>E16+F16+G16+H16+K16+L16+M16+N16+O16+R16+T16+U16+V16+Y16+Z16+AA16+AB16+AC16+AF16+AG16+AH16+AI16</f>
        <v>7903</v>
      </c>
      <c r="C16" s="202">
        <f>I16+J16+P16+Q16+W16+X16+AD16+AE16</f>
        <v>11407</v>
      </c>
      <c r="D16" s="200">
        <f t="shared" si="0"/>
        <v>19310</v>
      </c>
      <c r="E16" s="84">
        <v>319</v>
      </c>
      <c r="F16" s="84">
        <v>464</v>
      </c>
      <c r="G16" s="84">
        <v>393</v>
      </c>
      <c r="H16" s="164">
        <v>633</v>
      </c>
      <c r="I16" s="143">
        <v>3224</v>
      </c>
      <c r="J16" s="143">
        <v>3100</v>
      </c>
      <c r="K16" s="166">
        <v>504</v>
      </c>
      <c r="L16" s="167">
        <v>116</v>
      </c>
      <c r="M16" s="166">
        <v>317</v>
      </c>
      <c r="N16" s="166">
        <v>525</v>
      </c>
      <c r="O16" s="165">
        <v>422</v>
      </c>
      <c r="P16" s="143">
        <v>2372</v>
      </c>
      <c r="Q16" s="143">
        <v>503</v>
      </c>
      <c r="R16" s="168">
        <v>24</v>
      </c>
      <c r="S16" s="195" t="s">
        <v>13</v>
      </c>
      <c r="T16" s="167">
        <v>484</v>
      </c>
      <c r="U16" s="165">
        <v>493</v>
      </c>
      <c r="V16" s="165">
        <v>609</v>
      </c>
      <c r="W16" s="143">
        <v>1859</v>
      </c>
      <c r="X16" s="143">
        <v>233</v>
      </c>
      <c r="Y16" s="165">
        <v>434</v>
      </c>
      <c r="Z16" s="167">
        <v>417</v>
      </c>
      <c r="AA16" s="165">
        <v>381</v>
      </c>
      <c r="AB16" s="165">
        <v>445</v>
      </c>
      <c r="AC16" s="165">
        <v>349</v>
      </c>
      <c r="AD16" s="143">
        <v>58</v>
      </c>
      <c r="AE16" s="143">
        <v>58</v>
      </c>
      <c r="AF16" s="165">
        <v>54</v>
      </c>
      <c r="AG16" s="80">
        <v>97</v>
      </c>
      <c r="AH16" s="80">
        <v>170</v>
      </c>
      <c r="AI16" s="81">
        <v>253</v>
      </c>
      <c r="AJ16"/>
      <c r="AK16" s="199"/>
      <c r="AL16"/>
      <c r="AM16" s="150"/>
      <c r="AN16" s="146"/>
      <c r="AO16" s="135"/>
      <c r="AP16" s="135"/>
      <c r="AQ16" s="135"/>
    </row>
    <row r="17" spans="1:43" s="131" customFormat="1" ht="12" customHeight="1">
      <c r="A17" s="65" t="s">
        <v>8</v>
      </c>
      <c r="B17" s="202">
        <f>E17+H17+I17+J17+O17+P17+Q17+R17+S17+V17+W17+X17+Y17+Z17+AC17+AD17+AE17+AF17+AG17</f>
        <v>5772</v>
      </c>
      <c r="C17" s="202">
        <f>F17+G17+K17+L17+M17+N17+T17+U17+AA17+AB17+AH17</f>
        <v>21008</v>
      </c>
      <c r="D17" s="200">
        <f t="shared" si="0"/>
        <v>26780</v>
      </c>
      <c r="E17" s="84">
        <v>408</v>
      </c>
      <c r="F17" s="143">
        <v>1442</v>
      </c>
      <c r="G17" s="143">
        <v>1865</v>
      </c>
      <c r="H17" s="164">
        <v>361</v>
      </c>
      <c r="I17" s="165">
        <v>138</v>
      </c>
      <c r="J17" s="165">
        <v>268</v>
      </c>
      <c r="K17" s="181">
        <v>554</v>
      </c>
      <c r="L17" s="178">
        <v>1393</v>
      </c>
      <c r="M17" s="143">
        <v>3163</v>
      </c>
      <c r="N17" s="143">
        <v>3773</v>
      </c>
      <c r="O17" s="165">
        <v>344</v>
      </c>
      <c r="P17" s="165">
        <v>361</v>
      </c>
      <c r="Q17" s="168">
        <v>467</v>
      </c>
      <c r="R17" s="168">
        <v>309</v>
      </c>
      <c r="S17" s="168">
        <v>144</v>
      </c>
      <c r="T17" s="143">
        <v>1622</v>
      </c>
      <c r="U17" s="143">
        <v>2192</v>
      </c>
      <c r="V17" s="165">
        <v>368</v>
      </c>
      <c r="W17" s="165">
        <v>322</v>
      </c>
      <c r="X17" s="165">
        <v>409</v>
      </c>
      <c r="Y17" s="165">
        <v>302</v>
      </c>
      <c r="Z17" s="167">
        <v>397</v>
      </c>
      <c r="AA17" s="143">
        <v>1869</v>
      </c>
      <c r="AB17" s="143">
        <v>1791</v>
      </c>
      <c r="AC17" s="165">
        <v>196</v>
      </c>
      <c r="AD17" s="80">
        <v>284</v>
      </c>
      <c r="AE17" s="80">
        <v>208</v>
      </c>
      <c r="AF17" s="165">
        <v>169</v>
      </c>
      <c r="AG17" s="167">
        <v>317</v>
      </c>
      <c r="AH17" s="143">
        <v>1344</v>
      </c>
      <c r="AI17" s="170"/>
      <c r="AJ17"/>
      <c r="AK17" s="199"/>
      <c r="AL17"/>
      <c r="AM17" s="150"/>
      <c r="AN17" s="146"/>
      <c r="AO17" s="135"/>
      <c r="AP17" s="135"/>
      <c r="AQ17" s="135"/>
    </row>
    <row r="18" spans="1:43" s="131" customFormat="1" ht="12" customHeight="1">
      <c r="A18" s="69" t="s">
        <v>9</v>
      </c>
      <c r="B18" s="202">
        <f>F18+G18+H18+I18+J18+M18+N18+O18+U18+V18+W18+X18+AA18+AB18+AC18+AD18+AE18+AH18+AI18</f>
        <v>4886</v>
      </c>
      <c r="C18" s="202">
        <f>E18+K18+L18+P18+Q18+R18+S18+T18+Y18+Z18+AF18+AG18</f>
        <v>9430</v>
      </c>
      <c r="D18" s="200">
        <f t="shared" si="0"/>
        <v>14316</v>
      </c>
      <c r="E18" s="143">
        <v>61</v>
      </c>
      <c r="F18" s="84">
        <v>244</v>
      </c>
      <c r="G18" s="84">
        <v>198</v>
      </c>
      <c r="H18" s="164">
        <v>353</v>
      </c>
      <c r="I18" s="165">
        <v>118</v>
      </c>
      <c r="J18" s="165">
        <v>376</v>
      </c>
      <c r="K18" s="143">
        <v>951</v>
      </c>
      <c r="L18" s="143">
        <v>314</v>
      </c>
      <c r="M18" s="166">
        <v>104</v>
      </c>
      <c r="N18" s="166">
        <v>255</v>
      </c>
      <c r="O18" s="165">
        <v>357</v>
      </c>
      <c r="P18" s="79">
        <v>2435</v>
      </c>
      <c r="Q18" s="179">
        <v>347</v>
      </c>
      <c r="R18" s="143">
        <v>93</v>
      </c>
      <c r="S18" s="144">
        <v>961</v>
      </c>
      <c r="T18" s="178">
        <v>679</v>
      </c>
      <c r="U18" s="165">
        <v>424</v>
      </c>
      <c r="V18" s="165">
        <v>238</v>
      </c>
      <c r="W18" s="165">
        <v>244</v>
      </c>
      <c r="X18" s="165">
        <v>351</v>
      </c>
      <c r="Y18" s="143">
        <v>689</v>
      </c>
      <c r="Z18" s="143">
        <v>1241</v>
      </c>
      <c r="AA18" s="165">
        <v>402</v>
      </c>
      <c r="AB18" s="165">
        <v>350</v>
      </c>
      <c r="AC18" s="165">
        <v>83</v>
      </c>
      <c r="AD18" s="165">
        <v>117</v>
      </c>
      <c r="AE18" s="165">
        <v>369</v>
      </c>
      <c r="AF18" s="145">
        <v>735</v>
      </c>
      <c r="AG18" s="143">
        <v>924</v>
      </c>
      <c r="AH18" s="80">
        <v>40</v>
      </c>
      <c r="AI18" s="81">
        <v>263</v>
      </c>
      <c r="AJ18"/>
      <c r="AK18" s="199"/>
      <c r="AL18"/>
      <c r="AM18" s="150"/>
      <c r="AN18" s="146"/>
      <c r="AO18" s="135"/>
      <c r="AP18" s="135"/>
      <c r="AQ18" s="135"/>
    </row>
    <row r="19" spans="1:43" s="131" customFormat="1" ht="12" customHeight="1">
      <c r="A19" s="65" t="s">
        <v>10</v>
      </c>
      <c r="B19" s="202">
        <f>E19+J19+K19+L19+M19+N19+Q19+R19+T19+U19+Y19+AB19+AE19+AF19+AG19+AH19</f>
        <v>4852</v>
      </c>
      <c r="C19" s="202">
        <f>F19+G19+H19+I19+O19+P19+S19+V19+W19+X19+AC19+AD19</f>
        <v>13551</v>
      </c>
      <c r="D19" s="200">
        <f t="shared" si="0"/>
        <v>18403</v>
      </c>
      <c r="E19" s="84">
        <v>169</v>
      </c>
      <c r="F19" s="133">
        <v>1400</v>
      </c>
      <c r="G19" s="85">
        <v>1529</v>
      </c>
      <c r="H19" s="143">
        <v>666</v>
      </c>
      <c r="I19" s="143">
        <v>1809</v>
      </c>
      <c r="J19" s="165">
        <v>362</v>
      </c>
      <c r="K19" s="166">
        <v>409</v>
      </c>
      <c r="L19" s="167">
        <v>435</v>
      </c>
      <c r="M19" s="166">
        <v>416</v>
      </c>
      <c r="N19" s="166">
        <v>342</v>
      </c>
      <c r="O19" s="143">
        <v>1007</v>
      </c>
      <c r="P19" s="143">
        <v>2443</v>
      </c>
      <c r="Q19" s="168">
        <v>361</v>
      </c>
      <c r="R19" s="168">
        <v>403</v>
      </c>
      <c r="S19" s="182">
        <v>1558</v>
      </c>
      <c r="T19" s="167">
        <v>468</v>
      </c>
      <c r="U19" s="165">
        <v>302</v>
      </c>
      <c r="V19" s="143">
        <v>1150</v>
      </c>
      <c r="W19" s="143">
        <v>263</v>
      </c>
      <c r="X19" s="79">
        <v>266</v>
      </c>
      <c r="Y19" s="165">
        <v>348</v>
      </c>
      <c r="Z19" s="164" t="s">
        <v>13</v>
      </c>
      <c r="AA19" s="194" t="s">
        <v>13</v>
      </c>
      <c r="AB19" s="165">
        <v>33</v>
      </c>
      <c r="AC19" s="143">
        <v>526</v>
      </c>
      <c r="AD19" s="143">
        <v>934</v>
      </c>
      <c r="AE19" s="165">
        <v>295</v>
      </c>
      <c r="AF19" s="165">
        <v>161</v>
      </c>
      <c r="AG19" s="80">
        <v>174</v>
      </c>
      <c r="AH19" s="80">
        <v>174</v>
      </c>
      <c r="AI19" s="170"/>
      <c r="AJ19"/>
      <c r="AK19" s="199"/>
      <c r="AL19"/>
      <c r="AM19" s="150"/>
      <c r="AN19" s="146"/>
      <c r="AO19" s="135"/>
      <c r="AP19" s="135"/>
      <c r="AQ19" s="135"/>
    </row>
    <row r="20" spans="1:43" s="131" customFormat="1" ht="12" customHeight="1">
      <c r="A20" s="65" t="s">
        <v>11</v>
      </c>
      <c r="B20" s="202">
        <f>E20+H20+I20+J20+K20+L20+O20+P20+Q20+R20+S20+V20+W20+X20+Y20+Z20+AD20+AE20+AF20+AG20</f>
        <v>6822</v>
      </c>
      <c r="C20" s="202">
        <f>F20+G20+M20+N20+T20+U20+AA20+AB20+AC20+AH20+AI20</f>
        <v>6733</v>
      </c>
      <c r="D20" s="200">
        <f t="shared" si="0"/>
        <v>13555</v>
      </c>
      <c r="E20" s="84">
        <v>241</v>
      </c>
      <c r="F20" s="143">
        <v>741</v>
      </c>
      <c r="G20" s="143">
        <v>1273</v>
      </c>
      <c r="H20" s="164">
        <v>189</v>
      </c>
      <c r="I20" s="165">
        <v>256</v>
      </c>
      <c r="J20" s="165">
        <v>292</v>
      </c>
      <c r="K20" s="166">
        <v>340</v>
      </c>
      <c r="L20" s="167">
        <v>316</v>
      </c>
      <c r="M20" s="143">
        <v>257</v>
      </c>
      <c r="N20" s="143">
        <v>399</v>
      </c>
      <c r="O20" s="165">
        <v>126</v>
      </c>
      <c r="P20" s="165">
        <v>221</v>
      </c>
      <c r="Q20" s="168">
        <v>323</v>
      </c>
      <c r="R20" s="168">
        <v>85</v>
      </c>
      <c r="S20" s="168">
        <v>268</v>
      </c>
      <c r="T20" s="143">
        <v>481</v>
      </c>
      <c r="U20" s="143">
        <v>1151</v>
      </c>
      <c r="V20" s="165">
        <v>303</v>
      </c>
      <c r="W20" s="165">
        <v>403</v>
      </c>
      <c r="X20" s="165">
        <v>257</v>
      </c>
      <c r="Y20" s="165">
        <v>310</v>
      </c>
      <c r="Z20" s="167">
        <v>369</v>
      </c>
      <c r="AA20" s="143">
        <v>641</v>
      </c>
      <c r="AB20" s="177">
        <v>259</v>
      </c>
      <c r="AC20" s="79">
        <v>311</v>
      </c>
      <c r="AD20" s="165">
        <v>252</v>
      </c>
      <c r="AE20" s="165">
        <v>546</v>
      </c>
      <c r="AF20" s="165">
        <v>780</v>
      </c>
      <c r="AG20" s="167">
        <v>945</v>
      </c>
      <c r="AH20" s="143">
        <v>570</v>
      </c>
      <c r="AI20" s="177">
        <v>650</v>
      </c>
      <c r="AJ20" s="199"/>
      <c r="AK20" s="199"/>
      <c r="AL20"/>
      <c r="AM20" s="150"/>
      <c r="AN20" s="146"/>
      <c r="AO20" s="135"/>
      <c r="AP20" s="135"/>
      <c r="AQ20" s="135"/>
    </row>
    <row r="21" spans="1:43" ht="6" customHeight="1">
      <c r="A21" s="48"/>
      <c r="B21" s="59"/>
      <c r="C21" s="59"/>
      <c r="D21" s="59"/>
      <c r="E21" s="183"/>
      <c r="F21" s="183"/>
      <c r="G21" s="183"/>
      <c r="H21" s="184"/>
      <c r="I21" s="185"/>
      <c r="J21" s="185"/>
      <c r="K21" s="186"/>
      <c r="L21" s="186"/>
      <c r="M21" s="186"/>
      <c r="N21" s="186"/>
      <c r="O21" s="185"/>
      <c r="P21" s="185"/>
      <c r="Q21" s="187"/>
      <c r="R21" s="187"/>
      <c r="S21" s="187"/>
      <c r="T21" s="186"/>
      <c r="U21" s="185"/>
      <c r="V21" s="185"/>
      <c r="W21" s="185"/>
      <c r="X21" s="185"/>
      <c r="Y21" s="185"/>
      <c r="Z21" s="186"/>
      <c r="AA21" s="185"/>
      <c r="AB21" s="185"/>
      <c r="AC21" s="185"/>
      <c r="AD21" s="185"/>
      <c r="AE21" s="185"/>
      <c r="AF21" s="185"/>
      <c r="AG21" s="186"/>
      <c r="AH21" s="188"/>
      <c r="AI21" s="189"/>
      <c r="AJ21"/>
      <c r="AK21"/>
      <c r="AL21"/>
      <c r="AM21" s="152"/>
    </row>
    <row r="22" spans="1:43" ht="6" customHeight="1">
      <c r="B22" s="37"/>
      <c r="AJ22"/>
      <c r="AK22"/>
      <c r="AL22"/>
      <c r="AM22" s="152"/>
    </row>
    <row r="23" spans="1:43" s="193" customFormat="1">
      <c r="A23" s="238" t="s">
        <v>169</v>
      </c>
      <c r="B23" s="238"/>
      <c r="C23" s="238"/>
      <c r="D23" s="238"/>
      <c r="E23" s="239"/>
      <c r="F23" s="239"/>
      <c r="G23" s="239"/>
      <c r="H23" s="239"/>
      <c r="I23" s="239"/>
      <c r="J23" s="239"/>
      <c r="K23" s="239"/>
      <c r="L23" s="239"/>
      <c r="M23" s="239"/>
      <c r="N23" s="240"/>
      <c r="O23" s="240"/>
      <c r="P23" s="240"/>
      <c r="Q23" s="240"/>
      <c r="R23" s="240"/>
      <c r="S23" s="240"/>
      <c r="T23" s="240"/>
      <c r="U23" s="240"/>
      <c r="V23" s="240"/>
      <c r="W23" s="240"/>
      <c r="X23" s="240"/>
      <c r="Y23" s="240"/>
      <c r="Z23" s="240"/>
      <c r="AA23" s="240"/>
      <c r="AB23" s="240"/>
      <c r="AC23" s="240"/>
      <c r="AD23" s="240"/>
      <c r="AE23" s="240"/>
      <c r="AF23" s="240"/>
      <c r="AG23" s="240"/>
      <c r="AH23" s="240"/>
      <c r="AI23" s="240"/>
      <c r="AJ23"/>
      <c r="AK23"/>
      <c r="AL23"/>
    </row>
    <row r="24" spans="1:43" s="55" customFormat="1" ht="6" customHeight="1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</row>
    <row r="25" spans="1:43" s="55" customFormat="1" ht="12" customHeight="1">
      <c r="A25" s="228" t="s">
        <v>16</v>
      </c>
      <c r="B25" s="228"/>
      <c r="C25" s="228"/>
      <c r="D25" s="228"/>
      <c r="E25" s="229"/>
      <c r="F25" s="229"/>
      <c r="G25" s="229"/>
      <c r="H25" s="229"/>
      <c r="I25" s="229"/>
      <c r="J25" s="229"/>
      <c r="K25" s="229"/>
      <c r="L25" s="229"/>
      <c r="M25" s="229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</row>
    <row r="26" spans="1:43" s="55" customFormat="1" ht="12" customHeight="1">
      <c r="A26" s="160" t="s">
        <v>17</v>
      </c>
      <c r="B26" s="24" t="s">
        <v>19</v>
      </c>
      <c r="C26" s="160"/>
      <c r="F26" s="22"/>
      <c r="G26" s="22"/>
      <c r="H26" s="22"/>
      <c r="I26" s="22"/>
      <c r="J26" s="22"/>
      <c r="K26" s="22"/>
      <c r="L26" s="22"/>
      <c r="M26" s="22"/>
      <c r="N26" s="56"/>
      <c r="O26" s="56"/>
      <c r="P26" s="56"/>
      <c r="Q26" s="56"/>
      <c r="R26" s="228"/>
      <c r="S26" s="229"/>
      <c r="T26" s="229"/>
      <c r="U26" s="229"/>
      <c r="V26" s="229"/>
      <c r="W26" s="229"/>
      <c r="X26" s="229"/>
      <c r="Y26" s="229"/>
      <c r="Z26" s="229"/>
      <c r="AA26" s="229"/>
      <c r="AB26" s="54"/>
      <c r="AC26" s="54"/>
      <c r="AD26" s="54"/>
      <c r="AE26" s="54"/>
      <c r="AF26" s="54"/>
      <c r="AG26" s="54"/>
      <c r="AH26" s="54"/>
      <c r="AI26" s="54"/>
    </row>
    <row r="27" spans="1:43" s="55" customFormat="1" ht="12" customHeight="1">
      <c r="A27" s="159" t="s">
        <v>18</v>
      </c>
      <c r="B27" s="24" t="s">
        <v>20</v>
      </c>
      <c r="C27" s="159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225"/>
      <c r="S27" s="225"/>
      <c r="T27" s="225"/>
      <c r="U27" s="225"/>
      <c r="V27" s="225"/>
      <c r="W27" s="225"/>
      <c r="X27" s="225"/>
      <c r="Y27" s="225"/>
      <c r="Z27" s="225"/>
      <c r="AA27" s="225"/>
      <c r="AB27" s="225"/>
      <c r="AC27" s="225"/>
      <c r="AD27" s="225"/>
      <c r="AE27" s="225"/>
      <c r="AF27" s="54"/>
      <c r="AG27" s="54"/>
      <c r="AH27" s="54"/>
      <c r="AI27" s="54"/>
    </row>
    <row r="28" spans="1:43" s="55" customFormat="1" ht="12" customHeight="1">
      <c r="A28" s="57"/>
      <c r="B28" s="24" t="s">
        <v>108</v>
      </c>
      <c r="C28" s="6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</row>
    <row r="29" spans="1:43" s="55" customFormat="1" ht="12" customHeight="1">
      <c r="A29" s="74"/>
      <c r="B29" s="24" t="s">
        <v>111</v>
      </c>
      <c r="C29" s="159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54"/>
      <c r="AG29" s="54"/>
      <c r="AH29" s="54"/>
      <c r="AI29" s="54"/>
    </row>
    <row r="30" spans="1:43" s="55" customFormat="1" ht="12" customHeight="1">
      <c r="A30" s="75"/>
      <c r="B30" s="24" t="s">
        <v>122</v>
      </c>
      <c r="C30" s="6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</row>
    <row r="31" spans="1:43" s="55" customFormat="1" ht="12" customHeight="1">
      <c r="A31" s="192"/>
      <c r="B31" s="24" t="s">
        <v>172</v>
      </c>
      <c r="C31" s="6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</row>
    <row r="32" spans="1:43" s="55" customFormat="1" ht="6" customHeight="1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</row>
    <row r="33" spans="1:38" s="55" customFormat="1" ht="12" customHeight="1">
      <c r="A33" s="54" t="s">
        <v>12</v>
      </c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</row>
    <row r="34" spans="1:38" s="55" customFormat="1" ht="12" customHeight="1">
      <c r="A34" s="237" t="s">
        <v>71</v>
      </c>
      <c r="B34" s="237"/>
      <c r="C34" s="237"/>
      <c r="D34" s="237"/>
      <c r="E34" s="237"/>
      <c r="F34" s="237"/>
      <c r="G34" s="237"/>
      <c r="H34" s="237"/>
      <c r="I34" s="237"/>
      <c r="J34" s="237"/>
      <c r="K34" s="237"/>
      <c r="L34" s="237"/>
      <c r="M34" s="237"/>
      <c r="N34" s="237"/>
      <c r="O34" s="237"/>
      <c r="P34" s="237"/>
      <c r="Q34" s="237"/>
      <c r="R34" s="237"/>
      <c r="S34" s="237"/>
      <c r="T34" s="237"/>
      <c r="U34" s="237"/>
      <c r="V34" s="237"/>
      <c r="W34" s="237"/>
      <c r="X34" s="237"/>
      <c r="Y34" s="237"/>
      <c r="Z34" s="237"/>
      <c r="AA34" s="237"/>
      <c r="AB34" s="237"/>
      <c r="AC34" s="237"/>
      <c r="AD34" s="237"/>
      <c r="AE34" s="237"/>
      <c r="AF34" s="237"/>
      <c r="AG34" s="237"/>
      <c r="AH34" s="237"/>
      <c r="AI34" s="237"/>
    </row>
    <row r="35" spans="1:38" s="33" customFormat="1" ht="12" customHeight="1">
      <c r="A35" s="223" t="s">
        <v>145</v>
      </c>
      <c r="B35" s="223"/>
      <c r="C35" s="223"/>
      <c r="D35" s="224"/>
      <c r="E35" s="224"/>
      <c r="F35" s="224"/>
      <c r="G35" s="224"/>
      <c r="H35" s="224"/>
      <c r="I35" s="224"/>
      <c r="J35" s="224"/>
      <c r="K35" s="224"/>
      <c r="L35" s="224"/>
      <c r="M35" s="224"/>
      <c r="N35" s="224"/>
      <c r="O35" s="224"/>
      <c r="P35" s="224"/>
      <c r="Q35" s="224"/>
      <c r="R35" s="224"/>
      <c r="S35" s="224"/>
      <c r="T35" s="224"/>
      <c r="U35" s="224"/>
      <c r="V35" s="224"/>
      <c r="W35" s="224"/>
      <c r="X35" s="224"/>
      <c r="Y35" s="224"/>
      <c r="Z35" s="224"/>
      <c r="AA35" s="224"/>
      <c r="AB35" s="224"/>
      <c r="AC35" s="224"/>
      <c r="AD35" s="224"/>
      <c r="AE35" s="224"/>
      <c r="AF35" s="224"/>
      <c r="AG35" s="224"/>
      <c r="AH35" s="224"/>
      <c r="AI35" s="224"/>
    </row>
    <row r="36" spans="1:38" s="33" customFormat="1" ht="12" customHeight="1">
      <c r="A36" s="102" t="s">
        <v>21</v>
      </c>
      <c r="B36" s="35" t="s">
        <v>60</v>
      </c>
      <c r="C36" s="34"/>
      <c r="E36" s="196" t="s">
        <v>161</v>
      </c>
      <c r="F36" s="41" t="s">
        <v>127</v>
      </c>
      <c r="K36" s="102" t="s">
        <v>31</v>
      </c>
      <c r="L36" s="35" t="s">
        <v>106</v>
      </c>
      <c r="AD36" s="158"/>
      <c r="AE36" s="158"/>
      <c r="AF36" s="158"/>
      <c r="AG36" s="158"/>
      <c r="AH36" s="158"/>
      <c r="AI36" s="158"/>
    </row>
    <row r="37" spans="1:38" s="33" customFormat="1" ht="12" customHeight="1">
      <c r="A37" s="102" t="s">
        <v>73</v>
      </c>
      <c r="B37" s="38" t="s">
        <v>72</v>
      </c>
      <c r="C37" s="34"/>
      <c r="E37" s="102" t="s">
        <v>23</v>
      </c>
      <c r="F37" s="41" t="s">
        <v>24</v>
      </c>
      <c r="H37" s="36"/>
      <c r="K37" s="106" t="s">
        <v>46</v>
      </c>
      <c r="L37" s="35" t="s">
        <v>47</v>
      </c>
      <c r="M37" s="35"/>
      <c r="T37" s="36"/>
      <c r="AD37" s="158"/>
      <c r="AE37" s="158"/>
      <c r="AF37" s="158"/>
      <c r="AG37" s="158"/>
      <c r="AH37" s="158"/>
      <c r="AI37" s="158"/>
    </row>
    <row r="38" spans="1:38" s="33" customFormat="1" ht="12" customHeight="1">
      <c r="A38" s="34" t="s">
        <v>144</v>
      </c>
      <c r="B38" s="35" t="s">
        <v>68</v>
      </c>
      <c r="C38" s="34"/>
      <c r="E38" s="102" t="s">
        <v>52</v>
      </c>
      <c r="F38" s="41" t="s">
        <v>53</v>
      </c>
      <c r="G38" s="42"/>
      <c r="K38" s="106" t="s">
        <v>164</v>
      </c>
      <c r="L38" s="35" t="s">
        <v>121</v>
      </c>
      <c r="M38" s="35"/>
      <c r="AD38" s="158"/>
      <c r="AE38" s="158"/>
      <c r="AF38" s="158"/>
      <c r="AG38" s="158"/>
      <c r="AH38" s="158"/>
      <c r="AI38" s="158"/>
    </row>
    <row r="39" spans="1:38" s="33" customFormat="1" ht="12" customHeight="1">
      <c r="A39" s="34" t="s">
        <v>157</v>
      </c>
      <c r="B39" s="35" t="s">
        <v>67</v>
      </c>
      <c r="C39" s="34"/>
      <c r="E39" s="102" t="s">
        <v>25</v>
      </c>
      <c r="F39" s="35" t="s">
        <v>26</v>
      </c>
      <c r="H39" s="39"/>
      <c r="K39" s="102" t="s">
        <v>32</v>
      </c>
      <c r="L39" s="35" t="s">
        <v>33</v>
      </c>
      <c r="N39" s="36"/>
      <c r="T39" s="36"/>
      <c r="AD39" s="158"/>
      <c r="AE39" s="158"/>
      <c r="AF39" s="158"/>
      <c r="AG39" s="158"/>
      <c r="AH39" s="158"/>
      <c r="AI39" s="158"/>
    </row>
    <row r="40" spans="1:38" s="33" customFormat="1" ht="12" customHeight="1">
      <c r="A40" s="34" t="s">
        <v>158</v>
      </c>
      <c r="B40" s="35" t="s">
        <v>66</v>
      </c>
      <c r="C40" s="34"/>
      <c r="E40" s="34" t="s">
        <v>55</v>
      </c>
      <c r="F40" s="35" t="s">
        <v>41</v>
      </c>
      <c r="G40" s="42"/>
      <c r="H40" s="35"/>
      <c r="K40" s="102" t="s">
        <v>34</v>
      </c>
      <c r="L40" s="35" t="s">
        <v>35</v>
      </c>
      <c r="M40" s="36"/>
      <c r="N40" s="36"/>
      <c r="T40" s="36"/>
      <c r="AD40" s="158"/>
      <c r="AE40" s="158"/>
      <c r="AF40" s="158"/>
      <c r="AG40" s="158"/>
      <c r="AH40" s="158"/>
      <c r="AI40" s="158"/>
    </row>
    <row r="41" spans="1:38" s="33" customFormat="1" ht="12" customHeight="1">
      <c r="A41" s="106" t="s">
        <v>159</v>
      </c>
      <c r="B41" s="35" t="s">
        <v>65</v>
      </c>
      <c r="C41" s="34"/>
      <c r="E41" s="102" t="s">
        <v>162</v>
      </c>
      <c r="F41" s="35" t="s">
        <v>28</v>
      </c>
      <c r="G41" s="42"/>
      <c r="H41" s="35"/>
      <c r="K41" s="102" t="s">
        <v>48</v>
      </c>
      <c r="L41" s="35" t="s">
        <v>70</v>
      </c>
      <c r="M41" s="36"/>
      <c r="N41" s="158"/>
      <c r="AD41" s="158"/>
      <c r="AE41" s="158"/>
      <c r="AF41" s="158"/>
      <c r="AG41" s="158"/>
      <c r="AH41" s="158"/>
      <c r="AI41" s="158"/>
    </row>
    <row r="42" spans="1:38" s="33" customFormat="1" ht="12" customHeight="1">
      <c r="A42" s="102" t="s">
        <v>100</v>
      </c>
      <c r="B42" s="35" t="s">
        <v>63</v>
      </c>
      <c r="C42" s="34"/>
      <c r="E42" s="37" t="s">
        <v>42</v>
      </c>
      <c r="F42" s="35" t="s">
        <v>43</v>
      </c>
      <c r="G42" s="41"/>
      <c r="H42" s="35"/>
      <c r="K42" s="106" t="s">
        <v>61</v>
      </c>
      <c r="L42" s="35" t="s">
        <v>62</v>
      </c>
      <c r="M42" s="36"/>
      <c r="N42" s="158"/>
      <c r="P42" s="36"/>
      <c r="Q42" s="36"/>
      <c r="R42" s="36"/>
      <c r="S42" s="36"/>
      <c r="T42" s="36"/>
      <c r="U42" s="36"/>
      <c r="V42" s="36"/>
      <c r="W42" s="36"/>
      <c r="X42" s="158"/>
      <c r="Y42" s="158"/>
      <c r="AD42" s="158"/>
      <c r="AE42" s="158"/>
      <c r="AF42" s="158"/>
      <c r="AG42" s="158"/>
      <c r="AH42" s="158"/>
      <c r="AI42" s="158"/>
    </row>
    <row r="43" spans="1:38" s="33" customFormat="1" ht="12" customHeight="1">
      <c r="A43" s="106" t="s">
        <v>99</v>
      </c>
      <c r="B43" s="35" t="s">
        <v>117</v>
      </c>
      <c r="C43" s="34"/>
      <c r="E43" s="34" t="s">
        <v>56</v>
      </c>
      <c r="F43" s="35" t="s">
        <v>45</v>
      </c>
      <c r="G43" s="36"/>
      <c r="K43" s="102" t="s">
        <v>36</v>
      </c>
      <c r="L43" s="35" t="s">
        <v>37</v>
      </c>
      <c r="M43" s="36"/>
      <c r="N43" s="158"/>
      <c r="P43" s="36"/>
      <c r="Q43" s="36"/>
      <c r="R43" s="36"/>
      <c r="S43" s="36"/>
      <c r="T43" s="36"/>
      <c r="U43" s="36"/>
      <c r="V43" s="36"/>
      <c r="W43" s="36"/>
      <c r="X43" s="158"/>
      <c r="Y43" s="158"/>
      <c r="AD43" s="158"/>
      <c r="AE43" s="158"/>
      <c r="AF43" s="158"/>
      <c r="AG43" s="158"/>
      <c r="AH43" s="158"/>
      <c r="AI43" s="158"/>
    </row>
    <row r="44" spans="1:38" s="33" customFormat="1" ht="12" customHeight="1">
      <c r="A44" s="102" t="s">
        <v>160</v>
      </c>
      <c r="B44" s="35" t="s">
        <v>112</v>
      </c>
      <c r="C44" s="24"/>
      <c r="E44" s="102" t="s">
        <v>29</v>
      </c>
      <c r="F44" s="35" t="s">
        <v>30</v>
      </c>
      <c r="G44" s="36"/>
      <c r="H44" s="36"/>
      <c r="J44" s="37"/>
      <c r="K44" s="106" t="s">
        <v>88</v>
      </c>
      <c r="L44" s="35" t="s">
        <v>89</v>
      </c>
      <c r="M44" s="36"/>
      <c r="N44" s="158"/>
      <c r="P44" s="36"/>
      <c r="Q44" s="36"/>
      <c r="R44" s="36"/>
      <c r="S44" s="36"/>
      <c r="T44" s="36"/>
      <c r="U44" s="36"/>
      <c r="V44" s="36"/>
      <c r="W44" s="36"/>
      <c r="X44" s="158"/>
      <c r="Y44" s="158"/>
      <c r="AD44" s="158"/>
      <c r="AE44" s="158"/>
      <c r="AF44" s="158"/>
      <c r="AG44" s="158"/>
      <c r="AH44" s="158"/>
      <c r="AI44" s="158"/>
    </row>
    <row r="45" spans="1:38" s="104" customFormat="1" ht="12" customHeight="1">
      <c r="A45" s="174" t="s">
        <v>128</v>
      </c>
      <c r="B45" s="174"/>
      <c r="C45" s="38"/>
      <c r="D45" s="24"/>
      <c r="E45" s="173"/>
      <c r="F45" s="173"/>
      <c r="G45" s="36"/>
      <c r="H45" s="33"/>
      <c r="I45" s="38"/>
      <c r="J45" s="38"/>
      <c r="K45" s="173"/>
      <c r="L45" s="173"/>
      <c r="M45" s="38"/>
      <c r="N45" s="38"/>
      <c r="O45" s="38"/>
      <c r="P45" s="38"/>
      <c r="Q45" s="38"/>
      <c r="R45" s="103"/>
      <c r="S45" s="103"/>
    </row>
    <row r="46" spans="1:38" s="33" customFormat="1" ht="12" customHeight="1">
      <c r="A46" s="198" t="s">
        <v>179</v>
      </c>
      <c r="B46" s="174"/>
      <c r="C46" s="174"/>
      <c r="D46" s="173"/>
      <c r="E46" s="173"/>
      <c r="F46" s="173"/>
      <c r="G46" s="173"/>
      <c r="H46" s="173"/>
      <c r="I46" s="173"/>
      <c r="J46" s="173"/>
      <c r="K46" s="173"/>
      <c r="L46" s="173"/>
      <c r="M46" s="173"/>
      <c r="N46" s="173"/>
      <c r="O46" s="173"/>
      <c r="P46" s="173"/>
      <c r="Q46" s="173"/>
      <c r="R46" s="173"/>
      <c r="S46" s="173"/>
      <c r="T46" s="173"/>
      <c r="U46" s="173"/>
      <c r="V46" s="173"/>
      <c r="W46" s="173"/>
      <c r="X46" s="173"/>
      <c r="Y46" s="173"/>
      <c r="Z46" s="173"/>
      <c r="AA46" s="173"/>
      <c r="AB46" s="173"/>
      <c r="AC46" s="173"/>
      <c r="AD46" s="173"/>
      <c r="AE46" s="173"/>
      <c r="AF46" s="173"/>
      <c r="AG46" s="173"/>
      <c r="AH46" s="173"/>
      <c r="AI46" s="173"/>
      <c r="AJ46" s="97"/>
      <c r="AK46" s="97"/>
      <c r="AL46" s="97"/>
    </row>
    <row r="47" spans="1:38" s="176" customFormat="1" ht="12.75" customHeight="1">
      <c r="A47" s="174"/>
      <c r="B47" s="174"/>
      <c r="C47" s="174"/>
      <c r="D47" s="173"/>
      <c r="G47" s="173"/>
      <c r="H47" s="173"/>
      <c r="I47" s="173"/>
      <c r="J47" s="173"/>
      <c r="K47" s="173"/>
      <c r="L47" s="173"/>
      <c r="M47" s="173"/>
      <c r="N47" s="173"/>
      <c r="O47" s="173"/>
      <c r="P47" s="173"/>
      <c r="Q47" s="173"/>
      <c r="R47" s="173"/>
      <c r="S47" s="173"/>
      <c r="T47" s="173"/>
      <c r="U47" s="173"/>
      <c r="V47" s="173"/>
      <c r="W47" s="173"/>
      <c r="X47" s="173"/>
      <c r="Y47" s="173"/>
      <c r="Z47" s="173"/>
      <c r="AA47" s="173"/>
      <c r="AB47" s="173"/>
      <c r="AC47" s="173"/>
      <c r="AD47" s="173"/>
      <c r="AE47" s="173"/>
      <c r="AF47" s="173"/>
      <c r="AG47" s="173"/>
      <c r="AH47" s="173"/>
      <c r="AI47" s="173"/>
    </row>
    <row r="48" spans="1:38" ht="12.75" customHeight="1">
      <c r="A48" s="154"/>
      <c r="B48" s="25"/>
      <c r="C48" s="171"/>
      <c r="D48" s="172"/>
      <c r="G48" s="172"/>
      <c r="H48" s="172"/>
      <c r="I48" s="172"/>
      <c r="J48" s="172"/>
      <c r="K48" s="25"/>
      <c r="L48" s="25"/>
      <c r="M48" s="172"/>
      <c r="N48" s="172"/>
      <c r="O48" s="172"/>
      <c r="P48" s="172"/>
      <c r="Q48" s="172"/>
      <c r="R48" s="172"/>
      <c r="S48" s="172"/>
      <c r="T48" s="172"/>
      <c r="U48" s="172"/>
      <c r="V48" s="172"/>
      <c r="W48" s="172"/>
      <c r="X48" s="172"/>
      <c r="Y48" s="172"/>
      <c r="Z48" s="172"/>
      <c r="AA48" s="172"/>
      <c r="AB48" s="172"/>
      <c r="AC48" s="172"/>
      <c r="AD48" s="172"/>
      <c r="AE48" s="172"/>
      <c r="AF48" s="172"/>
      <c r="AG48" s="172"/>
      <c r="AH48" s="172"/>
      <c r="AI48" s="172"/>
    </row>
    <row r="49" spans="1:22">
      <c r="A49" s="25"/>
      <c r="B49" s="25"/>
      <c r="C49" s="25"/>
      <c r="D49" s="30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</row>
    <row r="50" spans="1:22">
      <c r="A50" s="25"/>
      <c r="B50" s="25"/>
      <c r="C50" s="25"/>
      <c r="D50" s="30"/>
      <c r="G50" s="25"/>
      <c r="H50" s="25"/>
      <c r="J50" s="25"/>
      <c r="K50" s="25"/>
      <c r="L50" s="25"/>
      <c r="M50" s="25"/>
      <c r="N50" s="25"/>
      <c r="O50" s="25"/>
      <c r="P50" s="25"/>
      <c r="Q50" s="25"/>
    </row>
    <row r="51" spans="1:22">
      <c r="A51" s="25"/>
      <c r="B51" s="25"/>
      <c r="C51" s="25"/>
      <c r="D51" s="30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</row>
    <row r="52" spans="1:22">
      <c r="C52" s="25"/>
      <c r="D52" s="30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</row>
    <row r="53" spans="1:22">
      <c r="I53" s="25"/>
      <c r="J53" s="25"/>
      <c r="K53" s="25"/>
      <c r="L53" s="25"/>
      <c r="M53" s="25"/>
      <c r="N53" s="25"/>
      <c r="O53" s="25"/>
      <c r="P53" s="25"/>
      <c r="Q53" s="25"/>
    </row>
    <row r="54" spans="1:22">
      <c r="I54" s="25"/>
      <c r="J54" s="25"/>
      <c r="K54" s="25"/>
      <c r="L54" s="25"/>
      <c r="M54" s="25"/>
      <c r="N54" s="25"/>
      <c r="O54" s="25"/>
      <c r="P54" s="25"/>
      <c r="Q54" s="25"/>
    </row>
    <row r="55" spans="1:22">
      <c r="I55" s="25"/>
      <c r="J55" s="25"/>
      <c r="K55" s="25"/>
      <c r="L55" s="25"/>
      <c r="M55" s="25"/>
      <c r="N55" s="25"/>
      <c r="O55" s="25"/>
      <c r="P55" s="25"/>
      <c r="Q55" s="25"/>
    </row>
    <row r="56" spans="1:22">
      <c r="I56" s="25"/>
      <c r="J56" s="25"/>
      <c r="K56" s="25"/>
      <c r="L56" s="25"/>
      <c r="M56" s="25"/>
      <c r="N56" s="25"/>
      <c r="O56" s="25"/>
      <c r="P56" s="25"/>
      <c r="Q56" s="25"/>
    </row>
    <row r="57" spans="1:22">
      <c r="E57" s="25"/>
      <c r="F57" s="25"/>
      <c r="J57" s="25"/>
      <c r="K57" s="25"/>
      <c r="L57" s="25"/>
      <c r="M57" s="25"/>
      <c r="N57" s="25"/>
      <c r="O57" s="25"/>
      <c r="P57" s="25"/>
      <c r="Q57" s="25"/>
    </row>
    <row r="58" spans="1:22">
      <c r="E58" s="25"/>
      <c r="F58" s="25"/>
      <c r="I58" s="25"/>
      <c r="J58" s="25"/>
      <c r="K58" s="25"/>
      <c r="L58" s="25"/>
      <c r="M58" s="25"/>
      <c r="N58" s="25"/>
      <c r="O58" s="25"/>
      <c r="P58" s="25"/>
      <c r="Q58" s="25"/>
    </row>
    <row r="59" spans="1:22">
      <c r="E59" s="25"/>
      <c r="F59" s="25"/>
      <c r="I59" s="25"/>
      <c r="J59" s="25"/>
      <c r="K59" s="25"/>
      <c r="L59" s="25"/>
      <c r="M59" s="25"/>
      <c r="N59" s="25"/>
      <c r="O59" s="25"/>
      <c r="P59" s="25"/>
      <c r="Q59" s="25"/>
    </row>
    <row r="60" spans="1:22">
      <c r="F60" s="25"/>
      <c r="I60" s="25"/>
      <c r="J60" s="25"/>
      <c r="K60" s="25"/>
      <c r="L60" s="25"/>
      <c r="M60" s="25"/>
      <c r="N60" s="25"/>
      <c r="O60" s="25"/>
      <c r="P60" s="25"/>
      <c r="Q60" s="25"/>
    </row>
    <row r="61" spans="1:22">
      <c r="F61" s="25"/>
      <c r="I61" s="25"/>
      <c r="J61" s="25"/>
      <c r="M61" s="25"/>
      <c r="N61" s="25"/>
      <c r="O61" s="25"/>
      <c r="P61" s="25"/>
      <c r="Q61" s="25"/>
    </row>
    <row r="62" spans="1:22">
      <c r="A62" s="25"/>
      <c r="B62" s="25"/>
      <c r="F62" s="25"/>
      <c r="K62" s="25"/>
      <c r="L62" s="25"/>
    </row>
    <row r="63" spans="1:22">
      <c r="A63" s="25"/>
      <c r="B63" s="25"/>
      <c r="C63" s="25"/>
      <c r="D63" s="30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</row>
    <row r="64" spans="1:22">
      <c r="A64" s="25"/>
      <c r="B64" s="25"/>
      <c r="C64" s="25"/>
      <c r="D64" s="30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</row>
    <row r="65" spans="1:29">
      <c r="C65" s="25"/>
      <c r="D65" s="30"/>
      <c r="E65" s="25"/>
      <c r="F65" s="25"/>
      <c r="G65" s="25"/>
      <c r="H65" s="25"/>
      <c r="I65" s="25"/>
      <c r="J65" s="25"/>
      <c r="M65" s="25"/>
      <c r="N65" s="25"/>
      <c r="O65" s="25"/>
      <c r="P65" s="25"/>
      <c r="Q65" s="25"/>
      <c r="R65" s="25"/>
      <c r="S65" s="25"/>
      <c r="T65" s="25"/>
      <c r="U65" s="25"/>
      <c r="V65" s="25"/>
    </row>
    <row r="66" spans="1:29">
      <c r="E66" s="25"/>
      <c r="F66" s="25"/>
      <c r="G66" s="25"/>
      <c r="K66" s="25"/>
      <c r="L66" s="25"/>
      <c r="O66" s="25"/>
      <c r="P66" s="25"/>
      <c r="Q66" s="25"/>
      <c r="R66" s="25"/>
      <c r="S66" s="25"/>
      <c r="T66" s="25"/>
      <c r="U66" s="25"/>
      <c r="V66" s="25"/>
    </row>
    <row r="67" spans="1:29"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</row>
    <row r="68" spans="1:29"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</row>
    <row r="69" spans="1:29"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</row>
    <row r="70" spans="1:29">
      <c r="A70" s="25"/>
      <c r="B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</row>
    <row r="71" spans="1:29">
      <c r="A71" s="25"/>
      <c r="B71" s="25"/>
      <c r="C71" s="25"/>
      <c r="D71" s="30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</row>
    <row r="72" spans="1:29">
      <c r="A72" s="25"/>
      <c r="B72" s="25"/>
      <c r="C72" s="25"/>
      <c r="D72" s="30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</row>
    <row r="73" spans="1:29">
      <c r="A73" s="25"/>
      <c r="B73" s="25"/>
      <c r="C73" s="25"/>
      <c r="D73" s="30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</row>
    <row r="74" spans="1:29">
      <c r="A74" s="25"/>
      <c r="B74" s="25"/>
      <c r="C74" s="25"/>
      <c r="D74" s="30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</row>
    <row r="75" spans="1:29">
      <c r="A75" s="25"/>
      <c r="B75" s="25"/>
      <c r="C75" s="25"/>
      <c r="D75" s="30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</row>
    <row r="76" spans="1:29">
      <c r="A76" s="25"/>
      <c r="B76" s="25"/>
      <c r="C76" s="25"/>
      <c r="D76" s="30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</row>
    <row r="77" spans="1:29">
      <c r="A77" s="25"/>
      <c r="B77" s="25"/>
      <c r="C77" s="25"/>
      <c r="D77" s="30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</row>
    <row r="78" spans="1:29">
      <c r="A78" s="25"/>
      <c r="B78" s="25"/>
      <c r="C78" s="25"/>
      <c r="D78" s="30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</row>
    <row r="79" spans="1:29">
      <c r="A79" s="25"/>
      <c r="B79" s="25"/>
      <c r="C79" s="25"/>
      <c r="D79" s="30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</row>
    <row r="80" spans="1:29">
      <c r="A80" s="25"/>
      <c r="B80" s="25"/>
      <c r="C80" s="25"/>
      <c r="D80" s="30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</row>
    <row r="81" spans="1:22">
      <c r="A81" s="25"/>
      <c r="B81" s="25"/>
      <c r="C81" s="25"/>
      <c r="D81" s="30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</row>
    <row r="82" spans="1:22">
      <c r="A82" s="25"/>
      <c r="B82" s="25"/>
      <c r="C82" s="25"/>
      <c r="D82" s="30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</row>
    <row r="83" spans="1:22">
      <c r="A83" s="25"/>
      <c r="B83" s="25"/>
      <c r="C83" s="25"/>
      <c r="D83" s="30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</row>
    <row r="84" spans="1:22">
      <c r="A84" s="25"/>
      <c r="B84" s="25"/>
      <c r="C84" s="25"/>
      <c r="D84" s="30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</row>
    <row r="85" spans="1:22">
      <c r="A85" s="25"/>
      <c r="B85" s="25"/>
      <c r="C85" s="25"/>
      <c r="D85" s="30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</row>
    <row r="86" spans="1:22">
      <c r="A86" s="25"/>
      <c r="B86" s="25"/>
      <c r="C86" s="25"/>
      <c r="D86" s="30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</row>
    <row r="87" spans="1:22">
      <c r="A87" s="25"/>
      <c r="B87" s="25"/>
      <c r="C87" s="25"/>
      <c r="D87" s="30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</row>
    <row r="88" spans="1:22">
      <c r="C88" s="25"/>
      <c r="D88" s="30"/>
      <c r="G88" s="25"/>
      <c r="H88" s="25"/>
      <c r="I88" s="25"/>
      <c r="J88" s="25"/>
      <c r="M88" s="25"/>
      <c r="N88" s="25"/>
      <c r="O88" s="25"/>
      <c r="P88" s="25"/>
      <c r="Q88" s="25"/>
      <c r="R88" s="25"/>
      <c r="S88" s="25"/>
      <c r="T88" s="25"/>
      <c r="U88" s="25"/>
      <c r="V88" s="25"/>
    </row>
  </sheetData>
  <mergeCells count="9">
    <mergeCell ref="R27:AE27"/>
    <mergeCell ref="A34:AI34"/>
    <mergeCell ref="A35:AI35"/>
    <mergeCell ref="R26:AA26"/>
    <mergeCell ref="A5:A6"/>
    <mergeCell ref="B5:D5"/>
    <mergeCell ref="E5:AI5"/>
    <mergeCell ref="A23:AI23"/>
    <mergeCell ref="A25:M25"/>
  </mergeCells>
  <pageMargins left="0.78740157480314965" right="0.78740157480314965" top="0.6692913385826772" bottom="0.59055118110236227" header="0.51181102362204722" footer="0.51181102362204722"/>
  <pageSetup paperSize="9" scale="80" orientation="landscape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7</vt:i4>
      </vt:variant>
    </vt:vector>
  </HeadingPairs>
  <TitlesOfParts>
    <vt:vector size="14" baseType="lpstr">
      <vt:lpstr>2017</vt:lpstr>
      <vt:lpstr>2018</vt:lpstr>
      <vt:lpstr>2019</vt:lpstr>
      <vt:lpstr>2020</vt:lpstr>
      <vt:lpstr>2021</vt:lpstr>
      <vt:lpstr>2022</vt:lpstr>
      <vt:lpstr>2023</vt:lpstr>
      <vt:lpstr>'2017'!Area_de_impressao</vt:lpstr>
      <vt:lpstr>'2018'!Area_de_impressao</vt:lpstr>
      <vt:lpstr>'2019'!Area_de_impressao</vt:lpstr>
      <vt:lpstr>'2020'!Area_de_impressao</vt:lpstr>
      <vt:lpstr>'2021'!Area_de_impressao</vt:lpstr>
      <vt:lpstr>'2022'!Area_de_impressao</vt:lpstr>
      <vt:lpstr>'2023'!Area_de_impressao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DIG/NIG</dc:creator>
  <cp:lastModifiedBy>Cathaleen Barros Marques Guerra</cp:lastModifiedBy>
  <cp:lastPrinted>2020-06-25T13:21:27Z</cp:lastPrinted>
  <dcterms:created xsi:type="dcterms:W3CDTF">1999-06-07T14:53:31Z</dcterms:created>
  <dcterms:modified xsi:type="dcterms:W3CDTF">2024-05-07T15:14:39Z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0303bd026996486d9e2095147b7d1b4d</vt:lpwstr>
  </property>
</Properties>
</file>