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codeName="EstaPastaDeTrabalho"/>
  <mc:AlternateContent xmlns:mc="http://schemas.openxmlformats.org/markup-compatibility/2006">
    <mc:Choice Requires="x15">
      <x15ac:absPath xmlns:x15ac="http://schemas.microsoft.com/office/spreadsheetml/2010/11/ac" url="C:\Users\Felipe\Desktop\"/>
    </mc:Choice>
  </mc:AlternateContent>
  <xr:revisionPtr revIDLastSave="0" documentId="13_ncr:1_{3F847DD5-8717-45BF-83BD-607404A4FFD0}" xr6:coauthVersionLast="36" xr6:coauthVersionMax="47" xr10:uidLastSave="{00000000-0000-0000-0000-000000000000}"/>
  <bookViews>
    <workbookView xWindow="-105" yWindow="-105" windowWidth="19425" windowHeight="11625" tabRatio="748" activeTab="1" xr2:uid="{00000000-000D-0000-FFFF-FFFF00000000}"/>
  </bookViews>
  <sheets>
    <sheet name="Índice" sheetId="56" r:id="rId1"/>
    <sheet name="1.1" sheetId="113" r:id="rId2"/>
    <sheet name="1.2" sheetId="101" r:id="rId3"/>
    <sheet name="1.3" sheetId="102" r:id="rId4"/>
    <sheet name="1.4" sheetId="157" r:id="rId5"/>
    <sheet name="Glossario" sheetId="118" r:id="rId6"/>
    <sheet name="Metadados" sheetId="119" r:id="rId7"/>
    <sheet name="Passivo Exig. Valor de Mercado" sheetId="8" state="hidden" r:id="rId8"/>
    <sheet name="Passivo Exig. Valor de Face" sheetId="9" state="hidden" r:id="rId9"/>
    <sheet name="Transações Financeiras" sheetId="11" state="hidden" r:id="rId10"/>
    <sheet name="Estoques de At. e Pass. Financ." sheetId="12" state="hidden" r:id="rId11"/>
  </sheets>
  <definedNames>
    <definedName name="_xlnm._FilterDatabase" localSheetId="2" hidden="1">'1.2'!$A$4:$B$106</definedName>
    <definedName name="_xlnm.Print_Titles" localSheetId="2">'1.2'!#REF!,'1.2'!$4:$4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9" i="113" l="1"/>
  <c r="E39" i="113"/>
  <c r="F39" i="113"/>
  <c r="G39" i="113"/>
  <c r="H39" i="113"/>
  <c r="I39" i="113"/>
  <c r="D40" i="113"/>
  <c r="E40" i="113"/>
  <c r="F40" i="113"/>
  <c r="G40" i="113"/>
  <c r="H40" i="113"/>
  <c r="H41" i="113" s="1"/>
  <c r="I40" i="113"/>
  <c r="I41" i="113" s="1"/>
  <c r="D41" i="113"/>
  <c r="E41" i="113"/>
  <c r="F41" i="113"/>
  <c r="G41" i="113"/>
  <c r="C41" i="113"/>
  <c r="C40" i="113"/>
  <c r="C39" i="113"/>
  <c r="B7" i="56" l="1"/>
  <c r="J30" i="157"/>
  <c r="J21" i="157"/>
  <c r="J39" i="113" s="1"/>
  <c r="J7" i="157" l="1"/>
  <c r="J40" i="113"/>
  <c r="J41" i="113" s="1"/>
  <c r="B6" i="56"/>
  <c r="B5" i="56" l="1"/>
  <c r="B4" i="56"/>
</calcChain>
</file>

<file path=xl/sharedStrings.xml><?xml version="1.0" encoding="utf-8"?>
<sst xmlns="http://schemas.openxmlformats.org/spreadsheetml/2006/main" count="1512" uniqueCount="664">
  <si>
    <t>CÓDIGO GFSM</t>
  </si>
  <si>
    <t>TITULOS</t>
  </si>
  <si>
    <t>GOVERNO CENTRAL</t>
  </si>
  <si>
    <t>SEGURIDADE SOCIAL</t>
  </si>
  <si>
    <t>Debt securities ..............................................................................................................................................................................</t>
  </si>
  <si>
    <t>6301N</t>
  </si>
  <si>
    <t>6301NA1</t>
  </si>
  <si>
    <t>Domestic creditors ..............................................................................................................................................................................</t>
  </si>
  <si>
    <t>6301NA2</t>
  </si>
  <si>
    <t>External creditors ..............................................................................................................................................................................</t>
  </si>
  <si>
    <t>6301NB1</t>
  </si>
  <si>
    <t>Short-term by original maturity ..............................................................................................................................................................................</t>
  </si>
  <si>
    <t>6301NB2</t>
  </si>
  <si>
    <t>Long-term by original maturity, with payment due in one year or less ..............................................................................................................................................................................</t>
  </si>
  <si>
    <t>6301NB3</t>
  </si>
  <si>
    <t>Long-term by original maturity, with payment due in more than one year ..............................................................................................................................................................................</t>
  </si>
  <si>
    <t>6301NC1</t>
  </si>
  <si>
    <t>Domestic currency denominated ..............................................................................................................................................................................</t>
  </si>
  <si>
    <t>6301NC2</t>
  </si>
  <si>
    <t>Foreign currency denominated ..............................................................................................................................................................................</t>
  </si>
  <si>
    <t>6301ND1</t>
  </si>
  <si>
    <t>Fixed rate ..............................................................................................................................................................................</t>
  </si>
  <si>
    <t>6301ND2</t>
  </si>
  <si>
    <t>Variable rate ..............................................................................................................................................................................</t>
  </si>
  <si>
    <t>6302N</t>
  </si>
  <si>
    <t>6302NA1</t>
  </si>
  <si>
    <t>6302NA2</t>
  </si>
  <si>
    <t>6302NB1</t>
  </si>
  <si>
    <t>6302NB2</t>
  </si>
  <si>
    <t>6302NB3</t>
  </si>
  <si>
    <t>6302NC1</t>
  </si>
  <si>
    <t>6302NC2</t>
  </si>
  <si>
    <t>6302ND1</t>
  </si>
  <si>
    <t>6302ND2</t>
  </si>
  <si>
    <t>6303N</t>
  </si>
  <si>
    <t>6303NA1</t>
  </si>
  <si>
    <t>6303NA2</t>
  </si>
  <si>
    <t>6303NB1</t>
  </si>
  <si>
    <t>6303NB1d</t>
  </si>
  <si>
    <t>of which: domestic currency denominated ..............................................................................................................................................................................</t>
  </si>
  <si>
    <t>6303NB2</t>
  </si>
  <si>
    <t>6303NB2d</t>
  </si>
  <si>
    <t>6303NB3</t>
  </si>
  <si>
    <t>6303NC1</t>
  </si>
  <si>
    <t>6303NC2</t>
  </si>
  <si>
    <t>6303ND1</t>
  </si>
  <si>
    <t>6303ND2</t>
  </si>
  <si>
    <t>6303M</t>
  </si>
  <si>
    <t>6303MA1</t>
  </si>
  <si>
    <t>6303MA2</t>
  </si>
  <si>
    <t>6303MB1</t>
  </si>
  <si>
    <t>6303MB1d</t>
  </si>
  <si>
    <t>6303MB2</t>
  </si>
  <si>
    <t>6303MB2d</t>
  </si>
  <si>
    <t>6303MB3</t>
  </si>
  <si>
    <t>6303MC1</t>
  </si>
  <si>
    <t>6303MC2</t>
  </si>
  <si>
    <t>6303MD1</t>
  </si>
  <si>
    <t>6303MD2</t>
  </si>
  <si>
    <t>6304N</t>
  </si>
  <si>
    <t>6304NA1</t>
  </si>
  <si>
    <t>6304NA2</t>
  </si>
  <si>
    <t>6304NB1</t>
  </si>
  <si>
    <t>6304NB1d</t>
  </si>
  <si>
    <t>6304NB2</t>
  </si>
  <si>
    <t>6304NB2d</t>
  </si>
  <si>
    <t>6304NB3</t>
  </si>
  <si>
    <t>6304NC1</t>
  </si>
  <si>
    <t>6304NC2</t>
  </si>
  <si>
    <t>6304ND1</t>
  </si>
  <si>
    <t>6304ND2</t>
  </si>
  <si>
    <t>6306N</t>
  </si>
  <si>
    <t>6306NA1</t>
  </si>
  <si>
    <t>6306NA2</t>
  </si>
  <si>
    <t>6306NB1</t>
  </si>
  <si>
    <t>6306NB2</t>
  </si>
  <si>
    <t>6306NB3</t>
  </si>
  <si>
    <t>6306NC1</t>
  </si>
  <si>
    <t>6306NC2</t>
  </si>
  <si>
    <t>6306ND1</t>
  </si>
  <si>
    <t>6306ND2</t>
  </si>
  <si>
    <t>6308N</t>
  </si>
  <si>
    <t>6308NA1</t>
  </si>
  <si>
    <t>6308NA2</t>
  </si>
  <si>
    <t>6308NB1</t>
  </si>
  <si>
    <t>6308NB2</t>
  </si>
  <si>
    <t>6308NB3</t>
  </si>
  <si>
    <t>6308NC1</t>
  </si>
  <si>
    <t>6308NC2</t>
  </si>
  <si>
    <t>6308ND1</t>
  </si>
  <si>
    <t>6308ND2</t>
  </si>
  <si>
    <t>Special Drawing Rights ..............................................................................................................................................................................</t>
  </si>
  <si>
    <t>Currency and deposits ..............................................................................................................................................................................</t>
  </si>
  <si>
    <t>Debt securities at nominal value ..............................................................................................................................................................................</t>
  </si>
  <si>
    <t>Debt securities at market value ..............................................................................................................................................................................</t>
  </si>
  <si>
    <t>Loans ..............................................................................................................................................................................</t>
  </si>
  <si>
    <t>Insurance, pension, and standardized guarantee schemes ..............................................................................................................................................................................</t>
  </si>
  <si>
    <t>Other accounts payable ..............................................................................................................................................................................</t>
  </si>
  <si>
    <t>6301F</t>
  </si>
  <si>
    <t>6301FA1</t>
  </si>
  <si>
    <t>6301FA2</t>
  </si>
  <si>
    <t>6301FB1</t>
  </si>
  <si>
    <t>6301FB2</t>
  </si>
  <si>
    <t>6301FB3</t>
  </si>
  <si>
    <t>6301FC1</t>
  </si>
  <si>
    <t>6301FC2</t>
  </si>
  <si>
    <t>6301FD1</t>
  </si>
  <si>
    <t>6301FD2</t>
  </si>
  <si>
    <t>6302F</t>
  </si>
  <si>
    <t>6302FA1</t>
  </si>
  <si>
    <t>6302FA2</t>
  </si>
  <si>
    <t>6302FB1</t>
  </si>
  <si>
    <t>6302FB2</t>
  </si>
  <si>
    <t>6302FB3</t>
  </si>
  <si>
    <t>6302FC1</t>
  </si>
  <si>
    <t>6302FC2</t>
  </si>
  <si>
    <t>6302FD1</t>
  </si>
  <si>
    <t>6302FD2</t>
  </si>
  <si>
    <t>6303F</t>
  </si>
  <si>
    <t>6303FA1</t>
  </si>
  <si>
    <t>6303FA2</t>
  </si>
  <si>
    <t>6303FB1</t>
  </si>
  <si>
    <t>6303FB1d</t>
  </si>
  <si>
    <t>6303FB2</t>
  </si>
  <si>
    <t>6303FB2d</t>
  </si>
  <si>
    <t>6303FB3</t>
  </si>
  <si>
    <t>6303FC1</t>
  </si>
  <si>
    <t>6303FC2</t>
  </si>
  <si>
    <t>6303FD1</t>
  </si>
  <si>
    <t>6303FD2</t>
  </si>
  <si>
    <t>6304F</t>
  </si>
  <si>
    <t>6304FA1</t>
  </si>
  <si>
    <t>6304FA2</t>
  </si>
  <si>
    <t>6304FB1</t>
  </si>
  <si>
    <t>6304FB1d</t>
  </si>
  <si>
    <t>6304FB2</t>
  </si>
  <si>
    <t>6304FB2d</t>
  </si>
  <si>
    <t>6304FB3</t>
  </si>
  <si>
    <t>6304FC1</t>
  </si>
  <si>
    <t>6304FC2</t>
  </si>
  <si>
    <t>6304FD1</t>
  </si>
  <si>
    <t>6304FD2</t>
  </si>
  <si>
    <t>6306F</t>
  </si>
  <si>
    <t>6306FA1</t>
  </si>
  <si>
    <t>6306FA2</t>
  </si>
  <si>
    <t>6306FB1</t>
  </si>
  <si>
    <t>6306FB2</t>
  </si>
  <si>
    <t>6306FB3</t>
  </si>
  <si>
    <t>6306FC1</t>
  </si>
  <si>
    <t>6306FC2</t>
  </si>
  <si>
    <t>6306FD1</t>
  </si>
  <si>
    <t>6306FD2</t>
  </si>
  <si>
    <t>6308F</t>
  </si>
  <si>
    <t>6308FA1</t>
  </si>
  <si>
    <t>6308FA2</t>
  </si>
  <si>
    <t>6308FB1</t>
  </si>
  <si>
    <t>6308FB2</t>
  </si>
  <si>
    <t>6308FB3</t>
  </si>
  <si>
    <t>6308FC1</t>
  </si>
  <si>
    <t>6308FC2</t>
  </si>
  <si>
    <t>6308FD1</t>
  </si>
  <si>
    <t>6308FD2</t>
  </si>
  <si>
    <t>General government ..............................................................................................................................</t>
  </si>
  <si>
    <t>Central government .............................................................................................................................</t>
  </si>
  <si>
    <t>Budgetary central government .............................................................................................................................</t>
  </si>
  <si>
    <t>Extrabudgetary central government .............................................................................................................................</t>
  </si>
  <si>
    <t>Social security funds .............................................................................................................................</t>
  </si>
  <si>
    <t>State governments .............................................................................................................................</t>
  </si>
  <si>
    <t>Local governments .............................................................................................................................</t>
  </si>
  <si>
    <t>Central bank ..........................................................................................................................................</t>
  </si>
  <si>
    <t>Deposit-taking corporations except the central bank ...........................................................................................</t>
  </si>
  <si>
    <t>Other financial corporations ..............................................................................................................................................................................</t>
  </si>
  <si>
    <t>Nonfinancial corporations ...............................................................................................................</t>
  </si>
  <si>
    <t>Households &amp; nonprofit institutions serving h/holds ............................................................</t>
  </si>
  <si>
    <t>General government ........................................................................................................................................</t>
  </si>
  <si>
    <t>International organizations ........................................................................................................................................</t>
  </si>
  <si>
    <t>Financial corporations other than internat'l org's ..............................................................................................................................................................................</t>
  </si>
  <si>
    <t>Other nonresidents ...................................................................................................................................................</t>
  </si>
  <si>
    <t>Central bank ..............................................................................................................................................</t>
  </si>
  <si>
    <t>Deposit-taking corporations except the central bank ........................................................................................................................</t>
  </si>
  <si>
    <t>Nonfinancial corporations .....................................................................................................................</t>
  </si>
  <si>
    <t>Net acquisition of financial assets [=32] ...........................................................................................................................</t>
  </si>
  <si>
    <t>Domestic debtors [=321] ..........................................................................................................................................................</t>
  </si>
  <si>
    <t>External debtors [=322] ..........................................................................................................................................................</t>
  </si>
  <si>
    <t>Net incurrence of liabilities [=33] ...................................................................................................................................................</t>
  </si>
  <si>
    <t>Domestic creditors [=331] ...........................................................................................................................................................</t>
  </si>
  <si>
    <t>External creditors [=332] .................................................................................................................................................</t>
  </si>
  <si>
    <t>Financial assets [=62] ...........................................................................................................................</t>
  </si>
  <si>
    <t>Domestic debtors [=621] ..........................................................................................................................................................</t>
  </si>
  <si>
    <t>External debtors [=622] ..........................................................................................................................................................</t>
  </si>
  <si>
    <t>Liabilities [=63] ...................................................................................................................................................</t>
  </si>
  <si>
    <t>Domestic creditors [=631] ...........................................................................................................................................................</t>
  </si>
  <si>
    <t>External creditors [=632] .................................................................................................................................................</t>
  </si>
  <si>
    <t>AQUISIÇÃO LÍQUIDA DE ATIVOS FINANCEIROS</t>
  </si>
  <si>
    <t>OURO MONETÁRIO E DES (DIREITOS ESPECIAIS DE SAQUE)</t>
  </si>
  <si>
    <t>MOEDAS E DEPÓSITOS</t>
  </si>
  <si>
    <t>EMPRÉSTIMOS</t>
  </si>
  <si>
    <t>OUTRAS CONTAS A RECEBER</t>
  </si>
  <si>
    <t>INCORRIMENTO LÍQUIDO DE PASSIVOS</t>
  </si>
  <si>
    <t>DIREITOS ESPECIAIS DE SAQUE (DES)</t>
  </si>
  <si>
    <t>REGIMES DE SEGUROS, PENSÕES, E GARANTIAS PADRONIZADAS</t>
  </si>
  <si>
    <t>RESERVAS TÉCNICAS DE SEGUROS</t>
  </si>
  <si>
    <t>PASSIVOS</t>
  </si>
  <si>
    <t>ATIVOS FINANCEIROS</t>
  </si>
  <si>
    <t>CREDORES INTERNOS</t>
  </si>
  <si>
    <t>CREDORES DOMÉSTICOS</t>
  </si>
  <si>
    <t>CREDORES EXTERNOS</t>
  </si>
  <si>
    <t>CURTO PRAZO POR VENCIMENTO ORIGINAL</t>
  </si>
  <si>
    <t>LONGO PRAZO POR VENCIMENTO ORIGINAL, COM PAGAMENTO DEVIDO EM UM ANO OU MENOS</t>
  </si>
  <si>
    <t>LONGO PRAZO POR VENCIMENTO ORIGINAL, COM PAGAMENTO DEVIDO EM MAIS DE UM ANO</t>
  </si>
  <si>
    <t>DENOMINADOS EM MOEDA LOCAL</t>
  </si>
  <si>
    <t>DENOMINADOS EM MOEDA ESTRANGEIRA</t>
  </si>
  <si>
    <t>TAXA FIXA</t>
  </si>
  <si>
    <t>TAXA VARIÁVEL</t>
  </si>
  <si>
    <t>TÍTULOS, EXCETO AÇÕES, A VALOR NOMINAL</t>
  </si>
  <si>
    <t>TÍTULOS EXCETO AÇÕES A VALOR NOMINAL</t>
  </si>
  <si>
    <t>DOS QUAIS: DENOMINADOS EM MOEDA LOCAL</t>
  </si>
  <si>
    <t>TÍTULOS, EXCETO AÇÕES, A VALOR DE MERCADO</t>
  </si>
  <si>
    <t>TÍTULOS EXCETO AÇÕES A VALOR DE MERCADO</t>
  </si>
  <si>
    <t>DEVEDORES LOCAIS</t>
  </si>
  <si>
    <t>DEVEDORES DOMÉSTICOS</t>
  </si>
  <si>
    <t>GOVERNO GERAL</t>
  </si>
  <si>
    <t>GOVERNO CENTRAL - ORÇAMENTÁRIA</t>
  </si>
  <si>
    <t>GOVERNO CENTRAL - EXTRA-ORÇAMENTÁRIA</t>
  </si>
  <si>
    <t>FUNDOS DE SEGURIDADE SOCIAL</t>
  </si>
  <si>
    <t>GOVERNOS ESTADUAIS</t>
  </si>
  <si>
    <t>GOVERNOS LOCAIS</t>
  </si>
  <si>
    <t>GOVERNOS MUNICIPAIS</t>
  </si>
  <si>
    <t>BANCO CENTRAL</t>
  </si>
  <si>
    <t>CORPORAÇÕES TOMADORAS DE DEPÓSITO EXCETO BANCO CENTRAL</t>
  </si>
  <si>
    <t>OUTRAS CORPORAÇÕES FINANCEIRAS</t>
  </si>
  <si>
    <t>FAMÍLIAS E INSTITUIÇÕES SEM FINS LUCRATIVOS</t>
  </si>
  <si>
    <t>CORPORAÇÕES NÃO FINANCEIRAS</t>
  </si>
  <si>
    <t>DEVEDORES EXTERNOS</t>
  </si>
  <si>
    <t>ORGANIZAÇÕES INTERNACIONAIS</t>
  </si>
  <si>
    <t>CORPORAÇÕES FINANCEIRAS E OUTRAS ORGANIZAÇÕES INTERNACIONAIS</t>
  </si>
  <si>
    <t>OUTROS NÃO RESIDENTES</t>
  </si>
  <si>
    <t>X</t>
  </si>
  <si>
    <t>1.</t>
  </si>
  <si>
    <t>2.</t>
  </si>
  <si>
    <t>3.</t>
  </si>
  <si>
    <t>Governo Central</t>
  </si>
  <si>
    <t>Impostos</t>
  </si>
  <si>
    <t>Transferências / Doações</t>
  </si>
  <si>
    <t>Remuneração de empregados</t>
  </si>
  <si>
    <t>Uso de bens e serviços</t>
  </si>
  <si>
    <t>Contribuições sociais</t>
  </si>
  <si>
    <t>Outras receitas</t>
  </si>
  <si>
    <t>Subsídios</t>
  </si>
  <si>
    <t>Benefícios sociais</t>
  </si>
  <si>
    <t>Resultado operacional bruto - ROB (1-2+23)</t>
  </si>
  <si>
    <t>Resultado operacional líquido - ROL (1-2)</t>
  </si>
  <si>
    <t>Estoques</t>
  </si>
  <si>
    <t>Objetos de valor</t>
  </si>
  <si>
    <t>Ativos não produzidos</t>
  </si>
  <si>
    <t>Itens de memorando</t>
  </si>
  <si>
    <t>Impostos sobre renda, lucros e ganhos de capital</t>
  </si>
  <si>
    <t>Impostos sobre a folha de pagamento e a mão de obra</t>
  </si>
  <si>
    <t>Impostos sobre a propriedade</t>
  </si>
  <si>
    <t>Impostos incidentes sobre a propriedade imobiliária</t>
  </si>
  <si>
    <t>Impostos incidentes sobre o patrimônio líquido</t>
  </si>
  <si>
    <t>Impostos sobre espólios, herança e doações</t>
  </si>
  <si>
    <t>Impostos incidentes sobre o capital</t>
  </si>
  <si>
    <t>Outros impostos incidentes sobre a propriedade</t>
  </si>
  <si>
    <t>Impostos sobre bens e serviços</t>
  </si>
  <si>
    <t>Impostos gerais sobre bens e serviços</t>
  </si>
  <si>
    <t>Impostos sobre o valor agregado</t>
  </si>
  <si>
    <t>Impostos sobre o volume de vendas e outros impostos gerais</t>
  </si>
  <si>
    <t>Lucros sobre monopólios fiscais</t>
  </si>
  <si>
    <t>Impostos sobre serviços específicos</t>
  </si>
  <si>
    <t>Impostos sobre o uso ou a permissão de uso de bens ou realização de atividades</t>
  </si>
  <si>
    <t>Impostos sobre veículos automotores</t>
  </si>
  <si>
    <t>Outros impostos sobre bens e serviços</t>
  </si>
  <si>
    <t>Impostos sobre o comércio e transações internacionais</t>
  </si>
  <si>
    <t>Lucros de monopólios de exportação e importação</t>
  </si>
  <si>
    <t>Lucros cambiais</t>
  </si>
  <si>
    <t>Impostos cambiais</t>
  </si>
  <si>
    <t>Outros impostos sobre o comércio e transações internacionais</t>
  </si>
  <si>
    <t>Outros impostos</t>
  </si>
  <si>
    <t>Contribuições a seguridade social</t>
  </si>
  <si>
    <t>Contribuições de empregados</t>
  </si>
  <si>
    <t>Contribuições de empregadores</t>
  </si>
  <si>
    <t>Contribuições de trabalhadores autônomos ou desempregados</t>
  </si>
  <si>
    <t>Contribuições não classificadas</t>
  </si>
  <si>
    <t>Outras contribuições sociais</t>
  </si>
  <si>
    <t>De governos estrangeiros</t>
  </si>
  <si>
    <t>Correntes</t>
  </si>
  <si>
    <t>Capital</t>
  </si>
  <si>
    <t>De organizações internacionais</t>
  </si>
  <si>
    <t>De outras unidades do governo geral</t>
  </si>
  <si>
    <t>Rendas patrimoniais</t>
  </si>
  <si>
    <t>Recebidos de não residentes</t>
  </si>
  <si>
    <t>Recebidos de residentes, exceto governo geral</t>
  </si>
  <si>
    <t>Recebidos de outras unidades de governo geral</t>
  </si>
  <si>
    <t>Dividendos</t>
  </si>
  <si>
    <t>Retiradas de renda de quase-corporações</t>
  </si>
  <si>
    <t>Renda patrimonial atribuída a titulares de apólice de seguro</t>
  </si>
  <si>
    <t>Lucros reinvestidos de investimento estrangeiro direto</t>
  </si>
  <si>
    <t>Vendas de bens e serviços</t>
  </si>
  <si>
    <t>Vendas por estabelecimentos de mercado</t>
  </si>
  <si>
    <t>Taxas administrativas</t>
  </si>
  <si>
    <t>Vendas eventuais por estabelecimentos não mercantis</t>
  </si>
  <si>
    <t>Vendas imputadas de bens e serviços</t>
  </si>
  <si>
    <t>Multas, sanções pecuniárias e perdas</t>
  </si>
  <si>
    <t>Outras transferências</t>
  </si>
  <si>
    <t>Prêmios, taxas e direitos relativos a seguros e esquemas padronizados de garantia</t>
  </si>
  <si>
    <t>Salários e vencimentos</t>
  </si>
  <si>
    <t>Contribuições sociais efetivas</t>
  </si>
  <si>
    <t>A não residentes</t>
  </si>
  <si>
    <t>A residentes, exceto governo geral</t>
  </si>
  <si>
    <t>A outras unidades do governo geral</t>
  </si>
  <si>
    <t>A corporações públicas</t>
  </si>
  <si>
    <t>A empresas privadas</t>
  </si>
  <si>
    <t>A outros setores</t>
  </si>
  <si>
    <t>A governos estrangeiros</t>
  </si>
  <si>
    <t>A organizações internacionais</t>
  </si>
  <si>
    <t>Benefícios de seguridade social</t>
  </si>
  <si>
    <t>Benefícios de assistência social</t>
  </si>
  <si>
    <t>Ativos fixos</t>
  </si>
  <si>
    <t>Edifícios e estruturas</t>
  </si>
  <si>
    <t>Máquinas e equipamentos</t>
  </si>
  <si>
    <t>Outros ativos fixos</t>
  </si>
  <si>
    <t>Sistemas de armamento</t>
  </si>
  <si>
    <t>Terra</t>
  </si>
  <si>
    <t>Recursos minerais e energéticos</t>
  </si>
  <si>
    <t>Outros ativos de origem natural</t>
  </si>
  <si>
    <t>Ativos não produzidos intangíveis</t>
  </si>
  <si>
    <t>Capacidade (+)/Necessidade(-) líquida de financiamento primária</t>
  </si>
  <si>
    <t>Investimento líquido em ativos não financeiros</t>
  </si>
  <si>
    <t>Superávit (+)/ Déficit (-) primário de caixa</t>
  </si>
  <si>
    <t>Aquisição de ativos não financeiros</t>
  </si>
  <si>
    <t>Consumo de capital fixo</t>
  </si>
  <si>
    <t>Juros</t>
  </si>
  <si>
    <t xml:space="preserve">R$ Milhões - Valores Correntes </t>
  </si>
  <si>
    <t>31.1</t>
  </si>
  <si>
    <t>31.2</t>
  </si>
  <si>
    <t>31.3</t>
  </si>
  <si>
    <t>Dados para contato</t>
  </si>
  <si>
    <t>Esplanada dos Ministérios, Ed. Sede do Ministério da Fazenda, Bloco P - CEP 70.048-900 Brasília - DF</t>
  </si>
  <si>
    <t>55 61 3412-2203</t>
  </si>
  <si>
    <t>55 61 3412-1700</t>
  </si>
  <si>
    <t>Instituição</t>
  </si>
  <si>
    <t>Coordenação-Geral de Estudos Econômico-Fiscais</t>
  </si>
  <si>
    <t>Secretaria do Tesouro Nacional - Ministério da Fazenda</t>
  </si>
  <si>
    <t>cesef.df.stn@tesouro.gov.br</t>
  </si>
  <si>
    <t>Descrição</t>
  </si>
  <si>
    <t>Dados: Conceito, Periodicidade e Tempestividade</t>
  </si>
  <si>
    <t>Estatísticas de Finanças Públicas do Governo Geral</t>
  </si>
  <si>
    <t>Conceito</t>
  </si>
  <si>
    <t>Nome</t>
  </si>
  <si>
    <t>Cargo</t>
  </si>
  <si>
    <t>Departamento</t>
  </si>
  <si>
    <t>Endereço</t>
  </si>
  <si>
    <t>E-mail</t>
  </si>
  <si>
    <t>Telefone</t>
  </si>
  <si>
    <t>Fax</t>
  </si>
  <si>
    <t>Endereço eletrônico</t>
  </si>
  <si>
    <t>Periodicidade</t>
  </si>
  <si>
    <t>Tempestividade</t>
  </si>
  <si>
    <t>Abrangência</t>
  </si>
  <si>
    <t>Unidades do Governo Geral:</t>
  </si>
  <si>
    <t>Governo Central Orçamentário</t>
  </si>
  <si>
    <t>Governo Central Extraorçamentário</t>
  </si>
  <si>
    <t>Governos Estaduais</t>
  </si>
  <si>
    <t>Governos Municipais</t>
  </si>
  <si>
    <t>Corresponde aos dados do Fundo de Garantia do Tempo de Serviço - FGTS e ao Fundo remanescente do Programa de Integração Social e Programa de Formação do Patrimônio do Servidor Público (PIS/PASEP) que, conceitualmente, estão sob a abrangência do Governo  Central.</t>
  </si>
  <si>
    <t>Compreende as unidades administrativas de 26 estados e do Distrito Federal, obedecendo a mesma composição estabelecida para o Governo Central. Merece destaque a questão de Fundos de Previdência Social que conforme critério definido para o subsetor Governo Central, também são agregados aos subsetores Estadual, Distrital e Municipal, conforme o caso.</t>
  </si>
  <si>
    <t>Compreende 5570 municípios. O processo de coleta de dados corresponde a aproximadamente 90% da cobertura total. Desta forma, práticas estatísticas são aplicadas para extrapolar a cobertura ao conjunto de municípios.</t>
  </si>
  <si>
    <t>Aspectos metodológicos</t>
  </si>
  <si>
    <t>Fontes de dados</t>
  </si>
  <si>
    <t>A fonte primária para a obtenção dos dados do governo central é o Sistema de Administração Financeira do Governo Federal - SIAFI.</t>
  </si>
  <si>
    <t>Demonstrações contábeis do FGTS e do fundo PIS/PASEP.</t>
  </si>
  <si>
    <t>Governos regionais</t>
  </si>
  <si>
    <t>Outras fontes</t>
  </si>
  <si>
    <t xml:space="preserve">As receitas e despesas de juros das três esferas de governo são informadas pelo Banco Central do Brasil. Destaca-se, como exceção, a obtenção (via FINBRA) das receitas de juros dos municípios brasileiros além dos dados de receitas e despesas de juros das fontes complementares do FGTS e do fundo PIS/PASEP.
Os valores de consumo de capital fixo de todas as esferas e as contribuições sociais imputadas para o Governo Central são calculadas e fornecidas pelo IBGE.
</t>
  </si>
  <si>
    <t>Base de registro</t>
  </si>
  <si>
    <t>Receitas</t>
  </si>
  <si>
    <t>Despesas</t>
  </si>
  <si>
    <t xml:space="preserve">O fluxo de receitas de todas as esferas foi classificado pelo conceito de caixa, ainda que o GFSM 2014 determine a adoção de critério de competência. </t>
  </si>
  <si>
    <t>Consolidação</t>
  </si>
  <si>
    <t>Governo Geral</t>
  </si>
  <si>
    <t>Outros aspectos metodológicos</t>
  </si>
  <si>
    <t xml:space="preserve">Revisão </t>
  </si>
  <si>
    <t>Metadados</t>
  </si>
  <si>
    <t>Manual metodológico</t>
  </si>
  <si>
    <t>Em 2017 foi realizado ajuste metodológico em relação ao tratamento conferido ao Fundo Constitucional Distrito Federal - FCDF que, anteriormente, era incorporado nas despesas do governo central. Os valores das despesas do FCDF passaram a ser registradas no âmbito dos governos estaduais, com o correspondente registro de transferência do governo central.</t>
  </si>
  <si>
    <t xml:space="preserve">Em 2018 foi incluído o tratamento para despesas do Fundo de Financiamento Estudantil (FIES), que passam a ser incorporadas como transferência de capital às famílias (despesa do governo central orçamentário), correspondente ao índice de inadimplência da carteira (superior a 360 dias)  aplicado sobre o volume corrente de desembolsos dos financiamentos em contratos sem garantia do Fundo de Garantia de Operações de Crédito Educativo (FGEDUC) ou do Fundo Garantidor do Fies (FG-Fies), ambos fundos de natureza privada com patrimônio constituído. </t>
  </si>
  <si>
    <t xml:space="preserve">Compreende todas as unidades inclusas no Orçamento Fiscal e da Seguridade Socials, tais como ministérios, departamentos, fundos, agências e fundações dos poderes Executivo, Legislativo e Judiciário bem como  o Regime Próprio de Previdência Social (RPPS) e o Regime Geral de Previdência Social (RGPS),  exceto o Banco Central do Brasil que, dadas suas características, compõe o subsetor de corporações públicas financeiras. </t>
  </si>
  <si>
    <t>Investimento bruto em ativos fixos (FBCF)</t>
  </si>
  <si>
    <t>Investimento bruto de caixa em ativos não financeiros</t>
  </si>
  <si>
    <t>Estatísticas Fiscais do Governo Geral</t>
  </si>
  <si>
    <t>14x</t>
  </si>
  <si>
    <t>Demais</t>
  </si>
  <si>
    <t>2M</t>
  </si>
  <si>
    <t>Despesa (2+31)</t>
  </si>
  <si>
    <t>Outros gastos</t>
  </si>
  <si>
    <t>Capacidade (+)/Necessidade(-) líquida de financiamento (1-2M)</t>
  </si>
  <si>
    <t>Capacidade (+)/Necessidade(-) líquida de financiamento primária ((1-1411)-(2M-24))</t>
  </si>
  <si>
    <t>C1</t>
  </si>
  <si>
    <t>C2M</t>
  </si>
  <si>
    <t>C2</t>
  </si>
  <si>
    <t>Pagamentos de caixa</t>
  </si>
  <si>
    <t>C31</t>
  </si>
  <si>
    <t>Resultado de Operações - Governo Geral</t>
  </si>
  <si>
    <t>Pagos por pessoas físicas (IRPF)</t>
  </si>
  <si>
    <t>Pagos por pessoa jurídica</t>
  </si>
  <si>
    <t>1112.1</t>
  </si>
  <si>
    <t>Imposto sobre a renda de pessoa jurídica - IRPJ</t>
  </si>
  <si>
    <t>1112.2</t>
  </si>
  <si>
    <t>Contribuição social sobre o lucro líquido - CSLL</t>
  </si>
  <si>
    <t>1112.3</t>
  </si>
  <si>
    <t>Outros impostos sobre a renda, lucros e ganhos de capital</t>
  </si>
  <si>
    <t>112.1</t>
  </si>
  <si>
    <t>Contribuição social do salário-educação</t>
  </si>
  <si>
    <t>112.2</t>
  </si>
  <si>
    <t>Outros impostos sobre a folha de pagamento e a mão de obra</t>
  </si>
  <si>
    <t>11413.1</t>
  </si>
  <si>
    <t>Contribuição para o financiamento da seguridade social - COFINS</t>
  </si>
  <si>
    <t>11413.2</t>
  </si>
  <si>
    <t>Contribuição para o PIS</t>
  </si>
  <si>
    <t>11413.3</t>
  </si>
  <si>
    <t>Outros impostos sobre o volume de vendas e outros impostos gerais</t>
  </si>
  <si>
    <t>Impostos sobre transações financeiras e de capital (IOF)</t>
  </si>
  <si>
    <t>Impostos sobre consumo (CIDE-Combustíveis)</t>
  </si>
  <si>
    <t>1144.1</t>
  </si>
  <si>
    <t>Contribuição sobre Concursos de Prognosticos e Sorteios</t>
  </si>
  <si>
    <t>1144.2</t>
  </si>
  <si>
    <t>Prêmio do Seguro Obrigatório de Danos Pessoais  - DPVAT</t>
  </si>
  <si>
    <t>1144.3</t>
  </si>
  <si>
    <t>Contribuição pela Licença de Uso, Aquisição ou Transferência de Tecnologia - CIDE - Remessas ao Exterior</t>
  </si>
  <si>
    <t>1144.4</t>
  </si>
  <si>
    <t>Outros impostos sobre serviços específicos</t>
  </si>
  <si>
    <t>Outros impostos sobre o uso ou a permissão de uso de bens ou realização de atividades</t>
  </si>
  <si>
    <t>Imposto sobre a Importação</t>
  </si>
  <si>
    <t>Imposto sobre a Exportação</t>
  </si>
  <si>
    <t>1222.1</t>
  </si>
  <si>
    <t>Contribuição patronal ao RPPS</t>
  </si>
  <si>
    <t>1222.2</t>
  </si>
  <si>
    <t>Concessões</t>
  </si>
  <si>
    <t>Receita - Governo Geral</t>
  </si>
  <si>
    <t>1131.1</t>
  </si>
  <si>
    <t>Imposto sobre a propriedade predial e territorial urbana - IPTU</t>
  </si>
  <si>
    <t>1131.2</t>
  </si>
  <si>
    <t>Imposto sobre Transmissão “Inter Vivos” de Bens Imóveis e de Direitos Reais sobre Imóveis - ITBI</t>
  </si>
  <si>
    <t>1131.3</t>
  </si>
  <si>
    <t>Imposto sobre a Propriedade Territorial Rural - ITR</t>
  </si>
  <si>
    <t>Outros impostos pagos por pessoa jurídica</t>
  </si>
  <si>
    <t>1131.4</t>
  </si>
  <si>
    <t>Outros impostos incidentes sobre a propriedade imobiliária</t>
  </si>
  <si>
    <t>1133.1</t>
  </si>
  <si>
    <t>Imposto sobre Transmissão “Causa Mortis” e Doação de Bens e Direitos - ITCD</t>
  </si>
  <si>
    <t>1136.1</t>
  </si>
  <si>
    <t>Imposto sobre a propriedade de veículos automotores - IPVA</t>
  </si>
  <si>
    <t>1136.2</t>
  </si>
  <si>
    <t>Outros impostos indicentes sobre a propriedade</t>
  </si>
  <si>
    <t>Imposto sobre Circulação de Mercadorias e Serviços - ICMS</t>
  </si>
  <si>
    <t>11413.4</t>
  </si>
  <si>
    <t>Imposto sobre serviços de qualquer natureza - ISS</t>
  </si>
  <si>
    <t>Contribuição para o Custeio do Serviço de Iluminação Pública</t>
  </si>
  <si>
    <t>1144.5</t>
  </si>
  <si>
    <t>Gasto</t>
  </si>
  <si>
    <t>211.1</t>
  </si>
  <si>
    <t>Remuneração de servidores públicos - pessoal civil</t>
  </si>
  <si>
    <t>211.2</t>
  </si>
  <si>
    <t>Remuneração de servidores públicos - pessoal militar</t>
  </si>
  <si>
    <t>211.3</t>
  </si>
  <si>
    <t>Outros salários e vencimentos</t>
  </si>
  <si>
    <t>2121.1</t>
  </si>
  <si>
    <t>Contribuições a entidades fechadas de previdência</t>
  </si>
  <si>
    <t>2121.2</t>
  </si>
  <si>
    <t>Contribuições previdenciárias ao INSS</t>
  </si>
  <si>
    <t>2121.3</t>
  </si>
  <si>
    <t>2121.4</t>
  </si>
  <si>
    <t>Outras contribuições sociais efetivas</t>
  </si>
  <si>
    <t>271.1</t>
  </si>
  <si>
    <t>Aposentadorias e pensões do RGPS</t>
  </si>
  <si>
    <t>271.2</t>
  </si>
  <si>
    <t>Seguro desemprego</t>
  </si>
  <si>
    <t>271.3</t>
  </si>
  <si>
    <t>Abono salarial</t>
  </si>
  <si>
    <t>271.4</t>
  </si>
  <si>
    <t>Outros benefícios de seguridade social</t>
  </si>
  <si>
    <t>272.1</t>
  </si>
  <si>
    <t>Benefícios assistenciais - idade e invalidez</t>
  </si>
  <si>
    <t>272.2</t>
  </si>
  <si>
    <t>Pensões especiais</t>
  </si>
  <si>
    <t>272.3</t>
  </si>
  <si>
    <t>Auxílios financeiros a pessoas fisicas e famílias</t>
  </si>
  <si>
    <t>Benefícios sociais do empregador - RPPS</t>
  </si>
  <si>
    <t>273.1</t>
  </si>
  <si>
    <t>273.2</t>
  </si>
  <si>
    <t>Gastos patrimoniais, exceto juros</t>
  </si>
  <si>
    <t>Outros gastos diversos</t>
  </si>
  <si>
    <t>2822.1</t>
  </si>
  <si>
    <t>Programa Minha Casa Minha Vida</t>
  </si>
  <si>
    <t>2822.2</t>
  </si>
  <si>
    <t>Fundo de Financiamento Estudantil - FIES</t>
  </si>
  <si>
    <t>2822.3</t>
  </si>
  <si>
    <t>Demais transferências de capital</t>
  </si>
  <si>
    <t>Venda de ativos não financeiros</t>
  </si>
  <si>
    <t>Despesa - Governo Geral</t>
  </si>
  <si>
    <t>Código</t>
  </si>
  <si>
    <t>Categoria econômica</t>
  </si>
  <si>
    <t>Definições/Descrições</t>
  </si>
  <si>
    <t>Resultado de Operações</t>
  </si>
  <si>
    <t>O Resultado de Operações é um resumo das transações do governo em dado período contábil. Essencialmente, apresenta detalhes de transações com receita, gasto, investimento líquido de ativos não financeiros, aquisição líquida de ativos financeiros e incorrimento líquido de passivos. Representa uma ferramenta quantitativa para uma análise eficaz da política fiscal, facilitando a identificação, medição, monitoramento e avaliação do impacto das políticas atividades econômicas e outras atividades governamentais na economia.</t>
  </si>
  <si>
    <t>Receita</t>
  </si>
  <si>
    <t>A receita é definida como todas as transações que aumentam o patrimônio líquido. A receita exclui os recursos provenientes da venda de ativos não financeiros e financeiros, bem como da ocorrência de passivos dado que essas transações não afetam o patrimônio líquido.</t>
  </si>
  <si>
    <t>Esta categoria compreende os impostos pagos pelo empregador em valor proporcional à folha de pagamento ou pelos trabalhadores autônomos como um percentual fixo por pessoa e que não sejam vinculados à previdência social. Estão incluídos nessa categoria: (i) Contribuição social do salário-educação; (ii) Contribuição para o ensino aeroviário; (iii) Contribuição para o desenvolvimento do ensino prof. marítimo; (iv) Contribuição industrial rural.</t>
  </si>
  <si>
    <t>Este item cobre a receita de impostos cobrados predominantemente em uma base ou bases diferentes das descritas nas rubricas tributárias anteriores. Também estão incluídas as receitas de impostos não identificados.</t>
  </si>
  <si>
    <t>Esta categoria de receita inclui rendimentos de propriedade, as vendas de bens e serviços, e diversos outros tipos de receitas. Principais categorias:</t>
  </si>
  <si>
    <t>Compreende as receitas provenientes de doações e transferências de pessoas físicas, instituições sem fins lucrativos, fundações privadas, corporações e outras fontes, excluídos os governos e organismos internacionais. Distribuem-se em correntes e de capital. As principais receitas incluídas nessa categoria são: transferências de instituições privadas e pessoas físicas; indenizações, restituições e ressarcimentos e demais receitas não classificadas nas categorias anteriores.</t>
  </si>
  <si>
    <t xml:space="preserve">O gasto é definido como todas as transações que diminuem o patrimônio líquido. Excluem aquisições de ativos não financeiros e financeiros, bem como o pagamento de passivos, porque essas transações não afetam o patrimônio líquido. A classificação econômica baseia-se no tipo de gasto incorrido no processo produtivo envolvido. </t>
  </si>
  <si>
    <t>Compreende os bens e serviços utilizados na produção de outros bens e serviços mercantis e não mercantis. Deste conceito se excluem: i) consumo de capital fixo, ii) utilização de bens e serviços para produção, por conta própria, que devem ser registrados como aquisição de ativos não financeiros, e iii) bens comprados pelo governo e distribuídos sem transformação que são registrados como algum tipo de transferência em espécie. Os principais registros nesta categoria correspondem a gastos com material de consumo, diárias e passagens e contratação de serviços de terceiros.</t>
  </si>
  <si>
    <t>O consumo de capital fixo compreende a diminuição do valor dos ativos fixos possuídos e utilizados por uma unidade de governo durante um período contábil em decorrência de deterioração física, obsolescência normal ou danos acidentais. É calculado a partir da vida útil do bem e dos preços médios dos ativos no período. 
O conceito de consumo de capital fixo é diferente do conceito de depreciação usado nos registros contábeis. Enquanto a depreciação é normalmente uma alocação dos custos originais de ativos fixos nos períodos subsequentes, o consumo de capital fixo é calculado com base no custo de oportunidade de se utilizarem os ativos no momento em que eles são utilizados, em vez de considerar os preços vigentes no momento em que foram adquiridos.
Dado que o conceito de consumo de capital fixo é idêntico ao utilizado no Sistema de Contas Nacionais (SCN 2008) optou-se por adotar o número produzido pelo IBGE e disponibilizado nas contas nacionais.</t>
  </si>
  <si>
    <t>Os juros correspondem a uma forma de renda de investimento que é devida aos proprietários de determinados tipos de ativos financeiros (depósitos, títulos de dívida, empréstimos, etc.) que disponibilizam esses recursos financeiros a outras unidades institucionais. Os passivos que dão origem a despesas de juros são todas as reivindicações dos credores sobre os devedores. Os passivos geradores de juros podem ter surgido a partir do fornecimento de recursos financeiros ou não financeiros (como no caso de contratos de locação financeira). Os juros são apropriados continuamente ao longo do tempo, sobre o montante remanescente. A despesa de juros é compilada e disponibilizada pelo Banco Central do Brasil.
Destaca-se que o indicador de juros divulgado pelo Banco Central corresponde ao conceito de juros líquidos, ou seja, despesa menos receita de juros. Nas estatísticas fiscais aqui apresentadas estão disponibilizados separadamente os dados de receita e despesa de juros a partir dos quais se pode obter os juros líquidos informados pelo Banco Central.</t>
  </si>
  <si>
    <t xml:space="preserve">Esta categoria mostra o resultado líquido de todas as transações que afetam os ativos não financeiros, ou seja, aquisições menos vendas menos consumo de capital fixo. Existem quatro categorias de ativos não financeiros. As três primeiras categorias correspondem a ativos produzidos - ativos fixos (311), estoques (312) e objetos de valor (313) - e a quarta categoria inclui todos os ativos não produzidos (314). </t>
  </si>
  <si>
    <t>Abrange a aquisição ou venda de estoques de bens que os produtores mantêm para venda, uso na produção ou outro uso posterior. Estão incluídos materiais e provisões, trabalhos em andamento, bens acabados, bens para revenda e estoques reguladores.</t>
  </si>
  <si>
    <t xml:space="preserve">Esta categoria compreende as transações com bens de valor considerável, mantidos principalmente como depósitos de valor e não para fins de produção ou consumo, como as pedras e metais preciosos, pinturas, esculturas e outros objetos reconhecidos como obras de arte ou antiguidades, joias de valor significativo desenhadas com pedras e metais preciosos, coleções e demais objetos de valor. </t>
  </si>
  <si>
    <t>Representa o gasto mais o investimento líquido em ativos não financeiros. Difere da definição de despesa do Manual de Estatísticas de Finanças Públicas de 1986 no sentido de que (1) leva em consideração as vendas de ativos não financeiros e (2) é apurada pelo regime de competência.</t>
  </si>
  <si>
    <t>Capacidade (+)/Necessidade(-) líquida de financiamento</t>
  </si>
  <si>
    <t xml:space="preserve">É um indicador sintético que revela a medida em que o governo coloca recursos financeiros à disposição de outros setores da economia ou utiliza os recursos financeiros gerados por outros setores. Pode, portanto, ser visto como indicador do efeito financeiro da atividade governamental sobre o resto da economia. </t>
  </si>
  <si>
    <t>Para analisar a sustentabilidade da dívida bruta, é necessário calcular o resultado primário, que pode ser determinado excluindo as despesas com juros do cálculo da capacidade/necessidade líquida de financiamento. Ao considerar a dívida líquida na análise, o resultado primário deve ser calculado excluindo o impacto da despesa de juros e receita de juros.</t>
  </si>
  <si>
    <t>Resultado operacional líquido - ROL</t>
  </si>
  <si>
    <t>É um indicador sintético da sustentabilidade corrente das operações do governo, ou seja, capta todos os custos correntes de operações governamentais. É comparável ao conceito de poupança mais transferências de capital líquidas a receber utilizado no sistema de contas nacionais.</t>
  </si>
  <si>
    <t>Resultado operacional bruto - ROB</t>
  </si>
  <si>
    <t xml:space="preserve">O resultado operacional bruto difere do resultado operacional líquido por não incluir o consumo de capital fixo como despesa. </t>
  </si>
  <si>
    <t>Fluxo de Caixa</t>
  </si>
  <si>
    <t>Resultado de Operações de Caixa</t>
  </si>
  <si>
    <t>A diferença entre o resultado de operações, elaborado no conceito de competência, e o fluxo de caixa, elaborado no conceito de caixa, é que neste as transações se registram no momento do recebimento da receita ou pagamento da despesa. As aberturas para os agregados são as mesmas nos dois demonstrativos. Dessa forma, transações liquidadas com pagamento futuro não são captadas neste demonstrativo. Transações como o consumo de capital fixo, transações imputadas, trocas e outras transações em espécie são transações não monetárias que também não são contabilizadas no conceito de caixa.</t>
  </si>
  <si>
    <t>Receita de caixa</t>
  </si>
  <si>
    <t>Os recebimentos de caixa das atividades operacionais são definidos como todas as transações de caixa que aumentam o patrimônio líquido. Esse item exclui os recursos provenientes da venda de ativos não financeiros e financeiros, bem como da ocorrência de passivos, porque essas transações não afetam o patrimônio líquido.</t>
  </si>
  <si>
    <t>Fluxo de caixa da despesa (C2+C31)</t>
  </si>
  <si>
    <t xml:space="preserve">Essa categoria é definida como pagamentos em dinheiro para atividades operacionais, mais a saída de caixa líquida de investimentos em ativos não financeiros. </t>
  </si>
  <si>
    <t>Essa categoria mostra a mostra o valor total de caixa gerado ou absorvido pelas atividades de investimento, ou seja, compras menos vendas de ativos não financeiros. Não considera o consumo de capital fixo.</t>
  </si>
  <si>
    <t>Superávit (+)/ Déficit (-) de caixa</t>
  </si>
  <si>
    <t xml:space="preserve">Calculado como recebimentos de caixa de atividades operacionais menos pagamentos de caixa para atividades operacionais menos a saída líquida de caixa de investimentos em ativos não financeiros. As informações a respeito das fontes e usos de caixa são importantes para se avaliar a liquidez do governo. </t>
  </si>
  <si>
    <t>Corresponde ao superávit/déficit de caixa excluído o gasto com juros ou o gasto líquido com juros.</t>
  </si>
  <si>
    <t>1.1.</t>
  </si>
  <si>
    <t>1.2.</t>
  </si>
  <si>
    <t>Glossário</t>
  </si>
  <si>
    <t>1.3.</t>
  </si>
  <si>
    <t>1.4.</t>
  </si>
  <si>
    <t>Benefícios previdenciários e assistenciais</t>
  </si>
  <si>
    <r>
      <t xml:space="preserve">Governos Estaduais </t>
    </r>
    <r>
      <rPr>
        <b/>
        <vertAlign val="superscript"/>
        <sz val="11"/>
        <color theme="0"/>
        <rFont val="Calibri"/>
        <family val="2"/>
        <scheme val="minor"/>
      </rPr>
      <t>4/</t>
    </r>
  </si>
  <si>
    <r>
      <t xml:space="preserve">Governos Municipais </t>
    </r>
    <r>
      <rPr>
        <b/>
        <vertAlign val="superscript"/>
        <sz val="11"/>
        <color theme="0"/>
        <rFont val="Calibri"/>
        <family val="2"/>
        <scheme val="minor"/>
      </rPr>
      <t>5/</t>
    </r>
  </si>
  <si>
    <r>
      <t xml:space="preserve">Coluna de Consolidação </t>
    </r>
    <r>
      <rPr>
        <b/>
        <vertAlign val="superscript"/>
        <sz val="11"/>
        <color theme="0"/>
        <rFont val="Calibri"/>
        <family val="2"/>
        <scheme val="minor"/>
      </rPr>
      <t>3/</t>
    </r>
  </si>
  <si>
    <r>
      <t xml:space="preserve">Governo Geral </t>
    </r>
    <r>
      <rPr>
        <b/>
        <i/>
        <vertAlign val="superscript"/>
        <sz val="11"/>
        <color theme="0"/>
        <rFont val="Calibri"/>
        <family val="2"/>
        <scheme val="minor"/>
      </rPr>
      <t>6/</t>
    </r>
  </si>
  <si>
    <r>
      <t xml:space="preserve">Orçamentário </t>
    </r>
    <r>
      <rPr>
        <b/>
        <vertAlign val="superscript"/>
        <sz val="11"/>
        <color theme="0"/>
        <rFont val="Calibri"/>
        <family val="2"/>
        <scheme val="minor"/>
      </rPr>
      <t>1/</t>
    </r>
  </si>
  <si>
    <r>
      <t xml:space="preserve">Extraorçamentário </t>
    </r>
    <r>
      <rPr>
        <b/>
        <vertAlign val="superscript"/>
        <sz val="11"/>
        <color theme="0"/>
        <rFont val="Calibri"/>
        <family val="2"/>
        <scheme val="minor"/>
      </rPr>
      <t>2/</t>
    </r>
  </si>
  <si>
    <t xml:space="preserve">Gasto </t>
  </si>
  <si>
    <t>Fonte: STN, IBGE, IPEA e BCB</t>
  </si>
  <si>
    <t>Obs.1: Dados sujeitos a alteração.</t>
  </si>
  <si>
    <t>1/ Fonte: SIAFI. Composto por todas as unidades que integram o Orçamento Fiscal  e da Seguridade Social, exceto o Banco Central do Brasil.</t>
  </si>
  <si>
    <t>3/ Corresponde às transações cruzadas que devem ser eliminadas para efeitos de consolidação de modo a excluir a duplicidade de valores.</t>
  </si>
  <si>
    <t>5/ Fonte:  Relatório Resumido da Execução Orçamentária (RREO) do FINBRA e Demonstrativo de Contas Anuais disponíveis no Sistema de Informações Contábeis e Fiscais do Setor Público Brasileiro - Siconfi. Destaca-se que foram utilizadas técnicas de imputação dos valores do FINBRA, de modo a ampliar a cobertura de municípios, bem como sua complementação com informações provenientes de outras fontes de dados.</t>
  </si>
  <si>
    <t>6/ O resultado consolidado do Governo Geral exclui as transferências e juros intergovernamentais.</t>
  </si>
  <si>
    <t>7/ Receita apurada pelo regime de caixa, exceto juros que é apurado pelo regime de competência.</t>
  </si>
  <si>
    <t>8/ Fonte: Banco Central do Brasil, Demonstrativos Contábeis do FGTS e Fundo remanescente do PIS/PASEP.</t>
  </si>
  <si>
    <t>9/ Despesa apurada pelo regime de competência que corresponde ao conceito de despesa liquidada incluída a liquidação de restos a pagar não processados inscritos em exercícios anteriores, exceto as transferências a outras unidades do governo geral (263) que são apuradas pelo regime de caixa para o processo de consolidação. De 2010 a 2014 inclui o pagamento dos débitos da União junto ao Banco do Brasil (BB), ao Banco Nacional de Desenvolvimento Econômico e Social (BNDES) e ao Fundo de Garantia do Tempo de Serviço (FGTS) realizados em 2015 e referentes ao período citado. Em 2015, os pagamentos referentes aos anos de 2010 a 2014 são excluídos.</t>
  </si>
  <si>
    <t>10/ Fonte: IBGE. Consumo de Capital Fixo é uma transação interna que reflete a diminuição do valor do ativo fixo em virtude da sua utilização no processo produtivo por uma unidade institucional. Como resultado, é registrado como uma despesa e ao mesmo tempo como uma transação que reduz o valor do respectivo ativo fixo de modo que não há impacto sobre a capacidade/necessidade líquida de financiamento.</t>
  </si>
  <si>
    <t>11/ O montante de ativo fixo exclui o consumo de capital fixo.</t>
  </si>
  <si>
    <t>11411.1</t>
  </si>
  <si>
    <t>11411.2</t>
  </si>
  <si>
    <t>Imposto sobre os Produtos Industrializados - IPI</t>
  </si>
  <si>
    <t>Impostos sobre vendas</t>
  </si>
  <si>
    <t>8/ Fonte: IBGE. Corresponde à diferença entre os benefícios sociais pagos pela administração pública diretamente aos seus servidores (RPPS) e as contribuições recebidas.</t>
  </si>
  <si>
    <t>9/ Fonte: Banco Central do Brasil, Demonstrativos Contábeis do FGTS e Fundo remanescente do PIS/PASEP.</t>
  </si>
  <si>
    <t>Demais contribuições de empregadores</t>
  </si>
  <si>
    <t>7/ Despesa apurada pelo regime de competência que corresponde ao conceito de despesa liquidada incluída a liquidação de restos a pagar não processados inscritos em exercícios anteriores, exceto as transferências a outras unidades do governo geral (263) que são apuradas pelo regime de caixa para o processo de consolidação. De 2010 a 2014 inclui o pagamento dos débitos da União junto ao Banco do Brasil (BB), ao Banco Nacional de Desenvolvimento Econômico e Social (BNDES) e ao Fundo de Garantia do Tempo de Serviço (FGTS) realizados em 2015 e referentes ao período citado. Em 2015, os pagamentos referentes aos anos de 2010 a 2014 são excluídos.</t>
  </si>
  <si>
    <t>9/ Fonte: IBGE. Consumo de Capital Fixo é uma transação interna que reflete a diminuição do valor do ativo fixo em virtude da sua utilização no processo produtivo por uma unidade institucional. Como resultado, é registrado como uma despesa e ao mesmo tempo como uma transação que reduz o valor do respectivo ativo fixo de modo que não há impacto sobre a capacidade/necessidade líquida de financiamento.</t>
  </si>
  <si>
    <t>10/ Fonte: Banco Central do Brasil, Demonstrativos Contábeis do FGTS e Fundo remanescente do PIS/PASEP.</t>
  </si>
  <si>
    <t>Investimento líquido</t>
  </si>
  <si>
    <t>11/ Investimento líquido em ativos não financeiros corresponde a aquisição menos a venda menos o consumo de capital fixo.</t>
  </si>
  <si>
    <t>12/ O montante de ativo fixo exclui o consumo de capital fixo.</t>
  </si>
  <si>
    <t xml:space="preserve">4/ Fonte: Matriz de Saldos Contábeis disponível no Sistema de Informações Contábeis e Fiscais do Setor Público Brasileiro - Siconfi, Relatório Resumido da Execução Orçamentária (RREO) do FINBRA, Demonstrativo de Contas Anuais e portais de transparência.
</t>
  </si>
  <si>
    <t>Séries Anuais - Valores Correntes</t>
  </si>
  <si>
    <t>https://www.gov.br/tesouronacional/pt-br/estatisticas-fiscais-e-planejamento/estatisticas-fiscais-do-governo-geral</t>
  </si>
  <si>
    <t>https://www.tesourotransparente.gov.br/publicacoes/manual-de-estatisticas-de-financas-publicas-mefp/2015/30</t>
  </si>
  <si>
    <t>https://www.imf.org/external/Pubs/FT/GFS/Manual/2014/gfsfinal.pdf</t>
  </si>
  <si>
    <t>Em 2019, visando o alinhamento às práticas internacionais de finanças públicas, se promoveu a alteração do registro do Imposto sobre a Renda e Proventos arrecadado pelos estados e municípios para o Governo Central. Esta alteração busca atender orientação expressa no GFSM 2014 §5.34, que indica que o imposto deve ser atribuído à unidade de governo que exerce a autoridade para impor o imposto e definir suas alíquotas. Por se tratar de imposto de competência federal, conforme estabelece o inciso III do Art. 153 da Constituição Federal, o atendimento da recomendação indica o registro na esfera federal. Até o momento esta arrecadação era mantida nas esferas subnacionais, conforme os valores registrados no Sistema de Informações Contábeis e Fiscais do Setor Público Brasileiro - SICONFI.
Para adequar os lançamentos desta arrecadação foram realizados os seguintes ajustes: 1) na esfera federal os valores das arrecadações de estados e municípios foram lançados como receita de impostos sobre a renda e o mesmo valor como despesa de transferência intergovernamental; 2) nos estados e municípios os valores arrecadados foram reclassificados de impostos sobre a renda para receita transferências intergovernamentais. Esta alteração metodológica não gera impacto nos saldos das tabelas de finanças públicas.</t>
  </si>
  <si>
    <t xml:space="preserve">Aposentadoria e pensões servidores públicos - pessoal civil </t>
  </si>
  <si>
    <t>Aposentadoria e pensões servidores públicos - pessoal militar</t>
  </si>
  <si>
    <t>Outros benefícios previdenciários servidores públicos</t>
  </si>
  <si>
    <t>273.3</t>
  </si>
  <si>
    <r>
      <t xml:space="preserve">Receita </t>
    </r>
    <r>
      <rPr>
        <b/>
        <vertAlign val="superscript"/>
        <sz val="11"/>
        <color theme="1" tint="0.14999847407452621"/>
        <rFont val="Calibri"/>
        <family val="2"/>
        <scheme val="minor"/>
      </rPr>
      <t>7/</t>
    </r>
  </si>
  <si>
    <r>
      <t xml:space="preserve">Contribuições imputadas </t>
    </r>
    <r>
      <rPr>
        <vertAlign val="superscript"/>
        <sz val="11"/>
        <color theme="1" tint="0.14999847407452621"/>
        <rFont val="Calibri"/>
        <family val="2"/>
        <scheme val="minor"/>
      </rPr>
      <t>8/</t>
    </r>
  </si>
  <si>
    <r>
      <t xml:space="preserve">Juros </t>
    </r>
    <r>
      <rPr>
        <vertAlign val="superscript"/>
        <sz val="11"/>
        <color theme="1" tint="0.14999847407452621"/>
        <rFont val="Calibri"/>
        <family val="2"/>
        <scheme val="minor"/>
      </rPr>
      <t>9/</t>
    </r>
  </si>
  <si>
    <r>
      <t xml:space="preserve">Obs.2: As estatísticas aqui apresentadas são compiladas de acordo com a metodologia do Manual de Estatísticas de Finanças Públicas de 2014 do Fundo Monetário Internacional-FMI (em inglês, </t>
    </r>
    <r>
      <rPr>
        <i/>
        <sz val="10"/>
        <color theme="1" tint="0.14999847407452621"/>
        <rFont val="Calibri"/>
        <family val="2"/>
        <scheme val="minor"/>
      </rPr>
      <t>Government Finance Statistics Manual – GFSM 2014</t>
    </r>
    <r>
      <rPr>
        <sz val="10"/>
        <color theme="1" tint="0.14999847407452621"/>
        <rFont val="Calibri"/>
        <family val="2"/>
        <scheme val="minor"/>
      </rPr>
      <t xml:space="preserve">). </t>
    </r>
  </si>
  <si>
    <r>
      <t xml:space="preserve">Despesa (2+31) </t>
    </r>
    <r>
      <rPr>
        <b/>
        <vertAlign val="superscript"/>
        <sz val="11"/>
        <color theme="1" tint="0.14999847407452621"/>
        <rFont val="Calibri"/>
        <family val="2"/>
        <scheme val="minor"/>
      </rPr>
      <t>7/</t>
    </r>
  </si>
  <si>
    <r>
      <t>Contribuições sociais imputadas</t>
    </r>
    <r>
      <rPr>
        <b/>
        <vertAlign val="superscript"/>
        <sz val="11"/>
        <color theme="1" tint="0.14999847407452621"/>
        <rFont val="Calibri"/>
        <family val="2"/>
        <scheme val="minor"/>
      </rPr>
      <t xml:space="preserve"> 8/</t>
    </r>
  </si>
  <si>
    <r>
      <t xml:space="preserve">Consumo de capital fixo </t>
    </r>
    <r>
      <rPr>
        <b/>
        <vertAlign val="superscript"/>
        <sz val="11"/>
        <color theme="1" tint="0.14999847407452621"/>
        <rFont val="Calibri"/>
        <family val="2"/>
        <scheme val="minor"/>
      </rPr>
      <t>9/</t>
    </r>
  </si>
  <si>
    <r>
      <t xml:space="preserve">Juros </t>
    </r>
    <r>
      <rPr>
        <b/>
        <vertAlign val="superscript"/>
        <sz val="11"/>
        <color theme="1" tint="0.14999847407452621"/>
        <rFont val="Calibri"/>
        <family val="2"/>
        <scheme val="minor"/>
      </rPr>
      <t>10/</t>
    </r>
  </si>
  <si>
    <r>
      <t xml:space="preserve">Investimento líquido </t>
    </r>
    <r>
      <rPr>
        <b/>
        <vertAlign val="superscript"/>
        <sz val="11"/>
        <color theme="1" tint="0.14999847407452621"/>
        <rFont val="Calibri"/>
        <family val="2"/>
        <scheme val="minor"/>
      </rPr>
      <t>11/</t>
    </r>
  </si>
  <si>
    <r>
      <t xml:space="preserve">Ativos fixos </t>
    </r>
    <r>
      <rPr>
        <b/>
        <vertAlign val="superscript"/>
        <sz val="11"/>
        <color theme="1" tint="0.14999847407452621"/>
        <rFont val="Calibri"/>
        <family val="2"/>
        <scheme val="minor"/>
      </rPr>
      <t>12/</t>
    </r>
  </si>
  <si>
    <r>
      <t xml:space="preserve">Consumo de capital fixo </t>
    </r>
    <r>
      <rPr>
        <i/>
        <vertAlign val="superscript"/>
        <sz val="10.5"/>
        <color theme="1" tint="0.14999847407452621"/>
        <rFont val="Calibri"/>
        <family val="2"/>
        <scheme val="minor"/>
      </rPr>
      <t>9/</t>
    </r>
  </si>
  <si>
    <r>
      <t xml:space="preserve">Juros </t>
    </r>
    <r>
      <rPr>
        <i/>
        <vertAlign val="superscript"/>
        <sz val="11"/>
        <color theme="1" tint="0.14999847407452621"/>
        <rFont val="Calibri"/>
        <family val="2"/>
        <scheme val="minor"/>
      </rPr>
      <t>8/</t>
    </r>
  </si>
  <si>
    <r>
      <t xml:space="preserve">Despesa (2+31) </t>
    </r>
    <r>
      <rPr>
        <b/>
        <vertAlign val="superscript"/>
        <sz val="11"/>
        <color theme="1" tint="0.14999847407452621"/>
        <rFont val="Calibri"/>
        <family val="2"/>
        <scheme val="minor"/>
      </rPr>
      <t>9/</t>
    </r>
  </si>
  <si>
    <r>
      <t xml:space="preserve">Consumo de capital fixo </t>
    </r>
    <r>
      <rPr>
        <vertAlign val="superscript"/>
        <sz val="11"/>
        <color theme="1" tint="0.14999847407452621"/>
        <rFont val="Calibri"/>
        <family val="2"/>
        <scheme val="minor"/>
      </rPr>
      <t>10/</t>
    </r>
  </si>
  <si>
    <r>
      <t xml:space="preserve">Juros </t>
    </r>
    <r>
      <rPr>
        <vertAlign val="superscript"/>
        <sz val="11"/>
        <color theme="1" tint="0.14999847407452621"/>
        <rFont val="Calibri"/>
        <family val="2"/>
        <scheme val="minor"/>
      </rPr>
      <t>8/</t>
    </r>
  </si>
  <si>
    <r>
      <t xml:space="preserve">Ativos fixos </t>
    </r>
    <r>
      <rPr>
        <vertAlign val="superscript"/>
        <sz val="11"/>
        <color theme="1" tint="0.14999847407452621"/>
        <rFont val="Calibri"/>
        <family val="2"/>
        <scheme val="minor"/>
      </rPr>
      <t>11/</t>
    </r>
  </si>
  <si>
    <t>n.d.</t>
  </si>
  <si>
    <t>2/ Fonte: Balancetes contábeis do Fundo de Garantia do Tempo de Serviço - FGTS e do Fundo remanescente do Programa de Integração Social e Programa de Formação do Patrimônio do Servidor Público (PIS/PASEP). O FGTS e Fundo PIS/PASEP conceitualmente estão sob a abrangência do Governo  Central.</t>
  </si>
  <si>
    <t>n.d.: Dados não disponíveis.</t>
  </si>
  <si>
    <t>Trimestral e anual</t>
  </si>
  <si>
    <t>A partir de 2019 os dados utilizados para os governos estaduais foram extraídos da Matriz de Saldos Contábeis, que consiste em uma grande massa de dados extraída pelos entes da federação diretamente dos seus sistemas contábil-financeiros e encaminhados ao Sistema de Informações Contábeis e Fiscais do Setor Público Brasileiro - Siconfi. Em casos específicos, foram realizadas consultas aos portais de transparência fiscal ou sítios das secretarias estaduais de fazenda para garantia da consistência das informações com as fontes de dados utilizadas.</t>
  </si>
  <si>
    <t>Resultado de Operações do Governo Geral</t>
  </si>
  <si>
    <t>Os impostos compreendem transferências sem contrapartida, vinculadas ou não vinculadas, e compulsórias para o governo, com exceção da maioria das contribuições sociais e as multas e sanções pecuniárias. O conceito de impostos nesta publicação é mais amplo do que o definido no Código Tributário Nacional - CTN - criado por meio da Lei nº 5.172, de 25 de outubro de 1966. Nesta publicação os impostos compreendem, também, as contribuições de melhoria e especiais, com exceção das contribuições sociais para fazer frente aos pagamentos de benefícios de seguro social, arrecadadas em função da remuneração, da folha de pagamento ou do número de empregados, que são classificadas no código 12. Para impostos, o esquema de classificação é determinado principalmente pela base na qual o imposto é cobrado.</t>
  </si>
  <si>
    <t>Corresponde aos impostos que incidem sobre os rendimentos efetivos ou presumidos de unidades institucionais. Incluem os impostos que incidem sobre a propriedade, terrenos ou imóveis em que os mesmos sejam usados como base de estimativa do rendimento dos seus proprietários. Estes impostos, muitas vezes referido como imposto de renda, incluem: (i) impostos sobre o rendimento individual, como por exemplo, a remuneração de empregados (salário, gratificações, comissões, etc.); (ii) impostos sobre o rendimento das corporações tais como o imposto de renda pessoa jurídica, impostos sobre os lucros. Também abrange os rendimentos de todas as fontes e não apenas os lucros gerados pela produção; (iii) impostos sobre os ganhos de capital e impostos sobre ganhos em jogos ou loterias. Os impostos sobre renda, lucros e ganhos de capital são atribuídos a pessoas físicas (1111) ou jurídicas (1112). Se não se enquadram nessas categorias consideram-se como outros impostos sobre renda, lucros e ganhos de capital (1113). No caso brasileiro os principais impostos incluídos nesta categoria são: 
1111 - Pagos por pessoas físicas (IRPF): Compreende o Imposto de renda pessoa física - IRPF e o Imposto de renda retido na fonte - IRRF - Trabalho. O Imposto sobre a Renda e Proventos arrecadado pelos estados e municípios são considerados na arrecadação do Governo Central, dado que o imposto deve ser atribuído à unidade de governo que exerce a autoridade para impor o imposto e definir suas alíquotas. Por se tratar de imposto de competência federal os valores das arrecadações de estados e municípios foram lançados como receita de impostos sobre a renda do governo central e o mesmo valor como despesa de transferência intergovernamental para estados e municípios; 
1112 - Pagos por pessoa jurídica: Em geral, compreende o Imposto sobre a renda de pessoa jurídica - IRPJ; e a Contribuição social sobre o lucro líquido - CSLL;
1113 - Outros impostos sobre a renda, lucros e ganhos de capital: Imposto de renda retido na fonte - IRRF - Capital; Imposto de renda retido na fonte - IRRF - Remessas ao exterior; e Imposto de renda retido na fonte - IRRF - Outros rendimentos.</t>
  </si>
  <si>
    <t>Compreende os impostos sobre o uso, a propriedade ou a transferência de riqueza e podem ser cobrados em intervalos regulares, apenas uma vez, ou em uma mudança de propriedade. Se divide em cinco categorias, conforme listado abaixo.
1131 - Impostos incidentes sobre a propriedade imobiliária: compreende os impostos incidentes sobre o uso da propriedade de bens imóveis que incluem terras, terrenos, edifícios e outras estruturas. Nessa categoria está incluído o Imposto Territorial Rural - ITR; o Imposto sobre a propriedade predial e territorial urbana - IPTU; e o Imposto sobre Transmissão “Inter Vivos” de Bens Imóveis e de Direitos Reais sobre Imóveis - ITBI
1132 - Impostos incidentes sobre o patrimônio líquido: compreende os impostos sobre a riqueza líquida, definida como o valor das propriedades móveis e imóveis menos os passivos incidentes sobre essas propriedades. 
1133 - Impostos sobre espólios, heranças e doações: compreende os impostos sobre a transferência de propriedade por morte, como sucessão e herança, e ainda as doações entre vivos. Essa categoria compreende o Imposto sobre Transmissão “Causa Mortis” e Doação de Bens e Direitos - ITCD.
1135 - Impostos incidentes sobre o capital: corresponde aos impostos sobre os valores de ativos ou patrimônio líquido de propriedade de unidades institucionais cobrados em intervalos de tempo irregulares e pouco frequentes.
1136 - Outros impostos não recorrentes sobre a propriedade: compreende os impostos sobre a propriedade que não seja o patrimônio líquido ou bem imóvel. Esta categoria inclui o Imposto sobre a propriedade de veículos automotores - IPVA - e os impostos recorrentes sobre bens pessoais, joias, gado, outros animais bem como outros itens especiais de propriedade.</t>
  </si>
  <si>
    <t>Esta categoria compreende os impostos sobre a produção, extração, venda, transferência, arrendamento ou entrega de bens e prestação de serviços, assim como o uso de bens e a permissão de uso de bens ou realização de atividades. Os principais impostos sobre os bens e serviços compreendem: 
1141 - Impostos gerais sobre bens e serviços: são cobrados sobre a produção, locação, entrega, venda, compra, ou qualquer outra alteração de propriedade de uma vasta gama de bens e da prestação de uma ampla gama de serviços. Podem ser cobrados independentemente de os bens ou serviços serem produzidos no país ou importados, e podem ser impostos em qualquer fase de produção ou distribuição. Se divide em 4 categorias: 
11411 - Impostos sobre o valor agregado: São impostos sobre bens e serviços cobrados por etapas pelas empresas, mas, em última análise, cobrados na íntegra dos consumidores finais. Esta categoria inclui o Imposto sobre os Produtos Industrializados - IPI - e o Imposto sobre Circulação de Mercadorias e Serviços - ICMS.
11412 - Impostos sobre vendas: São os impostos gerais incidentes sobre as vendas em uma única etapa, que podem corresponder à etapa de fabricação, produção ou comércio.
11413 - Impostos sobre o volume de vendas e outros impostos gerais: são os impostos cumulativos de várias etapas. Compreende, principalmente, a Contribuição para o financiamento da seguridade social - COFINS; a Contribuição para o PIS; e o Imposto sobre serviços de qualquer natureza - ISS. 
11414 - Impostos sobre transações financeiras e de capital (IOF): inclui o Imposto sobre Operações Financeiras - IOF e a Contribuição Provisória sobre Movimentação Financeira - CPMF.
1142 - Impostos sobre consumo: são impostos cobrados sobre uma gama limitada de bens. Normalmente são cobrados em taxas diferenciadas sobre bens não essenciais ou de luxo, bebidas alcoólicas, tabaco e energia. Essa categoria inclui a Contribuição de Intervenção no Domínio Econômico - Cide-Combustíveis.
1144 - Impostos sobre serviços específicos: compreende os impostos sobre serviços como transportes, prêmios de seguros, serviços bancários, diversões, restaurantes e serviços de publicidade. Incluem-se também os jogos de azar, corridas de cavalos, loterias e outros. Os principais impostos que compõem essa categoria são: (i) Contribuição sobre Concursos de Prognósticos e Sorteios; (ii) Prêmio do Seguro Obrigatório de Danos Pessoais  - DPVAT; (iii) Contribuição pela Licença de Uso, Aquisição ou Transferência de Tecnologia - CIDE - Remessas ao Exterior; e (iv) Contribuição para o Custeio do Serviço de Iluminação Pública.
1145 - Impostos sobre o uso ou a permissão de uso de bens ou realização de atividades: esta categoria compreende os impostos incidentes por conta da outorga de licença ou permissão para o uso de bens ou para a realização de certas atividades, nos casos em que a concessão da autorização envolve pouco ou nenhum trabalho por parte do governo ou este é manifestamente desproporcional ao valor da taxa cobrada. Estão incluídas as Taxas de Inspeção, Controle e Fiscalização e a Contribuição sobre as Receitas de Concessionárias e Permissionárias de Energia Elétrica. 
1146 - Outros impostos sobre bens e serviços: inclui todos os outros impostos de propriedade e serviços não incluídos nas categorias 1141 a 1145.</t>
  </si>
  <si>
    <t>As contribuições sociais compreendem a receita real ou imputada a ser recebida pelos esquemas de seguridade social para fazer frente aos pagamentos de benefícios de seguro social. São arrecadadas em função da remuneração, da folha de pagamento ou do número de empregados. Transferências compulsórias calculadas em outras bases, ainda que destinadas a financiar regimes de proteção social, não são classificadas em contribuições sociais, mas sim nas respectivas categorias de impostos (código 11).
121 - Contribuições a seguridade social: refere-se às receitas a receber pelos regimes de seguridade social organizados e operados por unidades da administração pública, em benefício de seus contribuintes. Corresponde às contribuições ao Regime Geral de Previdência Social - RGPS classificadas pela fonte da contribuição e compreende:
1211 - Contribuições de empregados: pagas diretamente por eles ou deduzidas de seus salários e transferidas pelo empregador em proveito daqueles; 
1212 - Contribuições de empregadores: pagas diretamente pelos empregadores em proveito de seus empregados; 
1213 - Contribuições de trabalhadores autônomos ou desempregados. 
1214 - Contribuições não classificadas: aquelas cuja fonte não se pode determinar.
122 - Outras contribuições sociais: corresponde às contribuições efetivas ou imputadas a receber por regimes de seguridade social operados pelos empregadores em nome de seus empregados. É composta pelas contribuição ao Regime Próprio de Previdência Social - RPPS e se divide em:
1221 - Contribuições de empregados: composta por contribuições dos servidores civis e militares.
1222 - Contribuições de empregadores: inclui a contribuição patronal intraorçamentária e a contribuição ao Pasep.
1223 - Contribuições imputadas: corresponde à diferença entre os benefícios sociais pagos pela administração pública diretamente aos seus servidores (RPPS) e as contribuições recebidas.</t>
  </si>
  <si>
    <t>Esta categoria compreende as transferências recebidas por uma unidade de governo proveniente de outras unidades de governo, de governos estrangeiros ou de organizações internacionais, que não se enquadrem na definição de imposto, subsídio ou contribuição social. As transferências se classificam pelo tipo de unidade que efetua a doação e pela categoria da despesa, corrente e ou de capital. São elas:
131 - Transferências de governos estrangeiros.
132 - Transferências de organizações internacionais.
133 - Transferências de outras unidades do governo geral: destaca-se que estas transferências devem ser eliminadas no processo de consolidação. Estão incluídas nessa categoria as transferências recebidas de estados e municípios.</t>
  </si>
  <si>
    <t>Rendas patrimoniais compreende as receitas obtidas pelas unidades de governo quando colocam à disposição de outras unidades ativos financeiros e recursos naturais. Para o governo geral brasileiro são registradas as seguintes categorias:
1411 - Juros: esta categoria corresponde à renda de investimento que é devida aos proprietários de certos tipos de ativos financeiros (depósitos, títulos de dívida, empréstimos, etc.) por colocar
esses ativos à disposição de outras unidades institucionais. Os ativos financeiros que dão origem a juros são todas as reivindicações dos credores sobre os devedores. A receita de juros é compilada pelo Banco Central do Brasil pelo critério de competência.
1412 - Dividendos: compreende as receitas derivadas da atividade produtiva proveniente de corporações públicas e privadas e da participação no capital. Inclui as receitas de juros sobre o capital próprio, participações e dividendos.
1415 - Concessões: compreende as receitas oriundas da concessão de ativos tangíveis não produzidos, como terrenos, ativos do subsolo e outros ativos de origem natural. Também contempla as receitas
provenientes do direito de exploração de madeira de terras públicas não cultivadas e de massas de água não administrada para fins recreativos ou comerciais. Dentre as principais receitas incluídas nessas categorias destacam-se as receitas provenientes de exploração dos recursos naturais e a cessão de direitos de operacionalização da folha de pagamentos.</t>
  </si>
  <si>
    <t>Vendas de bens e serviços compreende as receitas oriundas de vendas de bens e serviços por estabelecimentos mercantis e não mercantis e os decorrentes da função regulatória do governo. São registradas as seguintes categorias:
1422 - Taxas administrativas: são registradas as taxas pela prestação de serviços e os emolumentos e custas judiciais.
1423 - Vendas eventuais por estabelecimentos não mercantis: inclui as receitas de aluguéis, agropecuária, industrial e de serviços.</t>
  </si>
  <si>
    <t>Registra as receitas provenientes das multas e sanções pecuniárias cujas transferências são impostas às unidades por órgãos judiciais ou administrativos por força de lei ou regras administrativas, bem como de perdimentos de depósitos em caução. Estão incluídas as multas e juros de mora decorrentes de impostos, taxas, contribuições e demais receitas, bem como as multas administrativas, contratuais e judiciais.</t>
  </si>
  <si>
    <t>Esta categoria é dividida em:
211 - Salários e vencimentos: compreende os pagamentos em dinheiro e/ou em espécie, efetuados pelo governo aos empregados em troca da prestação do serviço. Para o governo geral brasileiro estão incluídas as despesas com vencimentos e vantagens fixas de pessoal civil e militar bem como a contratação por tempo determinado.
212 - Contribuições sociais:  compreende os pagamentos efetivos ou imputados, feitos por unidades de governo geral a sistemas de seguridade social que proporcionam aos servidores/empregados o direito a receber prestações sociais, incluindo pensões ou outros tipos de aposentadorias. São pagos pelos empregadores em benefício de seus empregados e, portanto, são registrados como um componente da remuneração do empregado. Essa categoria apresenta a seguinte desagregação:
2121 - Contribuições sociais efetivas: estão incluídas as contribuições a entidades fechadas de previdência e contribuições patronais intraorçamentárias.
2122 - Contribuições sociais imputadas: estão incluídas as contribuições sociais imputadas de natureza previdenciária, ou seja, relacionados a aposentadorias e pensões.  As contribuições sociais imputadas compreendem o valor das contribuições sociais que seriam necessárias à cobertura do direito correspondente. Para o governo central brasileiro corresponde à diferença entre os benefícios sociais pagos pela administração pública diretamente aos seus servidores (RPPS) e as contribuições recebidas.</t>
  </si>
  <si>
    <t>São transferências correntes unilaterais (isto é, sem contraprestação) que as unidades governamentais concedem a empresas em virtude do nível de sua atividade produtiva, quantidade ou valor dos bens e serviços que produzem, vendem ou importam.  Os subsídios podem ser classificados de acordo com o setor institucional dos beneficiários. Para governo geral brasileiro temos registros na subcategoria 252 - Subsídios a empresas privadas.  Dentre os gastos registrados nesta categoria destacam-se os subsídios ao setor agrícola, tais como Pronaf e custeio agropecuário, ao programa de farmácia popular e subsídios ao setor elétrico (CDE).</t>
  </si>
  <si>
    <t>Esta categoria compreende as transferências, obrigatórias ou não, correntes ou de capital, de uma unidade de governo a outras unidades de governo residentes ou estrangeiras ou organizações internacionais. As transferências classificam-se pelo tipo de unidade recebedora e pela categoria econômica (corrente ou de capital). São elas:
261 - Transferências a governos estrangeiros.
262 - Transferências a organizações internacionais: dentre as despesas registradas nessas categorias destacam-se as contribuições para a Organização Panamericana de Saúde (OPAS) e os Sistemas das Nações Unidas.
263 - Transferências entre unidades do governo geral: estão incluídas nessa categoria todas as transferências, corrente ou capital, entre o governo central, estados e municípios e são realizados dois ajustes metodológicos: (i) inclusão das transferências ao Fundo Constitucional Distrito Federal - FCDF e (ii) o valor do IRRF arrecadado pelos estados e municípios. A despesa do FCDF, anteriormente, era incorporada nas despesas do governo central e passaram a ser registradas no âmbito dos governos estaduais, com o correspondente registro de transferência do governo central. Em relação ao IRRF são realizados os seguintes ajustes: 1) na esfera federal os valores das arrecadações de estados e municípios foram lançados como receita de impostos sobre a renda e o mesmo valor como despesa de transferência intergovernamental. Destaca-se que, em virtude do processo de consolidação as transferências são registradas pelo critério de caixa (soma de despesa paga e restos a pagar processados e não processados pagos). Essas transferências são eliminadas no processo de consolidação do governo geral.</t>
  </si>
  <si>
    <t>Refere-se a transferências sociais em dinheiro ou em espécie para proteger a população em geral ou alguns de seus segmentos específicos contra certos riscos sociais, isto é, eventos ou circunstâncias que podem afetar adversamente o bem-estar das famílias interessadas. Podem ser classificados em: 
271 - Benefícios de seguridade social: compreende benefícios sociais em dinheiro ou em espécie pagáveis às famílias pelos sistemas de seguridade social. São exemplos: auxílio-doença, auxílio-maternidade, seguro-desemprego, pensões, aposentadorias e auxílio-funeral. São registrados os gastos efetuados pelo Regime Geral de Previdência Social - RGPS.
272 - Benefícios de assistência social: esta categoria compreende transferências pagas em dinheiro ou espécie para os mesmos fins definidos em benefícios de seguridade social, mas não pressupõe vinculação a um sistema de seguridade social. São exemplos de despesas registradas nessa categoria os benefícios aos deficientes e idosos e o programa Bolsa Família.
273 - Benefícios sociais do empregador: compreende os benefícios sociais pagos em dinheiro ou espécie pelo governo a seus empregados. São os gastos efetuados pelo Regime Próprio de Previdência Social - RPPS com aposentadorias, pensões e outros benefícios previdenciários (salário família, auxílio doença) e assistenciais (auxílio funeral, auxílio creche) a servidores civis e militares.</t>
  </si>
  <si>
    <t xml:space="preserve">Esta categoria é composta por: 
281 - Gastos patrimoniais, exceto juros: corresponde aos pagamentos efetuados por unidades de governo pelo uso de ativos financeiros ou de recursos naturais de propriedade de terceiros. Esses pagamentos podem assumir a forma de dividendos, retiradas de renda de quase corporações, renda de investimentos distribuída, ou aluguéis. 
282 - Outros gastos diversos: inclui as transferências para os indivíduos, instituições privadas sem fins lucrativos, organizações não governamentais, fundações, empresas ou unidades governamentais que não estão incluídas em outras categorias de transferências. As principais despesas incluídas nessa categoria são: transferências a instituições privadas e pessoas físicas; indenizações, restituições, material, bem ou serviço para distribuição gratuita, programa Minha Casa Minha Vida, despesas com o Fundo de Financiamento Estudantil - Fies, e demais despesas não classificadas nas categorias anteriores.  As despesas do FIES são incorporadas como transferência de capital às famílias (código 2822), correspondente ao índice de inadimplência da carteira (superior a 360 dias)  aplicado sobre o volume corrente de desembolsos dos financiamentos em contratos sem garantia do Fundo de Garantia de Operações de Crédito Educativo (FGEDUC) ou do Fundo Garantidor do Fies (FG-Fies), ambos fundos de natureza privada com patrimônio constituído. </t>
  </si>
  <si>
    <t xml:space="preserve">Esta categoria é composta pelos seguintes ativos:
3111 - Edifícios e Estruturas: estão incluídas não apenas a aquisição de edifícios e estruturas recém construídas, mas também todos os custos com a limpeza e preparação do terreno, bem como os custos com os aparelhos, instalações e equipamentos que sejam partes integrantes dos edifícios e estruturas. A construção de novos monumentos públicos e grandes melhorias em monumentos públicos já existentes são classificadas nesta categoria. São exemplos de despesas do governo geral brasileiro nessas categorias, a manutenção e conservação de estradas, vias, bens imóveis e obras e instalações.
3112 - Máquinas e equipamentos: corresponde a máquinas e equipamentos que não sejam partes integrantes de edifícios ou estruturas. Subdivide-se em equipamentos de transporte e máquinas e equipamentos que não de transporte, como por exemplo, equipamentos de rádio, televisão e comunicação, aparelhos médicos, instrumentos ópticos, mobília, relógios, instrumentos musicais, etc. .
3113 - Outros ativos fixos: inclui as aquisições/vendas de propriedade intelectual, desdobrada nas subcategorias pesquisa e desenvolvimento, exploração e avaliação de minerais, software e bases de dados e entretenimento, literário e artístico. Também inclui os recursos biológicos cultivados.
3114 - Sistemas de armamento: inclui as aquisições e vendas de veículos e outros equipamentos como navios de guerra, submarinos, aeronaves militares, tanques, lançadores de mísseis, etc. </t>
  </si>
  <si>
    <t>Compreende as transações com ativos tangíveis de origem natural sobre os quais se exercem direitos de propriedade e também os ativos intangíveis não produzidos, que são entes de valor econômico e de existência essencialmente jurídica ou contábil. Classificam-se em:
3141 - Terra: compreende a superfície do solo e as águas superficiais associadas, bem como as grandes benfeitorias que não possam ser fisicamente separadas da terra, com exceção das construções, plantações, ativos de subsolo, recursos biológicos não cultivados e recursos hídricos subterrâneos.
3412 - Recursos minerais e energéticos: compreende as reservas comprovadas de petróleo, gás natural, carvão, reservas de minerais metálicos e não metálicos. Excluem-se os poços de minas, galerias e outras instalações para extração de ativos do subsolo, que são ativos fixos e não ativos do subsolo.
3413 - Outros ativos de origem natural: compreende os recursos biológicos não cultivados, como as florestas virgens e as zonas pesqueiras comercialmente exportáveis, os recursos hídricos e o espectro eletromagnético.
3414 - Ativos não produzidos intangíveis: compreende entes de valor econômico e de existência essencialmente jurídica ou contábil. Alguns deles habilitam seus proprietários a participar de certas atividades específicas ou a produzir certos bens ou serviços específicos e impedir outras unidades de fazê-lo, a não ser mediante autorização do proprietário. Incluem as entidades patenteadas, os arrendamentos e outros contratos e os aviamentos adquiridos. Estão incluídas nessas categorias as delegações de serviço público mediante concessão, permissão, autorização ou licença.</t>
  </si>
  <si>
    <t>Pagamentos em dinheiro para atividades operacionais são definidos como todas as transações em dinheiro que diminuem o patrimônio líquido. Esse item exclui aquisições de ativos não financeiros e financeiros, bem como o pagamento de passivos, porque essas transações não afetam o patrimônio líquido. A despesa é apurada pelo critério de caixa, que corresponde a soma da despesa paga e o restos a pagar processado e não processado pago.</t>
  </si>
  <si>
    <t>Estes impostos são devidos quando os bens atravessam as fronteiras nacionais ou aduaneiras do território econômico, ou quando há serviços de operações de câmbio entre residentes e não residentes. Para o governo central brasileiro são registrados impostos nas subcategorias:
1151 - Imposto sobre a Importação; e
1152 - Imposto sobre a Exportação.</t>
  </si>
  <si>
    <t>Defasagem de um trimestre para os dados trimestrais e anuais.</t>
  </si>
  <si>
    <t>A fonte primária para obtenção de dados dos estados, dos municípios e do Distrito Federal a partir de 2014 é a base de contas anuais do FINBRA, do Sistema de Informações Contábeis e Fiscais do Setor Público Brasileiro - Siconfi. Este banco de dados compila informações contábeis e orçamentárias de todas as Unidades da Federação, sendo que no presente trabalho foram extraídas, em especial, informações sobre receitas e despesas orçamentárias, bem como dados sobre a execução de restos a pagar, além das respectivas contas patrimoniais. Apesar da exigência legal, uma proporção inferior a 10% dos municípios não cumprem com o processo envio de dados. Desta forma são aplicadas técnicas estatísticas para extrapolar a cobertura ao conjunto de municípios. Tal metodologia utiliza dados de outras fontes, tais como portais de transparência e outras plataformas de governo. 
A partir de 2019 os dados utilizados para os governos estaduais foram extraídos da Matriz de Saldos Contábeis, que consiste em uma grande massa de dados extraída pelos entes da federação diretamente dos seus sistemas contábil-financeiros e encaminhados ao Sistema de Informações Contábeis e Fiscais do Setor Público Brasileiro - Siconfi. Em casos específicos, foram realizadas consultas aos portais de transparência fiscal ou sítios das secretarias estaduais de fazenda para garantia da consistência das informações com as fontes de dados utilizadas.</t>
  </si>
  <si>
    <t xml:space="preserve">Em 2015 o Tesouro Nacional passou a divulgar as estatísticas de governo geral considerando o critério de competência para as despesas públicas. No caso brasileiro, as estatísticas fiscais são elaboradas observando-se o critério de caixa para as receitas e o de competência para as despesas públicas, configurando-se em um regime de ‘competência modificada’. 
A adoção do regime de competência para as despesas implica em mudança de base de dados para o Governo Central. Anteriormente, a base de dados para elaboração das estatísticas de Governo Central para as Estatísticas de Finanças Públicas era o Resultado do Tesouro Nacional - RTN, documento publicado mensalmente pelo Tesouro Nacional. No RTN, o critério de registro das despesas é conhecido como “pagamento efetivo”, no qual as despesas são registradas quando as ordens bancárias são sacadas da Conta Única. O registro pela ótica do saque (pagamento efetivo) tem um custo operacional elevado de processamento da informação por parte da STN/MF, além de não permitir cruzamento de informação dos gastos com outros parâmetros orçamentários como classificação funcional, natureza da despesa, modalidade de aplicação, dentre outros.
Dado este contexto, optou-se pela adoção da base de dados disponível no SIAFI – Sistema de Administração Financeira do Governo Federal. No SIAFI é possível apurar as informações do Governo Central no maior nível de detalhamento possível, ou seja, as contas contábeis de acordo com a natureza das informações que evidenciam.
As estatísticas fiscais apresentadas nos demonstrativos foram elaboradas de acordo com as orientações do GFSM 2014 e harmonizadas com o Sistema de Contas Nacionais em virtude do trabalho conjunto entre IBGE e STN, realizado com o objetivo de fortalecer e aprimorar a metodologia de apuração de estatísticas de governo.
Resumidamente, as alterações na série de governo geral ocorreram devido a:
1. Registro: adoção de regime de competência para as despesas. No demonstrativo de fontes e uso de caixa foi adotado o regime de caixa (valores pagos) que difere do conceito de pagamento efetivo adotado; e
2. Classificação: revisão e harmonização da classificação em virtude do trabalho conjunto com o IBGE (SNA 2008) e mudança de base de dados.
</t>
  </si>
  <si>
    <r>
      <t xml:space="preserve">Corresponde às estatísticas de finanças públicas do Governo Geral (Governo Central, Estados e Municípios) compiladas e apresentadas de acordo com a metodologia do Manual de Estatísticas de Finanças Públicas de 2014 do Fundo Monetário Internacional-FMI (em inglês, </t>
    </r>
    <r>
      <rPr>
        <i/>
        <sz val="11"/>
        <color theme="1" tint="0.14999847407452621"/>
        <rFont val="Calibri"/>
        <family val="2"/>
        <scheme val="minor"/>
      </rPr>
      <t>Government Finance Statistics Manual – GFSM 2014</t>
    </r>
    <r>
      <rPr>
        <sz val="11"/>
        <color theme="1" tint="0.14999847407452621"/>
        <rFont val="Calibri"/>
        <family val="2"/>
        <scheme val="minor"/>
      </rPr>
      <t xml:space="preserve">). Todas as estatísticas são apresentadas na estrutura do Demonstrativo de Operações que é um resumo das transações do governo apresentando detalhes da receita, gasto e investimento líquido em ativos não financeiros. 
Estatísticas das finanças públicas (EFP) são um conjunto de conceitos e princípios desenvolvidos pelo FMI com o objetivo de proporcionar um arcabouço conceitual que facilite análise da política fiscal e possibilite quantificar as ações do governo. Ao contrário de demonstrações financeiras com base na contabilidade, as EFP são uma representação econômica da atividade financeira do governo. </t>
    </r>
  </si>
  <si>
    <t>Foi considerado para todas as esferas o conceito de despesa liquidada, que representa o total empenhado e liquidado pelas unidades executoras dos respectivos entes. Cabe destacar ainda que às despesas liquidadas foram adicionados os restos a pagar não processados liquidados. No caso de indisponibilidade dessa informação, no início da série histórica, foram utilizados os restos a pagar não processados pagos inscritos em exercícios anteriores de modo a se criar uma proxy do regime de competência, uma vez que esse tipo de restos a pagar ao serem pagos foram, em algum momento, obrigatoriamente liquidados.
No Demonstrativo de Operações de Caixa as despesas foram apuradas no regime de caixa, ou seja, considerou-se a despesa paga somada aos restos a pagar processados e não processados pagos.</t>
  </si>
  <si>
    <t xml:space="preserve">As transações entre os subsetores do Governo Geral são eliminadas no processo de consolidação. Todas as transações cruzadas devem ser eliminadas para efeito de consolidação em um nível maior de agregação, com destaque especial para as contas contábeis relativas a transferências e juros. Assim, para que possa ser feita uma análise no nível de cobertura de governo geral, deve ser realizada primeiramente a consolidação dos dados de governo central, estados e municípios de modo a gerar dados de governo geral em bases consistentes e sem duplicidade de valores. Para não incorrer em perda de informações analíticas, o MEFP 2014 recomenda a publicação dos dados das esferas em separado e na forma consolidada.
Um passo anterior à consolidação final diz respeito ao tratamento da discrepância entre o total de receitas e despesas intergovernamentais. Essa discrepância é ajustada proporcionalmente nos valores de receita de transferências dos governos regionais, de modo a igualar os fluxos de receitas e despesas de transferências. Posteriormente, com o intuito de manter os valroes da receita total dos entes, o valor incluído nas transferências é deduzido de outras receitas. Assim, a  premissa adotada foi a de que não deve haver impacto fiscal quando da realização dos ajustes de consolidação. Ou seja, partiu-se do pressuposto de que as esferas subnacionais realizam todos os seus registros contábeis, mesmo que de maneira não aderente às melhores práticas de contabilidade.
Maiores informações estão disponíveis na Nota Metodológica n° 1 - Revisão Metodológica das Estatísticas Fiscais do Governo Geral disponível no site do Tesouro Nacional (https://www.gov.br/tesouronacional/pt-br/estatisticas-fiscais-e-planejamento/estatisticas-fiscais-do-governo-geral)
</t>
  </si>
  <si>
    <t xml:space="preserve">Em 2020 foram realizados aperfeiçoamentos com o objetivo de adequar o conjunto de estatísticas fiscais à realidade brasileira, incentivando seu entendimento e utilização, facilitando a análise da política fiscal. As principais alterações foram:
1) Novo formato de apresentação e revisão da nomenclatura dos principais agregados do Demonstrativo de Operações;
2) Desagregação das principais rubricas de receita e despesa;
3) Aprimoramento do processo de consolidação (exclusão dos fluxos intergovernamentais) do governo geral. A discrepância entre o total de receitas e despesas intergovernamentais passou a ser considerada no total das 3 esferas. Essa discrepância é ajustada proporcionalmente nos valores de receita de transferências dos governos regionais, de modo a igualar os fluxos de receitas e despesas de transferências. Posteriormente, com o intuito de manter os valroes da receita total dos entes, o valor incluído nas transferências é deduzido de outras receitas;
4) Reclassificação do Imposto sobre os Produtos Industrializados – IPI e do Imposto sobre Circulação de Mercadorias e Serviços – ICMS como Impostos sobre o valor agregado, código 11411. 
Cumpre observar o porquê da classificação anterior: o IPI era classificado como Impostos sobre vendas (11412) pelo  fato de se tratar de um imposto cujo fato gerador é a receita bruta ou o faturamento; o ICMS, por sua vez, apesar de originalmente ter sido criado como um imposto sobre valor agregado, várias mudanças distorceram suas características clássicas ao longo dos anos, principalmente no que se refere às dificuldades na obtenção de créditos tributários e à grande quantidade de regimes diferentes de acordo com o estado e setor. Essas alterações levaram à opção pela classificação do imposto como 11413 (Impostos sobre o volume de vendas). No que pese esse entendimento, seguindo recomendação do FMI e buscando a harmonização com o Sistema de Contas Nacionais, optou-se por rever a classificação desses impostos, uma vez que os mesmos podem ser vistos como tributos multifásicos que apresentam a possibilidade legal de obter créditos e, portanto, não são cumulativos.
5) Elaboração de glossário;e
6) Revisão de todo o processo operacional que envolve a compilação das estatísticas fiscais o que permitiu ajustes e correções na série disponível. 
Maiores informações sobre as alterações realizadas em 2020 estão disponíveis em: https://www.tesourotransparente.gov.br/publicacoes/notas-metodologicas-de-estatisticas-fiscais-do-governo-geral/2020/30
Nota Metodológica n° 1 - Revisão Metodológica das Estatísticas Fiscais do Governo Geral
</t>
  </si>
  <si>
    <t>Pedro Ivo Ferreira de Souza Junior</t>
  </si>
  <si>
    <t>Coordenador-Geral</t>
  </si>
  <si>
    <t>Transações em ativos e passivos - Governo Geral</t>
  </si>
  <si>
    <t>Transações líquidas em ativos e passivos</t>
  </si>
  <si>
    <r>
      <t xml:space="preserve">Investimento líquido em ativos não financeiros </t>
    </r>
    <r>
      <rPr>
        <b/>
        <vertAlign val="superscript"/>
        <sz val="11"/>
        <color theme="1" tint="0.14996795556505021"/>
        <rFont val="Calibri"/>
        <family val="2"/>
        <scheme val="minor"/>
      </rPr>
      <t>7/</t>
    </r>
  </si>
  <si>
    <r>
      <t xml:space="preserve">Aquisição líquida de ativos financeiros </t>
    </r>
    <r>
      <rPr>
        <b/>
        <vertAlign val="superscript"/>
        <sz val="11"/>
        <color theme="1" tint="0.14996795556505021"/>
        <rFont val="Calibri"/>
        <family val="2"/>
        <scheme val="minor"/>
      </rPr>
      <t>8/</t>
    </r>
  </si>
  <si>
    <t>Ouro monetário e DES (Direitos especiais de saque)</t>
  </si>
  <si>
    <t>Moedas e depósitos</t>
  </si>
  <si>
    <t>Títulos, exceto ações</t>
  </si>
  <si>
    <t>Empréstimos</t>
  </si>
  <si>
    <t>Ações e outras participações de capital</t>
  </si>
  <si>
    <t>Regimes de seguros, pensões e garantias padronizadas</t>
  </si>
  <si>
    <t>Derivativos financeiros e opções de compra de ações por empregados</t>
  </si>
  <si>
    <t>Outras contas a receber</t>
  </si>
  <si>
    <r>
      <t xml:space="preserve">Aquisição líquida de passivos </t>
    </r>
    <r>
      <rPr>
        <b/>
        <vertAlign val="superscript"/>
        <sz val="11"/>
        <color theme="1" tint="0.14996795556505021"/>
        <rFont val="Calibri"/>
        <family val="2"/>
        <scheme val="minor"/>
      </rPr>
      <t>8/</t>
    </r>
  </si>
  <si>
    <t xml:space="preserve">Direitos especiais de saque (DES) </t>
  </si>
  <si>
    <t xml:space="preserve">Moedas e depósitos </t>
  </si>
  <si>
    <r>
      <t xml:space="preserve">Outras contas a pagar </t>
    </r>
    <r>
      <rPr>
        <vertAlign val="superscript"/>
        <sz val="11"/>
        <color theme="1" tint="0.14996795556505021"/>
        <rFont val="Calibri"/>
        <family val="2"/>
        <scheme val="minor"/>
      </rPr>
      <t>9/</t>
    </r>
  </si>
  <si>
    <t>7/ Investimento líquido em ativos não financeiros corresponde a aquisição menos a venda menos o consumo de capital fixo.</t>
  </si>
  <si>
    <t>8/ Fonte: Banco Central do Brasil.</t>
  </si>
  <si>
    <t>9/ A discrepância estatística entre o indicador de necessidade de financiamento apurado por meio das transações que afetam o patrimônio líquido (acima da linha) e o apurado por meio das transações com ativos e passivos financeiros (abaixo da linha) foi imputada em "Outras contas a pagar" (3308).</t>
  </si>
  <si>
    <r>
      <t xml:space="preserve">Transações em ativos e passivos financeiros (financiamento) </t>
    </r>
    <r>
      <rPr>
        <b/>
        <vertAlign val="superscript"/>
        <sz val="11"/>
        <color theme="2" tint="-0.749992370372631"/>
        <rFont val="Calibri"/>
        <family val="2"/>
        <scheme val="minor"/>
      </rPr>
      <t>8/</t>
    </r>
  </si>
  <si>
    <t xml:space="preserve">Aquisição líquida de ativos financeiros </t>
  </si>
  <si>
    <t>Aquisição líquida de passivos</t>
  </si>
  <si>
    <r>
      <t xml:space="preserve">Capacidade (+) / Necessidade(-) líquida de financiamento (32-33) </t>
    </r>
    <r>
      <rPr>
        <b/>
        <vertAlign val="superscript"/>
        <sz val="11"/>
        <color theme="1" tint="0.14996795556505021"/>
        <rFont val="Calibri"/>
        <family val="2"/>
        <scheme val="minor"/>
      </rPr>
      <t>12/</t>
    </r>
  </si>
  <si>
    <t>Transações que afetam o patrimônio líquido</t>
  </si>
  <si>
    <t>12/ A discrepância estatística entre o indicador de necessidade de financiamento apurado por meio das transações que afetam o patrimônio líquido (acima da linha) e o apurado por meio das transações com ativos e passivos financeiros (abaixo da linha) foi imputada em "Outras contas a pagar" (3308).</t>
  </si>
  <si>
    <t>Tabela 1.1. Demonstrativo de Operações do Governo Geral por esfera de governo - Brasil - 2022</t>
  </si>
  <si>
    <t>Tabela 1.2. Receita do Governo Geral por esfera de governo - Brasil - 2022</t>
  </si>
  <si>
    <t>Tabela 1.3. Despesa do Governo Geral por esfera de governo - Brasil - 2022</t>
  </si>
  <si>
    <t>Tabela 1.4. Transações em ativos e passsivos por esfera de governo - Brasil - Anual - 2022</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</si>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</sst>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u/>
      <sz val="11"/>
      <color theme="10"/>
      <name val="Calibri"/>
      <family val="2"/>
      <scheme val="minor"/>
    </font>
    <font>
      <sz val="11"/>
      <color theme="1"/>
      <name val="Calibri"/>
      <family val="2"/>
      <scheme val="minor"/>
    </font>
    <font>
      <b/>
      <vertAlign val="superscript"/>
      <sz val="11"/>
      <color theme="0"/>
      <name val="Calibri"/>
      <family val="2"/>
      <scheme val="minor"/>
    </font>
    <font>
      <b/>
      <sz val="11"/>
      <color theme="1" tint="0.14999847407452621"/>
      <name val="Calibri"/>
      <family val="2"/>
      <scheme val="minor"/>
    </font>
    <font>
      <b/>
      <vertAlign val="superscript"/>
      <sz val="11"/>
      <color theme="1" tint="0.14996795556505021"/>
      <name val="Calibri"/>
      <family val="2"/>
      <scheme val="minor"/>
    </font>
    <font>
      <sz val="11"/>
      <color theme="1" tint="0.14999847407452621"/>
      <name val="Calibri"/>
      <family val="2"/>
      <scheme val="minor"/>
    </font>
    <font>
      <i/>
      <sz val="11"/>
      <color theme="1" tint="0.14999847407452621"/>
      <name val="Calibri"/>
      <family val="2"/>
      <scheme val="minor"/>
    </font>
    <font>
      <vertAlign val="superscript"/>
      <sz val="11"/>
      <color theme="1" tint="0.14996795556505021"/>
      <name val="Calibri"/>
      <family val="2"/>
      <scheme val="minor"/>
    </font>
    <font>
      <sz val="11"/>
      <color rgb="FF000000"/>
      <name val="Calibri"/>
      <family val="2"/>
      <scheme val="minor"/>
    </font>
    <font>
      <i/>
      <sz val="10.5"/>
      <color theme="1" tint="0.14999847407452621"/>
      <name val="Calibri"/>
      <family val="2"/>
      <scheme val="minor"/>
    </font>
    <font>
      <sz val="10"/>
      <color theme="1" tint="0.14999847407452621"/>
      <name val="Calibri"/>
      <family val="2"/>
      <scheme val="minor"/>
    </font>
    <font>
      <b/>
      <i/>
      <vertAlign val="superscript"/>
      <sz val="11"/>
      <color theme="0"/>
      <name val="Calibri"/>
      <family val="2"/>
      <scheme val="minor"/>
    </font>
    <font>
      <sz val="8"/>
      <name val="Calibri"/>
      <family val="2"/>
      <scheme val="minor"/>
    </font>
    <font>
      <i/>
      <vertAlign val="superscript"/>
      <sz val="10.5"/>
      <color theme="1" tint="0.14999847407452621"/>
      <name val="Calibri"/>
      <family val="2"/>
      <scheme val="minor"/>
    </font>
    <font>
      <sz val="11"/>
      <color theme="0"/>
      <name val="Calibri"/>
      <family val="2"/>
      <scheme val="minor"/>
    </font>
    <font>
      <b/>
      <i/>
      <sz val="11"/>
      <color theme="1" tint="0.14999847407452621"/>
      <name val="Calibri"/>
      <family val="2"/>
      <scheme val="minor"/>
    </font>
    <font>
      <b/>
      <vertAlign val="superscript"/>
      <sz val="11"/>
      <color theme="1" tint="0.14999847407452621"/>
      <name val="Calibri"/>
      <family val="2"/>
      <scheme val="minor"/>
    </font>
    <font>
      <vertAlign val="superscript"/>
      <sz val="11"/>
      <color theme="1" tint="0.14999847407452621"/>
      <name val="Calibri"/>
      <family val="2"/>
      <scheme val="minor"/>
    </font>
    <font>
      <i/>
      <sz val="10"/>
      <color theme="1" tint="0.14999847407452621"/>
      <name val="Calibri"/>
      <family val="2"/>
      <scheme val="minor"/>
    </font>
    <font>
      <i/>
      <vertAlign val="superscript"/>
      <sz val="11"/>
      <color theme="1" tint="0.14999847407452621"/>
      <name val="Calibri"/>
      <family val="2"/>
      <scheme val="minor"/>
    </font>
    <font>
      <sz val="11"/>
      <color rgb="FF262626"/>
      <name val="Calibri"/>
      <family val="2"/>
      <scheme val="minor"/>
    </font>
    <font>
      <u/>
      <sz val="11"/>
      <color theme="1" tint="0.14999847407452621"/>
      <name val="Calibri"/>
      <family val="2"/>
      <scheme val="minor"/>
    </font>
    <font>
      <b/>
      <sz val="11"/>
      <color theme="2" tint="-0.749992370372631"/>
      <name val="Calibri"/>
      <family val="2"/>
      <scheme val="minor"/>
    </font>
    <font>
      <b/>
      <vertAlign val="superscript"/>
      <sz val="11"/>
      <color theme="2" tint="-0.749992370372631"/>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79998168889431442"/>
        <bgColor indexed="64"/>
      </patternFill>
    </fill>
    <fill>
      <patternFill patternType="solid">
        <fgColor rgb="FFF2F2F2"/>
        <bgColor indexed="64"/>
      </patternFill>
    </fill>
    <fill>
      <patternFill patternType="solid">
        <fgColor theme="6" tint="0.79998168889431442"/>
        <bgColor indexed="64"/>
      </patternFill>
    </fill>
  </fills>
  <borders count="30">
    <border>
      <left/>
      <right/>
      <top/>
      <bottom/>
      <diagonal/>
    </border>
    <border>
      <left style="hair">
        <color indexed="64"/>
      </left>
      <right style="hair">
        <color indexed="64"/>
      </right>
      <top style="hair">
        <color indexed="64"/>
      </top>
      <bottom style="hair">
        <color indexed="64"/>
      </bottom>
      <diagonal/>
    </border>
    <border>
      <left style="thin">
        <color theme="0" tint="0.79995117038483843"/>
      </left>
      <right/>
      <top style="thin">
        <color theme="0" tint="0.79995117038483843"/>
      </top>
      <bottom style="thin">
        <color theme="0" tint="0.79995117038483843"/>
      </bottom>
      <diagonal/>
    </border>
    <border>
      <left/>
      <right/>
      <top style="thin">
        <color theme="0" tint="0.79995117038483843"/>
      </top>
      <bottom style="thin">
        <color theme="0" tint="0.79995117038483843"/>
      </bottom>
      <diagonal/>
    </border>
    <border>
      <left style="thin">
        <color theme="0" tint="0.79995117038483843"/>
      </left>
      <right/>
      <top/>
      <bottom style="thin">
        <color theme="0" tint="0.79995117038483843"/>
      </bottom>
      <diagonal/>
    </border>
    <border>
      <left/>
      <right/>
      <top/>
      <bottom style="thin">
        <color theme="0" tint="0.79995117038483843"/>
      </bottom>
      <diagonal/>
    </border>
    <border>
      <left/>
      <right/>
      <top style="thin">
        <color theme="0" tint="0.79995117038483843"/>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tint="-0.14996795556505021"/>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style="thin">
        <color theme="0"/>
      </right>
      <top/>
      <bottom style="thin">
        <color theme="0"/>
      </bottom>
      <diagonal/>
    </border>
    <border>
      <left/>
      <right style="thin">
        <color theme="0"/>
      </right>
      <top style="thin">
        <color theme="0"/>
      </top>
      <bottom style="thin">
        <color theme="0" tint="-0.14996795556505021"/>
      </bottom>
      <diagonal/>
    </border>
    <border>
      <left/>
      <right style="thin">
        <color theme="2" tint="-0.24994659260841701"/>
      </right>
      <top style="thin">
        <color theme="0"/>
      </top>
      <bottom style="thin">
        <color theme="0"/>
      </bottom>
      <diagonal/>
    </border>
    <border>
      <left style="thin">
        <color theme="2" tint="-0.24994659260841701"/>
      </left>
      <right/>
      <top style="thin">
        <color theme="0"/>
      </top>
      <bottom style="thin">
        <color theme="0"/>
      </bottom>
      <diagonal/>
    </border>
    <border>
      <left style="thin">
        <color theme="2" tint="-0.24994659260841701"/>
      </left>
      <right style="thin">
        <color theme="0"/>
      </right>
      <top style="thin">
        <color theme="0"/>
      </top>
      <bottom style="thin">
        <color theme="0"/>
      </bottom>
      <diagonal/>
    </border>
    <border>
      <left/>
      <right/>
      <top/>
      <bottom style="thin">
        <color theme="0" tint="-0.14996795556505021"/>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right/>
      <top/>
      <bottom style="medium">
        <color theme="2" tint="-9.9948118533890809E-2"/>
      </bottom>
      <diagonal/>
    </border>
    <border>
      <left/>
      <right style="medium">
        <color rgb="FFFFFFFF"/>
      </right>
      <top/>
      <bottom style="medium">
        <color rgb="FFFFFFFF"/>
      </bottom>
      <diagonal/>
    </border>
  </borders>
  <cellStyleXfs count="4">
    <xf numFmtId="0" fontId="0" fillId="0" borderId="0"/>
    <xf numFmtId="0" fontId="4" fillId="0" borderId="0" applyNumberFormat="0" applyFill="0" applyBorder="0" applyAlignment="0" applyProtection="0"/>
    <xf numFmtId="0" fontId="5" fillId="0" borderId="0"/>
    <xf numFmtId="0" fontId="12" fillId="0" borderId="0"/>
  </cellStyleXfs>
  <cellXfs count="165">
    <xf numFmtId="0" fontId="0" fillId="0" borderId="0" xfId="0"/>
    <xf numFmtId="0" fontId="2" fillId="0" borderId="0" xfId="0" applyFont="1" applyAlignment="1">
      <alignment horizontal="left"/>
    </xf>
    <xf numFmtId="0" fontId="2" fillId="0" borderId="0" xfId="0" applyFont="1" applyAlignment="1">
      <alignment horizontal="center"/>
    </xf>
    <xf numFmtId="0" fontId="1" fillId="2" borderId="1" xfId="0" applyFont="1" applyFill="1" applyBorder="1"/>
    <xf numFmtId="0" fontId="1" fillId="2" borderId="1" xfId="0" applyFont="1" applyFill="1" applyBorder="1" applyAlignment="1">
      <alignment horizontal="left" indent="2"/>
    </xf>
    <xf numFmtId="0" fontId="2" fillId="3" borderId="1" xfId="0" applyFont="1" applyFill="1" applyBorder="1"/>
    <xf numFmtId="0" fontId="2" fillId="3" borderId="1" xfId="0" applyFont="1" applyFill="1" applyBorder="1" applyAlignment="1">
      <alignment horizontal="left" indent="4"/>
    </xf>
    <xf numFmtId="0" fontId="0" fillId="0" borderId="1" xfId="0" applyBorder="1"/>
    <xf numFmtId="0" fontId="0" fillId="0" borderId="1" xfId="0" applyBorder="1" applyAlignment="1">
      <alignment horizontal="left" indent="5"/>
    </xf>
    <xf numFmtId="0" fontId="0" fillId="0" borderId="1" xfId="0" applyBorder="1" applyAlignment="1">
      <alignment horizontal="left" indent="6"/>
    </xf>
    <xf numFmtId="0" fontId="0" fillId="0" borderId="0" xfId="0" applyAlignment="1">
      <alignment horizontal="left" indent="1"/>
    </xf>
    <xf numFmtId="0" fontId="0" fillId="0" borderId="0" xfId="0" applyAlignment="1">
      <alignment horizontal="left" indent="2"/>
    </xf>
    <xf numFmtId="0" fontId="3" fillId="0" borderId="0" xfId="0" applyFont="1"/>
    <xf numFmtId="0" fontId="0" fillId="0" borderId="0" xfId="0" applyAlignment="1">
      <alignment horizontal="left"/>
    </xf>
    <xf numFmtId="0" fontId="0" fillId="0" borderId="0" xfId="0" applyAlignment="1">
      <alignment horizontal="left" indent="3"/>
    </xf>
    <xf numFmtId="0" fontId="0" fillId="0" borderId="1" xfId="0" applyBorder="1" applyAlignment="1">
      <alignment horizontal="left" indent="7"/>
    </xf>
    <xf numFmtId="0" fontId="0" fillId="0" borderId="1" xfId="0" applyBorder="1" applyAlignment="1">
      <alignment horizontal="left" indent="8"/>
    </xf>
    <xf numFmtId="0" fontId="7" fillId="7" borderId="7" xfId="2" applyFont="1" applyFill="1" applyBorder="1" applyAlignment="1">
      <alignment horizontal="right" vertical="center"/>
    </xf>
    <xf numFmtId="0" fontId="7" fillId="7" borderId="7" xfId="2" applyFont="1" applyFill="1" applyBorder="1" applyAlignment="1">
      <alignment vertical="center"/>
    </xf>
    <xf numFmtId="0" fontId="9" fillId="0" borderId="7" xfId="2" applyFont="1" applyBorder="1" applyAlignment="1">
      <alignment horizontal="right" vertical="center"/>
    </xf>
    <xf numFmtId="0" fontId="9" fillId="0" borderId="7" xfId="2" applyFont="1" applyBorder="1" applyAlignment="1">
      <alignment horizontal="left" vertical="center"/>
    </xf>
    <xf numFmtId="3" fontId="9" fillId="0" borderId="7" xfId="2" applyNumberFormat="1" applyFont="1" applyBorder="1" applyAlignment="1">
      <alignment horizontal="right" vertical="center"/>
    </xf>
    <xf numFmtId="0" fontId="1" fillId="8" borderId="7" xfId="2" applyFont="1" applyFill="1" applyBorder="1" applyAlignment="1">
      <alignment horizontal="center" vertical="center" wrapText="1"/>
    </xf>
    <xf numFmtId="3" fontId="7" fillId="7" borderId="10" xfId="2" applyNumberFormat="1" applyFont="1" applyFill="1" applyBorder="1" applyAlignment="1">
      <alignment vertical="center"/>
    </xf>
    <xf numFmtId="0" fontId="1" fillId="8" borderId="23" xfId="2" applyFont="1" applyFill="1" applyBorder="1" applyAlignment="1">
      <alignment horizontal="center" vertical="center"/>
    </xf>
    <xf numFmtId="0" fontId="9" fillId="0" borderId="0" xfId="2" applyFont="1" applyAlignment="1">
      <alignment vertical="center"/>
    </xf>
    <xf numFmtId="0" fontId="7" fillId="9" borderId="7" xfId="2" applyFont="1" applyFill="1" applyBorder="1" applyAlignment="1">
      <alignment horizontal="right" vertical="center"/>
    </xf>
    <xf numFmtId="0" fontId="7" fillId="9" borderId="7" xfId="2" applyFont="1" applyFill="1" applyBorder="1" applyAlignment="1">
      <alignment horizontal="left" vertical="center"/>
    </xf>
    <xf numFmtId="0" fontId="7" fillId="5" borderId="7" xfId="2" applyFont="1" applyFill="1" applyBorder="1" applyAlignment="1">
      <alignment horizontal="right" vertical="center"/>
    </xf>
    <xf numFmtId="0" fontId="7" fillId="5" borderId="7" xfId="2" applyFont="1" applyFill="1" applyBorder="1" applyAlignment="1">
      <alignment horizontal="left" vertical="center"/>
    </xf>
    <xf numFmtId="0" fontId="7" fillId="0" borderId="7" xfId="2" applyFont="1" applyBorder="1" applyAlignment="1">
      <alignment horizontal="right" vertical="center"/>
    </xf>
    <xf numFmtId="0" fontId="7" fillId="0" borderId="7" xfId="2" applyFont="1" applyBorder="1" applyAlignment="1">
      <alignment horizontal="left" vertical="center"/>
    </xf>
    <xf numFmtId="0" fontId="7" fillId="0" borderId="0" xfId="2" applyFont="1" applyAlignment="1">
      <alignment vertical="center"/>
    </xf>
    <xf numFmtId="0" fontId="10" fillId="0" borderId="7" xfId="2" applyFont="1" applyBorder="1" applyAlignment="1">
      <alignment horizontal="right" vertical="center"/>
    </xf>
    <xf numFmtId="0" fontId="10" fillId="0" borderId="0" xfId="2" applyFont="1" applyAlignment="1">
      <alignment vertical="center"/>
    </xf>
    <xf numFmtId="0" fontId="10" fillId="0" borderId="7" xfId="2" applyFont="1" applyBorder="1" applyAlignment="1">
      <alignment horizontal="left" vertical="center"/>
    </xf>
    <xf numFmtId="0" fontId="7" fillId="6" borderId="7" xfId="2" applyFont="1" applyFill="1" applyBorder="1" applyAlignment="1">
      <alignment horizontal="right" vertical="center"/>
    </xf>
    <xf numFmtId="0" fontId="7" fillId="6" borderId="7" xfId="2" applyFont="1" applyFill="1" applyBorder="1" applyAlignment="1">
      <alignment vertical="center"/>
    </xf>
    <xf numFmtId="3" fontId="7" fillId="6" borderId="7" xfId="2" applyNumberFormat="1" applyFont="1" applyFill="1" applyBorder="1" applyAlignment="1">
      <alignment vertical="center"/>
    </xf>
    <xf numFmtId="0" fontId="10" fillId="0" borderId="0" xfId="2" applyFont="1" applyAlignment="1">
      <alignment horizontal="right" vertical="center"/>
    </xf>
    <xf numFmtId="0" fontId="13" fillId="0" borderId="7" xfId="2" applyFont="1" applyBorder="1" applyAlignment="1">
      <alignment horizontal="right" vertical="center"/>
    </xf>
    <xf numFmtId="0" fontId="13" fillId="0" borderId="7" xfId="2" applyFont="1" applyBorder="1" applyAlignment="1">
      <alignment horizontal="left" vertical="center"/>
    </xf>
    <xf numFmtId="0" fontId="13" fillId="0" borderId="11" xfId="2" applyFont="1" applyBorder="1" applyAlignment="1">
      <alignment horizontal="right" vertical="center"/>
    </xf>
    <xf numFmtId="0" fontId="13" fillId="0" borderId="11" xfId="2" applyFont="1" applyBorder="1" applyAlignment="1">
      <alignment horizontal="left" vertical="center"/>
    </xf>
    <xf numFmtId="0" fontId="14" fillId="0" borderId="0" xfId="0" applyFont="1"/>
    <xf numFmtId="0" fontId="1" fillId="8" borderId="25" xfId="0" applyFont="1" applyFill="1" applyBorder="1" applyAlignment="1">
      <alignment horizontal="center" vertical="center" wrapText="1"/>
    </xf>
    <xf numFmtId="0" fontId="1" fillId="8" borderId="25" xfId="0" applyFont="1" applyFill="1" applyBorder="1" applyAlignment="1">
      <alignment horizontal="center" vertical="center"/>
    </xf>
    <xf numFmtId="0" fontId="7" fillId="9" borderId="25" xfId="2" applyFont="1" applyFill="1" applyBorder="1" applyAlignment="1">
      <alignment horizontal="right" vertical="center"/>
    </xf>
    <xf numFmtId="0" fontId="7" fillId="9" borderId="25" xfId="2" applyFont="1" applyFill="1" applyBorder="1" applyAlignment="1">
      <alignment vertical="center"/>
    </xf>
    <xf numFmtId="0" fontId="9" fillId="5" borderId="25" xfId="2" applyFont="1" applyFill="1" applyBorder="1" applyAlignment="1">
      <alignment horizontal="right" vertical="center"/>
    </xf>
    <xf numFmtId="0" fontId="9" fillId="5" borderId="25" xfId="2" applyFont="1" applyFill="1" applyBorder="1" applyAlignment="1">
      <alignment horizontal="left" vertical="center"/>
    </xf>
    <xf numFmtId="0" fontId="9" fillId="0" borderId="2" xfId="0" applyFont="1" applyBorder="1" applyAlignment="1">
      <alignment horizontal="left" vertical="center"/>
    </xf>
    <xf numFmtId="0" fontId="9" fillId="0" borderId="2" xfId="0" applyFont="1" applyBorder="1" applyAlignment="1">
      <alignment horizontal="left" vertical="center" wrapText="1"/>
    </xf>
    <xf numFmtId="0" fontId="9" fillId="0" borderId="2" xfId="0" applyFont="1" applyBorder="1" applyAlignment="1">
      <alignment horizontal="left" wrapText="1"/>
    </xf>
    <xf numFmtId="0" fontId="9" fillId="0" borderId="6" xfId="0" applyFont="1" applyBorder="1" applyAlignment="1">
      <alignment vertical="center" wrapText="1"/>
    </xf>
    <xf numFmtId="0" fontId="9" fillId="0" borderId="0" xfId="0" applyFont="1" applyAlignment="1">
      <alignment vertical="center" wrapText="1"/>
    </xf>
    <xf numFmtId="0" fontId="2" fillId="0" borderId="0" xfId="0" applyFont="1"/>
    <xf numFmtId="0" fontId="2" fillId="0" borderId="28" xfId="0" applyFont="1" applyBorder="1"/>
    <xf numFmtId="3" fontId="7" fillId="7" borderId="7" xfId="2" applyNumberFormat="1" applyFont="1" applyFill="1" applyBorder="1" applyAlignment="1">
      <alignment horizontal="right" vertical="center"/>
    </xf>
    <xf numFmtId="3" fontId="7" fillId="9" borderId="7" xfId="2" applyNumberFormat="1" applyFont="1" applyFill="1" applyBorder="1" applyAlignment="1">
      <alignment horizontal="right" vertical="center"/>
    </xf>
    <xf numFmtId="3" fontId="7" fillId="5" borderId="7" xfId="2" applyNumberFormat="1" applyFont="1" applyFill="1" applyBorder="1" applyAlignment="1">
      <alignment horizontal="right" vertical="center"/>
    </xf>
    <xf numFmtId="3" fontId="7" fillId="0" borderId="7" xfId="2" applyNumberFormat="1" applyFont="1" applyBorder="1" applyAlignment="1">
      <alignment horizontal="right" vertical="center"/>
    </xf>
    <xf numFmtId="3" fontId="10" fillId="0" borderId="7" xfId="2" applyNumberFormat="1" applyFont="1" applyBorder="1" applyAlignment="1">
      <alignment horizontal="right" vertical="center"/>
    </xf>
    <xf numFmtId="0" fontId="19" fillId="0" borderId="0" xfId="2" applyFont="1" applyAlignment="1">
      <alignment vertical="center"/>
    </xf>
    <xf numFmtId="0" fontId="7" fillId="0" borderId="0" xfId="2" applyFont="1" applyAlignment="1" applyProtection="1">
      <alignment vertical="center"/>
      <protection locked="0"/>
    </xf>
    <xf numFmtId="0" fontId="10" fillId="10" borderId="7" xfId="2" applyFont="1" applyFill="1" applyBorder="1" applyAlignment="1">
      <alignment horizontal="right" vertical="center"/>
    </xf>
    <xf numFmtId="0" fontId="10" fillId="10" borderId="7" xfId="2" applyFont="1" applyFill="1" applyBorder="1" applyAlignment="1">
      <alignment horizontal="left" vertical="center"/>
    </xf>
    <xf numFmtId="3" fontId="10" fillId="10" borderId="7" xfId="2" applyNumberFormat="1" applyFont="1" applyFill="1" applyBorder="1" applyAlignment="1">
      <alignment horizontal="right" vertical="center"/>
    </xf>
    <xf numFmtId="0" fontId="10" fillId="10" borderId="0" xfId="2" applyFont="1" applyFill="1" applyAlignment="1">
      <alignment vertical="center"/>
    </xf>
    <xf numFmtId="0" fontId="14" fillId="0" borderId="0" xfId="0" applyFont="1" applyAlignment="1">
      <alignment vertical="center"/>
    </xf>
    <xf numFmtId="0" fontId="18" fillId="0" borderId="0" xfId="2" applyFont="1" applyAlignment="1">
      <alignment vertical="center"/>
    </xf>
    <xf numFmtId="0" fontId="9" fillId="0" borderId="0" xfId="3" applyFont="1" applyAlignment="1">
      <alignment vertical="center"/>
    </xf>
    <xf numFmtId="0" fontId="7" fillId="0" borderId="0" xfId="3" applyFont="1" applyAlignment="1">
      <alignment vertical="center"/>
    </xf>
    <xf numFmtId="0" fontId="10" fillId="0" borderId="0" xfId="3" applyFont="1" applyAlignment="1">
      <alignment vertical="center"/>
    </xf>
    <xf numFmtId="0" fontId="19" fillId="11" borderId="7" xfId="0" applyFont="1" applyFill="1" applyBorder="1" applyAlignment="1">
      <alignment vertical="center"/>
    </xf>
    <xf numFmtId="0" fontId="19" fillId="11" borderId="8" xfId="0" applyFont="1" applyFill="1" applyBorder="1" applyAlignment="1">
      <alignment vertical="center"/>
    </xf>
    <xf numFmtId="0" fontId="18" fillId="0" borderId="0" xfId="3" applyFont="1" applyAlignment="1">
      <alignment vertical="center"/>
    </xf>
    <xf numFmtId="0" fontId="9" fillId="0" borderId="0" xfId="0" applyFont="1" applyAlignment="1">
      <alignment vertical="center"/>
    </xf>
    <xf numFmtId="0" fontId="7" fillId="5" borderId="7" xfId="0" applyFont="1" applyFill="1" applyBorder="1" applyAlignment="1">
      <alignment vertical="center"/>
    </xf>
    <xf numFmtId="0" fontId="10" fillId="0" borderId="7" xfId="0" applyFont="1" applyBorder="1" applyAlignment="1">
      <alignment vertical="center"/>
    </xf>
    <xf numFmtId="0" fontId="10" fillId="0" borderId="7" xfId="0" applyFont="1" applyBorder="1" applyAlignment="1">
      <alignment horizontal="right" vertical="center"/>
    </xf>
    <xf numFmtId="0" fontId="9" fillId="0" borderId="7" xfId="0" applyFont="1" applyBorder="1" applyAlignment="1">
      <alignment vertical="center"/>
    </xf>
    <xf numFmtId="0" fontId="9" fillId="0" borderId="7" xfId="0" applyFont="1" applyBorder="1" applyAlignment="1">
      <alignment horizontal="right" vertical="center"/>
    </xf>
    <xf numFmtId="0" fontId="7" fillId="7" borderId="7" xfId="0" applyFont="1" applyFill="1" applyBorder="1" applyAlignment="1">
      <alignment vertical="center"/>
    </xf>
    <xf numFmtId="3" fontId="7" fillId="7" borderId="7" xfId="0" applyNumberFormat="1" applyFont="1" applyFill="1" applyBorder="1" applyAlignment="1">
      <alignment vertical="center"/>
    </xf>
    <xf numFmtId="0" fontId="19" fillId="5" borderId="8" xfId="0" applyFont="1" applyFill="1" applyBorder="1" applyAlignment="1">
      <alignment vertical="center"/>
    </xf>
    <xf numFmtId="0" fontId="19" fillId="5" borderId="9" xfId="0" applyFont="1" applyFill="1" applyBorder="1" applyAlignment="1">
      <alignment vertical="center"/>
    </xf>
    <xf numFmtId="0" fontId="13" fillId="0" borderId="7" xfId="0" applyFont="1" applyBorder="1" applyAlignment="1">
      <alignment horizontal="right" vertical="center"/>
    </xf>
    <xf numFmtId="0" fontId="13" fillId="0" borderId="7" xfId="0" applyFont="1" applyBorder="1" applyAlignment="1">
      <alignment vertical="center"/>
    </xf>
    <xf numFmtId="0" fontId="13" fillId="0" borderId="11" xfId="0" applyFont="1" applyBorder="1" applyAlignment="1">
      <alignment horizontal="right" vertical="center"/>
    </xf>
    <xf numFmtId="0" fontId="13" fillId="0" borderId="11" xfId="0" applyFont="1" applyBorder="1" applyAlignment="1">
      <alignment vertical="center"/>
    </xf>
    <xf numFmtId="0" fontId="18" fillId="0" borderId="0" xfId="0" applyFont="1" applyAlignment="1">
      <alignment vertical="center"/>
    </xf>
    <xf numFmtId="3" fontId="7" fillId="7" borderId="7" xfId="0" applyNumberFormat="1" applyFont="1" applyFill="1" applyBorder="1" applyAlignment="1">
      <alignment horizontal="right" vertical="center"/>
    </xf>
    <xf numFmtId="3" fontId="7" fillId="5" borderId="10" xfId="0" applyNumberFormat="1" applyFont="1" applyFill="1" applyBorder="1" applyAlignment="1">
      <alignment vertical="center"/>
    </xf>
    <xf numFmtId="3" fontId="9" fillId="0" borderId="10" xfId="0" applyNumberFormat="1" applyFont="1" applyBorder="1" applyAlignment="1">
      <alignment vertical="center"/>
    </xf>
    <xf numFmtId="3" fontId="10" fillId="0" borderId="10" xfId="0" applyNumberFormat="1" applyFont="1" applyBorder="1" applyAlignment="1">
      <alignment vertical="center"/>
    </xf>
    <xf numFmtId="3" fontId="7" fillId="7" borderId="10" xfId="0" applyNumberFormat="1" applyFont="1" applyFill="1" applyBorder="1" applyAlignment="1">
      <alignment vertical="center"/>
    </xf>
    <xf numFmtId="3" fontId="13" fillId="0" borderId="10" xfId="0" applyNumberFormat="1" applyFont="1" applyBorder="1" applyAlignment="1">
      <alignment vertical="center"/>
    </xf>
    <xf numFmtId="3" fontId="13" fillId="0" borderId="20" xfId="0" applyNumberFormat="1" applyFont="1" applyBorder="1" applyAlignment="1">
      <alignment vertical="center"/>
    </xf>
    <xf numFmtId="3" fontId="7" fillId="6" borderId="7" xfId="2" applyNumberFormat="1" applyFont="1" applyFill="1" applyBorder="1" applyAlignment="1">
      <alignment horizontal="right" vertical="center"/>
    </xf>
    <xf numFmtId="3" fontId="9" fillId="0" borderId="0" xfId="3" applyNumberFormat="1" applyFont="1" applyAlignment="1">
      <alignment horizontal="right" vertical="center"/>
    </xf>
    <xf numFmtId="3" fontId="9" fillId="0" borderId="10" xfId="2" applyNumberFormat="1" applyFont="1" applyBorder="1" applyAlignment="1">
      <alignment horizontal="right" vertical="center"/>
    </xf>
    <xf numFmtId="0" fontId="9" fillId="0" borderId="0" xfId="0" applyFont="1" applyAlignment="1">
      <alignment horizontal="left" vertical="center"/>
    </xf>
    <xf numFmtId="0" fontId="9" fillId="7" borderId="25" xfId="0" applyFont="1" applyFill="1" applyBorder="1" applyAlignment="1">
      <alignment vertical="center" wrapText="1"/>
    </xf>
    <xf numFmtId="0" fontId="9" fillId="9" borderId="25" xfId="0" applyFont="1" applyFill="1" applyBorder="1" applyAlignment="1">
      <alignment vertical="center" wrapText="1"/>
    </xf>
    <xf numFmtId="0" fontId="9" fillId="5" borderId="25" xfId="0" applyFont="1" applyFill="1" applyBorder="1" applyAlignment="1">
      <alignment vertical="center"/>
    </xf>
    <xf numFmtId="0" fontId="9" fillId="5" borderId="25" xfId="0" applyFont="1" applyFill="1" applyBorder="1" applyAlignment="1">
      <alignment vertical="center" wrapText="1"/>
    </xf>
    <xf numFmtId="0" fontId="9" fillId="5" borderId="25" xfId="0" applyFont="1" applyFill="1" applyBorder="1" applyAlignment="1">
      <alignment horizontal="left" vertical="center" wrapText="1"/>
    </xf>
    <xf numFmtId="0" fontId="7" fillId="9" borderId="25" xfId="0" applyFont="1" applyFill="1" applyBorder="1" applyAlignment="1">
      <alignment vertical="center"/>
    </xf>
    <xf numFmtId="3" fontId="9" fillId="9" borderId="25" xfId="0" applyNumberFormat="1" applyFont="1" applyFill="1" applyBorder="1" applyAlignment="1">
      <alignment vertical="center" wrapText="1"/>
    </xf>
    <xf numFmtId="0" fontId="9" fillId="5" borderId="25" xfId="0" applyFont="1" applyFill="1" applyBorder="1" applyAlignment="1">
      <alignment horizontal="right" vertical="center"/>
    </xf>
    <xf numFmtId="3" fontId="9" fillId="5" borderId="25" xfId="0" applyNumberFormat="1" applyFont="1" applyFill="1" applyBorder="1" applyAlignment="1">
      <alignment vertical="center" wrapText="1"/>
    </xf>
    <xf numFmtId="0" fontId="7" fillId="9" borderId="25" xfId="0" applyFont="1" applyFill="1" applyBorder="1" applyAlignment="1">
      <alignment horizontal="right" vertical="center"/>
    </xf>
    <xf numFmtId="3" fontId="7" fillId="9" borderId="25" xfId="0" applyNumberFormat="1" applyFont="1" applyFill="1" applyBorder="1" applyAlignment="1">
      <alignment horizontal="left" vertical="center"/>
    </xf>
    <xf numFmtId="0" fontId="9" fillId="5" borderId="25" xfId="0" applyFont="1" applyFill="1" applyBorder="1" applyAlignment="1">
      <alignment horizontal="right" vertical="center" wrapText="1"/>
    </xf>
    <xf numFmtId="0" fontId="7" fillId="5" borderId="25" xfId="0" applyFont="1" applyFill="1" applyBorder="1" applyAlignment="1">
      <alignment vertical="center" wrapText="1"/>
    </xf>
    <xf numFmtId="0" fontId="24" fillId="12" borderId="29" xfId="0" applyFont="1" applyFill="1" applyBorder="1" applyAlignment="1">
      <alignment vertical="center" wrapText="1"/>
    </xf>
    <xf numFmtId="0" fontId="7" fillId="5" borderId="2" xfId="0" applyFont="1" applyFill="1" applyBorder="1" applyAlignment="1">
      <alignment horizontal="left" vertical="center"/>
    </xf>
    <xf numFmtId="0" fontId="7" fillId="0" borderId="0" xfId="0" applyFont="1" applyAlignment="1">
      <alignment vertical="center"/>
    </xf>
    <xf numFmtId="0" fontId="25" fillId="0" borderId="2" xfId="1" applyFont="1" applyBorder="1" applyAlignment="1">
      <alignment horizontal="left" vertical="center"/>
    </xf>
    <xf numFmtId="0" fontId="25" fillId="0" borderId="4" xfId="1" applyFont="1" applyBorder="1" applyAlignment="1">
      <alignment horizontal="left" vertical="center"/>
    </xf>
    <xf numFmtId="0" fontId="25" fillId="0" borderId="5" xfId="1" applyFont="1" applyBorder="1" applyAlignment="1">
      <alignment horizontal="left" vertical="center"/>
    </xf>
    <xf numFmtId="0" fontId="1" fillId="8" borderId="10" xfId="2" applyFont="1" applyFill="1" applyBorder="1" applyAlignment="1">
      <alignment horizontal="center" vertical="center"/>
    </xf>
    <xf numFmtId="3" fontId="7" fillId="6" borderId="10" xfId="2" applyNumberFormat="1" applyFont="1" applyFill="1" applyBorder="1" applyAlignment="1">
      <alignment horizontal="right" vertical="center"/>
    </xf>
    <xf numFmtId="0" fontId="7" fillId="7" borderId="7" xfId="0" applyFont="1" applyFill="1" applyBorder="1" applyAlignment="1">
      <alignment horizontal="right" vertical="center"/>
    </xf>
    <xf numFmtId="3" fontId="7" fillId="7" borderId="10" xfId="0" applyNumberFormat="1" applyFont="1" applyFill="1" applyBorder="1" applyAlignment="1">
      <alignment horizontal="right" vertical="center"/>
    </xf>
    <xf numFmtId="3" fontId="9" fillId="0" borderId="0" xfId="0" applyNumberFormat="1" applyFont="1" applyAlignment="1">
      <alignment vertical="center"/>
    </xf>
    <xf numFmtId="0" fontId="9" fillId="13" borderId="0" xfId="0" applyFont="1" applyFill="1" applyAlignment="1">
      <alignment vertical="center"/>
    </xf>
    <xf numFmtId="3" fontId="10" fillId="0" borderId="0" xfId="0" applyNumberFormat="1" applyFont="1" applyAlignment="1">
      <alignment horizontal="right" vertical="center"/>
    </xf>
    <xf numFmtId="3" fontId="13" fillId="0" borderId="11" xfId="2" applyNumberFormat="1" applyFont="1" applyBorder="1" applyAlignment="1">
      <alignment horizontal="right" vertical="center"/>
    </xf>
    <xf numFmtId="3" fontId="19" fillId="5" borderId="9" xfId="0" applyNumberFormat="1" applyFont="1" applyFill="1" applyBorder="1" applyAlignment="1">
      <alignment vertical="center"/>
    </xf>
    <xf numFmtId="3" fontId="7" fillId="5" borderId="10" xfId="0" applyNumberFormat="1" applyFont="1" applyFill="1" applyBorder="1" applyAlignment="1">
      <alignment horizontal="right" vertical="center"/>
    </xf>
    <xf numFmtId="3" fontId="19" fillId="11" borderId="9" xfId="0" applyNumberFormat="1" applyFont="1" applyFill="1" applyBorder="1" applyAlignment="1">
      <alignment horizontal="right" vertical="center"/>
    </xf>
    <xf numFmtId="3" fontId="13" fillId="0" borderId="0" xfId="3" applyNumberFormat="1" applyFont="1" applyAlignment="1">
      <alignment horizontal="right" vertical="center"/>
    </xf>
    <xf numFmtId="3" fontId="13" fillId="0" borderId="24" xfId="3" applyNumberFormat="1" applyFont="1" applyBorder="1" applyAlignment="1">
      <alignment horizontal="right" vertical="center"/>
    </xf>
    <xf numFmtId="3" fontId="7" fillId="7" borderId="10" xfId="2" applyNumberFormat="1" applyFont="1" applyFill="1" applyBorder="1" applyAlignment="1">
      <alignment horizontal="right" vertical="center"/>
    </xf>
    <xf numFmtId="3" fontId="9" fillId="0" borderId="10" xfId="0" applyNumberFormat="1" applyFont="1" applyBorder="1" applyAlignment="1">
      <alignment horizontal="right" vertical="center"/>
    </xf>
    <xf numFmtId="3" fontId="10" fillId="0" borderId="10" xfId="0" applyNumberFormat="1" applyFont="1" applyBorder="1" applyAlignment="1">
      <alignment horizontal="right" vertical="center"/>
    </xf>
    <xf numFmtId="0" fontId="26" fillId="6" borderId="8" xfId="2" applyFont="1" applyFill="1" applyBorder="1" applyAlignment="1">
      <alignment horizontal="left" vertical="center"/>
    </xf>
    <xf numFmtId="0" fontId="26" fillId="6" borderId="9" xfId="2" applyFont="1" applyFill="1" applyBorder="1" applyAlignment="1">
      <alignment horizontal="left" vertical="center"/>
    </xf>
    <xf numFmtId="0" fontId="1" fillId="8" borderId="14" xfId="2" applyFont="1" applyFill="1" applyBorder="1" applyAlignment="1">
      <alignment horizontal="center" vertical="center"/>
    </xf>
    <xf numFmtId="0" fontId="1" fillId="8" borderId="15" xfId="2" applyFont="1" applyFill="1" applyBorder="1" applyAlignment="1">
      <alignment horizontal="center" vertical="center"/>
    </xf>
    <xf numFmtId="0" fontId="1" fillId="8" borderId="16" xfId="2" applyFont="1" applyFill="1" applyBorder="1" applyAlignment="1">
      <alignment horizontal="center" vertical="center"/>
    </xf>
    <xf numFmtId="0" fontId="1" fillId="8" borderId="17" xfId="2" applyFont="1" applyFill="1" applyBorder="1" applyAlignment="1">
      <alignment horizontal="center" vertical="center"/>
    </xf>
    <xf numFmtId="0" fontId="1" fillId="8" borderId="18" xfId="2" applyFont="1" applyFill="1" applyBorder="1" applyAlignment="1">
      <alignment horizontal="center" vertical="center"/>
    </xf>
    <xf numFmtId="0" fontId="1" fillId="8" borderId="19" xfId="2" applyFont="1" applyFill="1" applyBorder="1" applyAlignment="1">
      <alignment horizontal="center" vertical="center"/>
    </xf>
    <xf numFmtId="0" fontId="1" fillId="8" borderId="9" xfId="2" applyFont="1" applyFill="1" applyBorder="1" applyAlignment="1">
      <alignment horizontal="center" vertical="center"/>
    </xf>
    <xf numFmtId="0" fontId="1" fillId="8" borderId="10" xfId="2" applyFont="1" applyFill="1" applyBorder="1" applyAlignment="1">
      <alignment horizontal="center" vertical="center"/>
    </xf>
    <xf numFmtId="0" fontId="1" fillId="8" borderId="12" xfId="2" applyFont="1" applyFill="1" applyBorder="1" applyAlignment="1">
      <alignment horizontal="center" vertical="center" wrapText="1"/>
    </xf>
    <xf numFmtId="0" fontId="1" fillId="8" borderId="13" xfId="2" applyFont="1" applyFill="1" applyBorder="1" applyAlignment="1">
      <alignment horizontal="center" vertical="center" wrapText="1"/>
    </xf>
    <xf numFmtId="0" fontId="1" fillId="8" borderId="14" xfId="2" applyFont="1" applyFill="1" applyBorder="1" applyAlignment="1">
      <alignment horizontal="center" vertical="center" wrapText="1"/>
    </xf>
    <xf numFmtId="0" fontId="1" fillId="8" borderId="18" xfId="2" applyFont="1" applyFill="1" applyBorder="1" applyAlignment="1">
      <alignment horizontal="center" vertical="center" wrapText="1"/>
    </xf>
    <xf numFmtId="0" fontId="1" fillId="8" borderId="22" xfId="2" applyFont="1" applyFill="1" applyBorder="1" applyAlignment="1">
      <alignment horizontal="center" vertical="center"/>
    </xf>
    <xf numFmtId="0" fontId="1" fillId="8" borderId="21" xfId="2" applyFont="1" applyFill="1" applyBorder="1" applyAlignment="1">
      <alignment horizontal="center" vertical="center"/>
    </xf>
    <xf numFmtId="0" fontId="7" fillId="6" borderId="25" xfId="0" applyFont="1" applyFill="1" applyBorder="1" applyAlignment="1">
      <alignment horizontal="center" vertical="center"/>
    </xf>
    <xf numFmtId="0" fontId="7" fillId="7" borderId="26" xfId="2" applyFont="1" applyFill="1" applyBorder="1" applyAlignment="1">
      <alignment horizontal="left" vertical="center" indent="1"/>
    </xf>
    <xf numFmtId="0" fontId="7" fillId="7" borderId="27" xfId="2" applyFont="1" applyFill="1" applyBorder="1" applyAlignment="1">
      <alignment horizontal="left" vertical="center" indent="1"/>
    </xf>
    <xf numFmtId="0" fontId="7" fillId="7" borderId="26" xfId="0" applyFont="1" applyFill="1" applyBorder="1" applyAlignment="1">
      <alignment horizontal="left" vertical="center" wrapText="1" indent="1"/>
    </xf>
    <xf numFmtId="0" fontId="7" fillId="7" borderId="27" xfId="0" applyFont="1" applyFill="1" applyBorder="1" applyAlignment="1">
      <alignment horizontal="left" vertical="center" wrapText="1" indent="1"/>
    </xf>
    <xf numFmtId="0" fontId="9" fillId="0" borderId="6" xfId="0" applyFont="1" applyBorder="1" applyAlignment="1">
      <alignment horizontal="center" vertical="center"/>
    </xf>
    <xf numFmtId="0" fontId="9" fillId="0" borderId="0" xfId="0" applyFont="1" applyAlignment="1">
      <alignment horizontal="center" vertical="center"/>
    </xf>
    <xf numFmtId="0" fontId="7" fillId="5" borderId="2" xfId="0" applyFont="1" applyFill="1" applyBorder="1" applyAlignment="1">
      <alignment horizontal="left" vertical="center"/>
    </xf>
    <xf numFmtId="0" fontId="7" fillId="5" borderId="3" xfId="0" applyFont="1" applyFill="1" applyBorder="1" applyAlignment="1">
      <alignment horizontal="left" vertical="center"/>
    </xf>
    <xf numFmtId="0" fontId="7" fillId="4" borderId="4" xfId="0" applyFont="1" applyFill="1" applyBorder="1" applyAlignment="1">
      <alignment horizontal="center" vertical="center"/>
    </xf>
    <xf numFmtId="0" fontId="7" fillId="4" borderId="5" xfId="0" applyFont="1" applyFill="1" applyBorder="1" applyAlignment="1">
      <alignment horizontal="center" vertical="center"/>
    </xf>
  </cellXfs>
  <cellStyles count="4">
    <cellStyle name="Hiperlink" xfId="1" builtinId="8"/>
    <cellStyle name="Normal" xfId="0" builtinId="0"/>
    <cellStyle name="Normal 2" xfId="3" xr:uid="{DCEF52AA-C7B6-4410-A355-C2BBD3ADADB0}"/>
    <cellStyle name="Normal 3" xfId="2" xr:uid="{75788624-B51B-449D-844B-9500D2642E66}"/>
  </cellStyles>
  <dxfs count="0"/>
  <tableStyles count="0" defaultTableStyle="TableStyleMedium9" defaultPivotStyle="PivotStyleLight16"/>
  <colors>
    <mruColors>
      <color rgb="FFBED0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ala de Cinza">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imf.org/external/Pubs/FT/GFS/Manual/2014/gfsfinal.pdf" TargetMode="External"/><Relationship Id="rId2" Type="http://schemas.openxmlformats.org/officeDocument/2006/relationships/hyperlink" Target="https://www.tesourotransparente.gov.br/publicacoes/manual-de-estatisticas-de-financas-publicas-mefp/2015/30" TargetMode="External"/><Relationship Id="rId1" Type="http://schemas.openxmlformats.org/officeDocument/2006/relationships/hyperlink" Target="https://www.gov.br/tesouronacional/pt-br/estatisticas-fiscais-e-planejamento/estatisticas-fiscais-do-governo-geral"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dimension ref="A1:B22"/>
  <sheetViews>
    <sheetView showGridLines="0" workbookViewId="0">
      <selection activeCell="B14" sqref="B14"/>
    </sheetView>
  </sheetViews>
  <sheetFormatPr defaultColWidth="9.140625" defaultRowHeight="20.100000000000001" customHeight="1" x14ac:dyDescent="0.25"/>
  <cols>
    <col min="1" max="1" width="8.42578125" customWidth="1"/>
    <col min="2" max="2" width="130" bestFit="1" customWidth="1"/>
    <col min="3" max="16384" width="9.140625" style="44"/>
  </cols>
  <sheetData>
    <row r="1" spans="1:2" ht="20.100000000000001" customHeight="1" x14ac:dyDescent="0.25">
      <c r="A1" s="56" t="s">
        <v>390</v>
      </c>
    </row>
    <row r="3" spans="1:2" ht="20.100000000000001" customHeight="1" thickBot="1" x14ac:dyDescent="0.3">
      <c r="A3" s="57" t="s">
        <v>576</v>
      </c>
      <c r="B3" s="57"/>
    </row>
    <row r="4" spans="1:2" ht="20.100000000000001" customHeight="1" x14ac:dyDescent="0.25">
      <c r="A4" t="s">
        <v>538</v>
      </c>
      <c r="B4" t="str">
        <f>MID('1.1'!A1,13,110)</f>
        <v>Demonstrativo de Operações do Governo Geral por esfera de governo - Brasil - 2022</v>
      </c>
    </row>
    <row r="5" spans="1:2" ht="20.100000000000001" customHeight="1" x14ac:dyDescent="0.25">
      <c r="A5" t="s">
        <v>539</v>
      </c>
      <c r="B5" t="str">
        <f>MID('1.2'!A1,13,110)</f>
        <v>Receita do Governo Geral por esfera de governo - Brasil - 2022</v>
      </c>
    </row>
    <row r="6" spans="1:2" ht="20.100000000000001" customHeight="1" x14ac:dyDescent="0.25">
      <c r="A6" t="s">
        <v>541</v>
      </c>
      <c r="B6" t="str">
        <f>MID('1.3'!A1,13,110)</f>
        <v>Despesa do Governo Geral por esfera de governo - Brasil - 2022</v>
      </c>
    </row>
    <row r="7" spans="1:2" ht="20.100000000000001" customHeight="1" x14ac:dyDescent="0.25">
      <c r="A7" t="s">
        <v>542</v>
      </c>
      <c r="B7" t="str">
        <f>MID('1.4'!A1,13,110)</f>
        <v>Transações em ativos e passsivos por esfera de governo - Brasil - Anual - 2022</v>
      </c>
    </row>
    <row r="9" spans="1:2" ht="20.100000000000001" customHeight="1" x14ac:dyDescent="0.25">
      <c r="A9" t="s">
        <v>540</v>
      </c>
    </row>
    <row r="10" spans="1:2" ht="20.100000000000001" customHeight="1" x14ac:dyDescent="0.25">
      <c r="A10" t="s">
        <v>383</v>
      </c>
    </row>
    <row r="16" spans="1:2" ht="20.100000000000001" customHeight="1" x14ac:dyDescent="0.2">
      <c r="A16" s="44"/>
      <c r="B16" s="44"/>
    </row>
    <row r="17" s="44" customFormat="1" ht="20.100000000000001" customHeight="1" x14ac:dyDescent="0.2"/>
    <row r="18" s="44" customFormat="1" ht="20.100000000000001" customHeight="1" x14ac:dyDescent="0.2"/>
    <row r="19" s="44" customFormat="1" ht="20.100000000000001" customHeight="1" x14ac:dyDescent="0.2"/>
    <row r="20" s="44" customFormat="1" ht="20.100000000000001" customHeight="1" x14ac:dyDescent="0.2"/>
    <row r="21" s="44" customFormat="1" ht="20.100000000000001" customHeight="1" x14ac:dyDescent="0.2"/>
    <row r="22" s="44" customFormat="1" ht="20.100000000000001" customHeight="1" x14ac:dyDescent="0.2"/>
  </sheetData>
  <phoneticPr fontId="16" type="noConversion"/>
  <hyperlinks>
    <hyperlink ref="B4" location="'1.1'!A1" display="'1.1'!A1" xr:uid="{CF739561-3DAF-41EA-8923-006B59EA7997}"/>
    <hyperlink ref="B5" location="'1.2'!A1" display="'1.2'!A1" xr:uid="{1555ED5F-2CE1-4EC2-B8AD-1D1C96B35DFE}"/>
    <hyperlink ref="B6" location="'1.3'!A1" display="'1.3'!A1" xr:uid="{3CBCD45C-9B98-41F5-83DB-E7B86E4C6C19}"/>
    <hyperlink ref="A9" location="Glossario!A1" display="Glossário" xr:uid="{C4DFEFCD-D084-4941-9413-BB105C254B60}"/>
    <hyperlink ref="A10" location="Metadados!A1" display="Metadados" xr:uid="{18ED5405-8D6A-48FB-ABCE-EDE68E07E136}"/>
    <hyperlink ref="B7" location="'1.4'!A1" display="'1.4'!A1" xr:uid="{4A781373-CCA5-4664-A020-9D7F7F3E6428}"/>
  </hyperlink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Plan12"/>
  <dimension ref="A1:E39"/>
  <sheetViews>
    <sheetView workbookViewId="0"/>
  </sheetViews>
  <sheetFormatPr defaultRowHeight="15" x14ac:dyDescent="0.25"/>
  <cols>
    <col min="1" max="1" width="14.140625" bestFit="1" customWidth="1"/>
    <col min="2" max="2" width="80.42578125" customWidth="1"/>
    <col min="3" max="3" width="42.85546875" customWidth="1"/>
    <col min="4" max="4" width="19.42578125" bestFit="1" customWidth="1"/>
  </cols>
  <sheetData>
    <row r="1" spans="1:5" x14ac:dyDescent="0.25">
      <c r="A1" s="1" t="s">
        <v>0</v>
      </c>
      <c r="B1" s="2" t="s">
        <v>1</v>
      </c>
      <c r="C1" s="2" t="s">
        <v>2</v>
      </c>
      <c r="D1" s="2" t="s">
        <v>3</v>
      </c>
    </row>
    <row r="2" spans="1:5" x14ac:dyDescent="0.25">
      <c r="A2" s="3">
        <v>82</v>
      </c>
      <c r="B2" s="4" t="s">
        <v>193</v>
      </c>
      <c r="E2" t="s">
        <v>181</v>
      </c>
    </row>
    <row r="3" spans="1:5" x14ac:dyDescent="0.25">
      <c r="A3" s="5">
        <v>821</v>
      </c>
      <c r="B3" s="6" t="s">
        <v>219</v>
      </c>
      <c r="C3" s="12" t="s">
        <v>220</v>
      </c>
      <c r="D3" t="s">
        <v>237</v>
      </c>
      <c r="E3" t="s">
        <v>182</v>
      </c>
    </row>
    <row r="4" spans="1:5" x14ac:dyDescent="0.25">
      <c r="A4" s="7">
        <v>8211</v>
      </c>
      <c r="B4" s="8" t="s">
        <v>221</v>
      </c>
      <c r="E4" t="s">
        <v>162</v>
      </c>
    </row>
    <row r="5" spans="1:5" x14ac:dyDescent="0.25">
      <c r="A5" s="7">
        <v>82111</v>
      </c>
      <c r="B5" s="9" t="s">
        <v>2</v>
      </c>
      <c r="E5" t="s">
        <v>163</v>
      </c>
    </row>
    <row r="6" spans="1:5" x14ac:dyDescent="0.25">
      <c r="A6" s="7">
        <v>821111</v>
      </c>
      <c r="B6" s="15" t="s">
        <v>222</v>
      </c>
      <c r="D6" t="s">
        <v>237</v>
      </c>
      <c r="E6" t="s">
        <v>164</v>
      </c>
    </row>
    <row r="7" spans="1:5" x14ac:dyDescent="0.25">
      <c r="A7" s="7">
        <v>821112</v>
      </c>
      <c r="B7" s="15" t="s">
        <v>223</v>
      </c>
      <c r="D7" t="s">
        <v>237</v>
      </c>
      <c r="E7" t="s">
        <v>165</v>
      </c>
    </row>
    <row r="8" spans="1:5" x14ac:dyDescent="0.25">
      <c r="A8" s="7">
        <v>82112</v>
      </c>
      <c r="B8" s="9" t="s">
        <v>224</v>
      </c>
      <c r="E8" t="s">
        <v>166</v>
      </c>
    </row>
    <row r="9" spans="1:5" x14ac:dyDescent="0.25">
      <c r="A9" s="7">
        <v>82113</v>
      </c>
      <c r="B9" s="9" t="s">
        <v>225</v>
      </c>
      <c r="E9" t="s">
        <v>167</v>
      </c>
    </row>
    <row r="10" spans="1:5" x14ac:dyDescent="0.25">
      <c r="A10" s="7">
        <v>82114</v>
      </c>
      <c r="B10" s="9" t="s">
        <v>226</v>
      </c>
      <c r="C10" s="12" t="s">
        <v>227</v>
      </c>
      <c r="D10" t="s">
        <v>237</v>
      </c>
      <c r="E10" t="s">
        <v>168</v>
      </c>
    </row>
    <row r="11" spans="1:5" x14ac:dyDescent="0.25">
      <c r="A11" s="7">
        <v>8212</v>
      </c>
      <c r="B11" s="8" t="s">
        <v>228</v>
      </c>
      <c r="E11" t="s">
        <v>169</v>
      </c>
    </row>
    <row r="12" spans="1:5" x14ac:dyDescent="0.25">
      <c r="A12" s="7">
        <v>8213</v>
      </c>
      <c r="B12" s="8" t="s">
        <v>229</v>
      </c>
      <c r="D12" t="s">
        <v>237</v>
      </c>
      <c r="E12" t="s">
        <v>170</v>
      </c>
    </row>
    <row r="13" spans="1:5" x14ac:dyDescent="0.25">
      <c r="A13" s="7">
        <v>8214</v>
      </c>
      <c r="B13" s="8" t="s">
        <v>230</v>
      </c>
      <c r="E13" t="s">
        <v>171</v>
      </c>
    </row>
    <row r="14" spans="1:5" x14ac:dyDescent="0.25">
      <c r="A14" s="7">
        <v>8215</v>
      </c>
      <c r="B14" s="8" t="s">
        <v>232</v>
      </c>
      <c r="E14" t="s">
        <v>172</v>
      </c>
    </row>
    <row r="15" spans="1:5" x14ac:dyDescent="0.25">
      <c r="A15" s="7">
        <v>8216</v>
      </c>
      <c r="B15" s="8" t="s">
        <v>231</v>
      </c>
      <c r="D15" t="s">
        <v>237</v>
      </c>
      <c r="E15" t="s">
        <v>173</v>
      </c>
    </row>
    <row r="16" spans="1:5" x14ac:dyDescent="0.25">
      <c r="A16" s="5">
        <v>822</v>
      </c>
      <c r="B16" s="6" t="s">
        <v>233</v>
      </c>
      <c r="E16" t="s">
        <v>183</v>
      </c>
    </row>
    <row r="17" spans="1:5" x14ac:dyDescent="0.25">
      <c r="A17" s="7">
        <v>8221</v>
      </c>
      <c r="B17" s="8" t="s">
        <v>221</v>
      </c>
      <c r="E17" t="s">
        <v>174</v>
      </c>
    </row>
    <row r="18" spans="1:5" x14ac:dyDescent="0.25">
      <c r="A18" s="7">
        <v>8227</v>
      </c>
      <c r="B18" s="8" t="s">
        <v>234</v>
      </c>
      <c r="E18" t="s">
        <v>175</v>
      </c>
    </row>
    <row r="19" spans="1:5" x14ac:dyDescent="0.25">
      <c r="A19" s="7">
        <v>8228</v>
      </c>
      <c r="B19" s="8" t="s">
        <v>235</v>
      </c>
      <c r="D19" t="s">
        <v>237</v>
      </c>
      <c r="E19" t="s">
        <v>176</v>
      </c>
    </row>
    <row r="20" spans="1:5" x14ac:dyDescent="0.25">
      <c r="A20" s="7">
        <v>8229</v>
      </c>
      <c r="B20" s="8" t="s">
        <v>236</v>
      </c>
      <c r="E20" t="s">
        <v>177</v>
      </c>
    </row>
    <row r="21" spans="1:5" x14ac:dyDescent="0.25">
      <c r="A21" s="3">
        <v>83</v>
      </c>
      <c r="B21" s="4" t="s">
        <v>198</v>
      </c>
      <c r="E21" t="s">
        <v>184</v>
      </c>
    </row>
    <row r="22" spans="1:5" x14ac:dyDescent="0.25">
      <c r="A22" s="5">
        <v>831</v>
      </c>
      <c r="B22" s="6" t="s">
        <v>204</v>
      </c>
      <c r="C22" s="12" t="s">
        <v>205</v>
      </c>
      <c r="D22" t="s">
        <v>237</v>
      </c>
      <c r="E22" t="s">
        <v>185</v>
      </c>
    </row>
    <row r="23" spans="1:5" x14ac:dyDescent="0.25">
      <c r="A23" s="7">
        <v>8311</v>
      </c>
      <c r="B23" s="8" t="s">
        <v>221</v>
      </c>
      <c r="E23" t="s">
        <v>174</v>
      </c>
    </row>
    <row r="24" spans="1:5" x14ac:dyDescent="0.25">
      <c r="A24" s="7">
        <v>83111</v>
      </c>
      <c r="B24" s="9" t="s">
        <v>2</v>
      </c>
      <c r="E24" t="s">
        <v>163</v>
      </c>
    </row>
    <row r="25" spans="1:5" x14ac:dyDescent="0.25">
      <c r="A25" s="7">
        <v>831111</v>
      </c>
      <c r="B25" s="15" t="s">
        <v>222</v>
      </c>
      <c r="D25" t="s">
        <v>237</v>
      </c>
      <c r="E25" t="s">
        <v>164</v>
      </c>
    </row>
    <row r="26" spans="1:5" x14ac:dyDescent="0.25">
      <c r="A26" s="7">
        <v>831112</v>
      </c>
      <c r="B26" s="15" t="s">
        <v>223</v>
      </c>
      <c r="D26" t="s">
        <v>237</v>
      </c>
      <c r="E26" t="s">
        <v>165</v>
      </c>
    </row>
    <row r="27" spans="1:5" x14ac:dyDescent="0.25">
      <c r="A27" s="7">
        <v>83112</v>
      </c>
      <c r="B27" s="9" t="s">
        <v>224</v>
      </c>
      <c r="E27" t="s">
        <v>166</v>
      </c>
    </row>
    <row r="28" spans="1:5" x14ac:dyDescent="0.25">
      <c r="A28" s="7">
        <v>83113</v>
      </c>
      <c r="B28" s="9" t="s">
        <v>225</v>
      </c>
      <c r="E28" t="s">
        <v>167</v>
      </c>
    </row>
    <row r="29" spans="1:5" x14ac:dyDescent="0.25">
      <c r="A29" s="7">
        <v>83114</v>
      </c>
      <c r="B29" s="9" t="s">
        <v>226</v>
      </c>
      <c r="C29" s="12" t="s">
        <v>227</v>
      </c>
      <c r="D29" t="s">
        <v>237</v>
      </c>
      <c r="E29" t="s">
        <v>168</v>
      </c>
    </row>
    <row r="30" spans="1:5" x14ac:dyDescent="0.25">
      <c r="A30" s="7">
        <v>8312</v>
      </c>
      <c r="B30" s="8" t="s">
        <v>228</v>
      </c>
      <c r="E30" t="s">
        <v>178</v>
      </c>
    </row>
    <row r="31" spans="1:5" x14ac:dyDescent="0.25">
      <c r="A31" s="7">
        <v>8313</v>
      </c>
      <c r="B31" s="8" t="s">
        <v>229</v>
      </c>
      <c r="D31" t="s">
        <v>237</v>
      </c>
      <c r="E31" t="s">
        <v>179</v>
      </c>
    </row>
    <row r="32" spans="1:5" x14ac:dyDescent="0.25">
      <c r="A32" s="7">
        <v>8314</v>
      </c>
      <c r="B32" s="8" t="s">
        <v>230</v>
      </c>
      <c r="E32" t="s">
        <v>171</v>
      </c>
    </row>
    <row r="33" spans="1:5" x14ac:dyDescent="0.25">
      <c r="A33" s="7">
        <v>8315</v>
      </c>
      <c r="B33" s="8" t="s">
        <v>232</v>
      </c>
      <c r="E33" t="s">
        <v>180</v>
      </c>
    </row>
    <row r="34" spans="1:5" x14ac:dyDescent="0.25">
      <c r="A34" s="7">
        <v>8316</v>
      </c>
      <c r="B34" s="8" t="s">
        <v>231</v>
      </c>
      <c r="D34" t="s">
        <v>237</v>
      </c>
      <c r="E34" t="s">
        <v>173</v>
      </c>
    </row>
    <row r="35" spans="1:5" x14ac:dyDescent="0.25">
      <c r="A35" s="5">
        <v>832</v>
      </c>
      <c r="B35" s="6" t="s">
        <v>206</v>
      </c>
      <c r="E35" t="s">
        <v>186</v>
      </c>
    </row>
    <row r="36" spans="1:5" x14ac:dyDescent="0.25">
      <c r="A36" s="7">
        <v>8321</v>
      </c>
      <c r="B36" s="8" t="s">
        <v>221</v>
      </c>
      <c r="E36" t="s">
        <v>162</v>
      </c>
    </row>
    <row r="37" spans="1:5" x14ac:dyDescent="0.25">
      <c r="A37" s="7">
        <v>8327</v>
      </c>
      <c r="B37" s="8" t="s">
        <v>234</v>
      </c>
      <c r="E37" t="s">
        <v>175</v>
      </c>
    </row>
    <row r="38" spans="1:5" x14ac:dyDescent="0.25">
      <c r="A38" s="7">
        <v>8328</v>
      </c>
      <c r="B38" s="8" t="s">
        <v>235</v>
      </c>
      <c r="D38" t="s">
        <v>237</v>
      </c>
      <c r="E38" t="s">
        <v>176</v>
      </c>
    </row>
    <row r="39" spans="1:5" x14ac:dyDescent="0.25">
      <c r="A39" s="7">
        <v>8329</v>
      </c>
      <c r="B39" s="8" t="s">
        <v>236</v>
      </c>
      <c r="E39" t="s">
        <v>177</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Plan13"/>
  <dimension ref="A1:E39"/>
  <sheetViews>
    <sheetView workbookViewId="0"/>
  </sheetViews>
  <sheetFormatPr defaultRowHeight="15" x14ac:dyDescent="0.25"/>
  <cols>
    <col min="1" max="1" width="14.140625" bestFit="1" customWidth="1"/>
    <col min="2" max="2" width="76.140625" customWidth="1"/>
    <col min="3" max="3" width="51" customWidth="1"/>
    <col min="4" max="4" width="19.42578125" bestFit="1" customWidth="1"/>
  </cols>
  <sheetData>
    <row r="1" spans="1:5" x14ac:dyDescent="0.25">
      <c r="A1" s="1" t="s">
        <v>0</v>
      </c>
      <c r="B1" s="2" t="s">
        <v>1</v>
      </c>
      <c r="C1" s="2" t="s">
        <v>2</v>
      </c>
      <c r="D1" s="2" t="s">
        <v>3</v>
      </c>
    </row>
    <row r="2" spans="1:5" x14ac:dyDescent="0.25">
      <c r="A2" s="5">
        <v>682</v>
      </c>
      <c r="B2" s="6" t="s">
        <v>203</v>
      </c>
      <c r="E2" t="s">
        <v>187</v>
      </c>
    </row>
    <row r="3" spans="1:5" x14ac:dyDescent="0.25">
      <c r="A3" s="7">
        <v>6821</v>
      </c>
      <c r="B3" s="8" t="s">
        <v>219</v>
      </c>
      <c r="C3" s="12" t="s">
        <v>220</v>
      </c>
      <c r="D3" t="s">
        <v>237</v>
      </c>
      <c r="E3" t="s">
        <v>188</v>
      </c>
    </row>
    <row r="4" spans="1:5" x14ac:dyDescent="0.25">
      <c r="A4" s="7">
        <v>68211</v>
      </c>
      <c r="B4" s="9" t="s">
        <v>221</v>
      </c>
      <c r="E4" t="s">
        <v>162</v>
      </c>
    </row>
    <row r="5" spans="1:5" x14ac:dyDescent="0.25">
      <c r="A5" s="7">
        <v>682111</v>
      </c>
      <c r="B5" s="15" t="s">
        <v>2</v>
      </c>
      <c r="E5" t="s">
        <v>163</v>
      </c>
    </row>
    <row r="6" spans="1:5" x14ac:dyDescent="0.25">
      <c r="A6" s="7">
        <v>6821111</v>
      </c>
      <c r="B6" s="16" t="s">
        <v>222</v>
      </c>
      <c r="D6" t="s">
        <v>237</v>
      </c>
      <c r="E6" t="s">
        <v>164</v>
      </c>
    </row>
    <row r="7" spans="1:5" x14ac:dyDescent="0.25">
      <c r="A7" s="7">
        <v>6821112</v>
      </c>
      <c r="B7" s="16" t="s">
        <v>223</v>
      </c>
      <c r="D7" t="s">
        <v>237</v>
      </c>
      <c r="E7" t="s">
        <v>165</v>
      </c>
    </row>
    <row r="8" spans="1:5" x14ac:dyDescent="0.25">
      <c r="A8" s="7">
        <v>682112</v>
      </c>
      <c r="B8" s="15" t="s">
        <v>224</v>
      </c>
      <c r="E8" t="s">
        <v>166</v>
      </c>
    </row>
    <row r="9" spans="1:5" x14ac:dyDescent="0.25">
      <c r="A9" s="7">
        <v>682113</v>
      </c>
      <c r="B9" s="15" t="s">
        <v>225</v>
      </c>
      <c r="E9" t="s">
        <v>167</v>
      </c>
    </row>
    <row r="10" spans="1:5" x14ac:dyDescent="0.25">
      <c r="A10" s="7">
        <v>682114</v>
      </c>
      <c r="B10" s="15" t="s">
        <v>226</v>
      </c>
      <c r="C10" s="12" t="s">
        <v>227</v>
      </c>
      <c r="D10" t="s">
        <v>237</v>
      </c>
      <c r="E10" t="s">
        <v>168</v>
      </c>
    </row>
    <row r="11" spans="1:5" x14ac:dyDescent="0.25">
      <c r="A11" s="7">
        <v>68212</v>
      </c>
      <c r="B11" s="9" t="s">
        <v>228</v>
      </c>
      <c r="E11" t="s">
        <v>169</v>
      </c>
    </row>
    <row r="12" spans="1:5" x14ac:dyDescent="0.25">
      <c r="A12" s="7">
        <v>68213</v>
      </c>
      <c r="B12" s="9" t="s">
        <v>229</v>
      </c>
      <c r="D12" t="s">
        <v>237</v>
      </c>
      <c r="E12" t="s">
        <v>170</v>
      </c>
    </row>
    <row r="13" spans="1:5" x14ac:dyDescent="0.25">
      <c r="A13" s="7">
        <v>68214</v>
      </c>
      <c r="B13" s="9" t="s">
        <v>230</v>
      </c>
      <c r="E13" t="s">
        <v>171</v>
      </c>
    </row>
    <row r="14" spans="1:5" x14ac:dyDescent="0.25">
      <c r="A14" s="7">
        <v>68215</v>
      </c>
      <c r="B14" s="9" t="s">
        <v>232</v>
      </c>
      <c r="E14" t="s">
        <v>172</v>
      </c>
    </row>
    <row r="15" spans="1:5" x14ac:dyDescent="0.25">
      <c r="A15" s="7">
        <v>68216</v>
      </c>
      <c r="B15" s="9" t="s">
        <v>231</v>
      </c>
      <c r="D15" t="s">
        <v>237</v>
      </c>
      <c r="E15" t="s">
        <v>173</v>
      </c>
    </row>
    <row r="16" spans="1:5" x14ac:dyDescent="0.25">
      <c r="A16" s="7">
        <v>6822</v>
      </c>
      <c r="B16" s="8" t="s">
        <v>233</v>
      </c>
      <c r="E16" t="s">
        <v>189</v>
      </c>
    </row>
    <row r="17" spans="1:5" x14ac:dyDescent="0.25">
      <c r="A17" s="7">
        <v>68221</v>
      </c>
      <c r="B17" s="9" t="s">
        <v>221</v>
      </c>
      <c r="E17" t="s">
        <v>174</v>
      </c>
    </row>
    <row r="18" spans="1:5" x14ac:dyDescent="0.25">
      <c r="A18" s="7">
        <v>68227</v>
      </c>
      <c r="B18" s="9" t="s">
        <v>234</v>
      </c>
      <c r="E18" t="s">
        <v>175</v>
      </c>
    </row>
    <row r="19" spans="1:5" x14ac:dyDescent="0.25">
      <c r="A19" s="7">
        <v>68228</v>
      </c>
      <c r="B19" s="9" t="s">
        <v>235</v>
      </c>
      <c r="D19" t="s">
        <v>237</v>
      </c>
      <c r="E19" t="s">
        <v>176</v>
      </c>
    </row>
    <row r="20" spans="1:5" x14ac:dyDescent="0.25">
      <c r="A20" s="7">
        <v>68229</v>
      </c>
      <c r="B20" s="9" t="s">
        <v>236</v>
      </c>
      <c r="E20" t="s">
        <v>177</v>
      </c>
    </row>
    <row r="21" spans="1:5" x14ac:dyDescent="0.25">
      <c r="A21" s="5">
        <v>683</v>
      </c>
      <c r="B21" s="6" t="s">
        <v>202</v>
      </c>
      <c r="E21" t="s">
        <v>190</v>
      </c>
    </row>
    <row r="22" spans="1:5" x14ac:dyDescent="0.25">
      <c r="A22" s="7">
        <v>6831</v>
      </c>
      <c r="B22" s="8" t="s">
        <v>204</v>
      </c>
      <c r="C22" s="12" t="s">
        <v>205</v>
      </c>
      <c r="D22" t="s">
        <v>237</v>
      </c>
      <c r="E22" t="s">
        <v>191</v>
      </c>
    </row>
    <row r="23" spans="1:5" x14ac:dyDescent="0.25">
      <c r="A23" s="7">
        <v>68311</v>
      </c>
      <c r="B23" s="9" t="s">
        <v>221</v>
      </c>
      <c r="E23" t="s">
        <v>174</v>
      </c>
    </row>
    <row r="24" spans="1:5" x14ac:dyDescent="0.25">
      <c r="A24" s="7">
        <v>683111</v>
      </c>
      <c r="B24" s="15" t="s">
        <v>2</v>
      </c>
      <c r="E24" t="s">
        <v>163</v>
      </c>
    </row>
    <row r="25" spans="1:5" x14ac:dyDescent="0.25">
      <c r="A25" s="7">
        <v>6831111</v>
      </c>
      <c r="B25" s="16" t="s">
        <v>222</v>
      </c>
      <c r="D25" t="s">
        <v>237</v>
      </c>
      <c r="E25" t="s">
        <v>164</v>
      </c>
    </row>
    <row r="26" spans="1:5" x14ac:dyDescent="0.25">
      <c r="A26" s="7">
        <v>6831112</v>
      </c>
      <c r="B26" s="16" t="s">
        <v>223</v>
      </c>
      <c r="D26" t="s">
        <v>237</v>
      </c>
      <c r="E26" t="s">
        <v>165</v>
      </c>
    </row>
    <row r="27" spans="1:5" x14ac:dyDescent="0.25">
      <c r="A27" s="7">
        <v>683112</v>
      </c>
      <c r="B27" s="15" t="s">
        <v>224</v>
      </c>
      <c r="E27" t="s">
        <v>166</v>
      </c>
    </row>
    <row r="28" spans="1:5" x14ac:dyDescent="0.25">
      <c r="A28" s="7">
        <v>683113</v>
      </c>
      <c r="B28" s="15" t="s">
        <v>225</v>
      </c>
      <c r="E28" t="s">
        <v>167</v>
      </c>
    </row>
    <row r="29" spans="1:5" x14ac:dyDescent="0.25">
      <c r="A29" s="7">
        <v>683114</v>
      </c>
      <c r="B29" s="15" t="s">
        <v>226</v>
      </c>
      <c r="C29" s="12" t="s">
        <v>227</v>
      </c>
      <c r="D29" t="s">
        <v>237</v>
      </c>
      <c r="E29" t="s">
        <v>168</v>
      </c>
    </row>
    <row r="30" spans="1:5" x14ac:dyDescent="0.25">
      <c r="A30" s="7">
        <v>68312</v>
      </c>
      <c r="B30" s="9" t="s">
        <v>228</v>
      </c>
      <c r="E30" t="s">
        <v>178</v>
      </c>
    </row>
    <row r="31" spans="1:5" x14ac:dyDescent="0.25">
      <c r="A31" s="7">
        <v>68313</v>
      </c>
      <c r="B31" s="9" t="s">
        <v>229</v>
      </c>
      <c r="D31" t="s">
        <v>237</v>
      </c>
      <c r="E31" t="s">
        <v>179</v>
      </c>
    </row>
    <row r="32" spans="1:5" x14ac:dyDescent="0.25">
      <c r="A32" s="7">
        <v>68314</v>
      </c>
      <c r="B32" s="9" t="s">
        <v>230</v>
      </c>
      <c r="E32" t="s">
        <v>171</v>
      </c>
    </row>
    <row r="33" spans="1:5" x14ac:dyDescent="0.25">
      <c r="A33" s="7">
        <v>68315</v>
      </c>
      <c r="B33" s="9" t="s">
        <v>232</v>
      </c>
      <c r="E33" t="s">
        <v>180</v>
      </c>
    </row>
    <row r="34" spans="1:5" x14ac:dyDescent="0.25">
      <c r="A34" s="7">
        <v>68316</v>
      </c>
      <c r="B34" s="9" t="s">
        <v>231</v>
      </c>
      <c r="D34" t="s">
        <v>237</v>
      </c>
      <c r="E34" t="s">
        <v>173</v>
      </c>
    </row>
    <row r="35" spans="1:5" x14ac:dyDescent="0.25">
      <c r="A35" s="7">
        <v>6832</v>
      </c>
      <c r="B35" s="8" t="s">
        <v>206</v>
      </c>
      <c r="E35" t="s">
        <v>192</v>
      </c>
    </row>
    <row r="36" spans="1:5" x14ac:dyDescent="0.25">
      <c r="A36" s="7">
        <v>68321</v>
      </c>
      <c r="B36" s="9" t="s">
        <v>221</v>
      </c>
      <c r="E36" t="s">
        <v>162</v>
      </c>
    </row>
    <row r="37" spans="1:5" x14ac:dyDescent="0.25">
      <c r="A37" s="7">
        <v>68327</v>
      </c>
      <c r="B37" s="9" t="s">
        <v>234</v>
      </c>
      <c r="E37" t="s">
        <v>175</v>
      </c>
    </row>
    <row r="38" spans="1:5" x14ac:dyDescent="0.25">
      <c r="A38" s="7">
        <v>68328</v>
      </c>
      <c r="B38" s="9" t="s">
        <v>235</v>
      </c>
      <c r="D38" t="s">
        <v>237</v>
      </c>
      <c r="E38" t="s">
        <v>176</v>
      </c>
    </row>
    <row r="39" spans="1:5" x14ac:dyDescent="0.25">
      <c r="A39" s="7">
        <v>68329</v>
      </c>
      <c r="B39" s="9" t="s">
        <v>236</v>
      </c>
      <c r="E39" t="s">
        <v>177</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47DEB-4A26-408E-BC2C-7FFF1F006A49}">
  <sheetPr codeName="Planilha9"/>
  <dimension ref="A1:K61"/>
  <sheetViews>
    <sheetView showGridLines="0" tabSelected="1" zoomScaleNormal="100" workbookViewId="0">
      <pane ySplit="6" topLeftCell="A7" activePane="bottomLeft" state="frozen"/>
      <selection pane="bottomLeft"/>
    </sheetView>
  </sheetViews>
  <sheetFormatPr defaultColWidth="9.140625" defaultRowHeight="20.100000000000001" customHeight="1" x14ac:dyDescent="0.25"/>
  <cols>
    <col min="1" max="1" width="9.140625" style="77"/>
    <col min="2" max="2" width="77.7109375" style="77" bestFit="1" customWidth="1"/>
    <col min="3" max="3" width="15.7109375" style="77" customWidth="1"/>
    <col min="4" max="4" width="15" style="77" customWidth="1"/>
    <col min="5" max="10" width="15.7109375" style="77" customWidth="1"/>
    <col min="11" max="16384" width="9.140625" style="77"/>
  </cols>
  <sheetData>
    <row r="1" spans="1:10" ht="20.100000000000001" customHeight="1" x14ac:dyDescent="0.25">
      <c r="A1" s="64" t="s">
        <v>659</v>
      </c>
    </row>
    <row r="2" spans="1:10" ht="20.100000000000001" customHeight="1" x14ac:dyDescent="0.25">
      <c r="A2" s="64" t="s">
        <v>333</v>
      </c>
    </row>
    <row r="4" spans="1:10" s="91" customFormat="1" ht="20.100000000000001" customHeight="1" x14ac:dyDescent="0.25">
      <c r="A4" s="140" t="s">
        <v>403</v>
      </c>
      <c r="B4" s="141"/>
      <c r="C4" s="146">
        <v>2022</v>
      </c>
      <c r="D4" s="146"/>
      <c r="E4" s="146"/>
      <c r="F4" s="146"/>
      <c r="G4" s="146"/>
      <c r="H4" s="146"/>
      <c r="I4" s="146"/>
      <c r="J4" s="146"/>
    </row>
    <row r="5" spans="1:10" s="91" customFormat="1" ht="20.100000000000001" customHeight="1" x14ac:dyDescent="0.25">
      <c r="A5" s="142"/>
      <c r="B5" s="143"/>
      <c r="C5" s="146" t="s">
        <v>241</v>
      </c>
      <c r="D5" s="146"/>
      <c r="E5" s="146"/>
      <c r="F5" s="147"/>
      <c r="G5" s="148" t="s">
        <v>544</v>
      </c>
      <c r="H5" s="148" t="s">
        <v>545</v>
      </c>
      <c r="I5" s="148" t="s">
        <v>546</v>
      </c>
      <c r="J5" s="150" t="s">
        <v>547</v>
      </c>
    </row>
    <row r="6" spans="1:10" s="91" customFormat="1" ht="32.25" customHeight="1" x14ac:dyDescent="0.25">
      <c r="A6" s="144"/>
      <c r="B6" s="145"/>
      <c r="C6" s="122" t="s">
        <v>548</v>
      </c>
      <c r="D6" s="22" t="s">
        <v>549</v>
      </c>
      <c r="E6" s="22" t="s">
        <v>546</v>
      </c>
      <c r="F6" s="22" t="s">
        <v>241</v>
      </c>
      <c r="G6" s="149"/>
      <c r="H6" s="149"/>
      <c r="I6" s="149"/>
      <c r="J6" s="151"/>
    </row>
    <row r="7" spans="1:10" s="91" customFormat="1" ht="20.100000000000001" customHeight="1" x14ac:dyDescent="0.25">
      <c r="A7" s="138" t="s">
        <v>657</v>
      </c>
      <c r="B7" s="139"/>
      <c r="C7" s="139"/>
      <c r="D7" s="139"/>
      <c r="E7" s="139"/>
      <c r="F7" s="139"/>
      <c r="G7" s="139"/>
      <c r="H7" s="139"/>
      <c r="I7" s="139"/>
      <c r="J7" s="139"/>
    </row>
    <row r="8" spans="1:10" ht="20.100000000000001" customHeight="1" x14ac:dyDescent="0.25">
      <c r="A8" s="17">
        <v>1</v>
      </c>
      <c r="B8" s="18" t="s">
        <v>585</v>
      </c>
      <c r="C8" s="23">
        <v>2821986.389076821</v>
      </c>
      <c r="D8" s="23">
        <v>205963.39</v>
      </c>
      <c r="E8" s="23">
        <v>-41797.935000000005</v>
      </c>
      <c r="F8" s="135">
        <v>2986151.8440768211</v>
      </c>
      <c r="G8" s="135">
        <v>1345877.6087963011</v>
      </c>
      <c r="H8" s="135">
        <v>1047916.3635750407</v>
      </c>
      <c r="I8" s="135">
        <v>-1130338.4785238972</v>
      </c>
      <c r="J8" s="135">
        <v>4249607.3379242653</v>
      </c>
    </row>
    <row r="9" spans="1:10" ht="20.100000000000001" customHeight="1" x14ac:dyDescent="0.25">
      <c r="A9" s="78">
        <v>11</v>
      </c>
      <c r="B9" s="78" t="s">
        <v>242</v>
      </c>
      <c r="C9" s="93">
        <v>1484317.8584551308</v>
      </c>
      <c r="D9" s="93">
        <v>0</v>
      </c>
      <c r="E9" s="93">
        <v>0</v>
      </c>
      <c r="F9" s="131">
        <v>1484317.8584551308</v>
      </c>
      <c r="G9" s="131">
        <v>803964.73440248892</v>
      </c>
      <c r="H9" s="131">
        <v>198842.53169636364</v>
      </c>
      <c r="I9" s="131">
        <v>0</v>
      </c>
      <c r="J9" s="131">
        <v>2487125.1245539836</v>
      </c>
    </row>
    <row r="10" spans="1:10" ht="20.100000000000001" customHeight="1" x14ac:dyDescent="0.25">
      <c r="A10" s="19">
        <v>111</v>
      </c>
      <c r="B10" s="20" t="s">
        <v>256</v>
      </c>
      <c r="C10" s="94">
        <v>909048.87401255092</v>
      </c>
      <c r="D10" s="94">
        <v>0</v>
      </c>
      <c r="E10" s="94">
        <v>0</v>
      </c>
      <c r="F10" s="136">
        <v>909048.87401255092</v>
      </c>
      <c r="G10" s="136">
        <v>0</v>
      </c>
      <c r="H10" s="136">
        <v>0</v>
      </c>
      <c r="I10" s="136">
        <v>0</v>
      </c>
      <c r="J10" s="136">
        <v>909048.87401255092</v>
      </c>
    </row>
    <row r="11" spans="1:10" ht="20.100000000000001" customHeight="1" x14ac:dyDescent="0.25">
      <c r="A11" s="19">
        <v>112</v>
      </c>
      <c r="B11" s="20" t="s">
        <v>257</v>
      </c>
      <c r="C11" s="94">
        <v>29787.917642679997</v>
      </c>
      <c r="D11" s="94">
        <v>0</v>
      </c>
      <c r="E11" s="94">
        <v>0</v>
      </c>
      <c r="F11" s="136">
        <v>29787.917642679997</v>
      </c>
      <c r="G11" s="136">
        <v>0</v>
      </c>
      <c r="H11" s="136">
        <v>0</v>
      </c>
      <c r="I11" s="136">
        <v>0</v>
      </c>
      <c r="J11" s="136">
        <v>29787.917642679997</v>
      </c>
    </row>
    <row r="12" spans="1:10" ht="20.100000000000001" customHeight="1" x14ac:dyDescent="0.25">
      <c r="A12" s="19">
        <v>113</v>
      </c>
      <c r="B12" s="20" t="s">
        <v>258</v>
      </c>
      <c r="C12" s="94">
        <v>2613.9630916200003</v>
      </c>
      <c r="D12" s="94">
        <v>0</v>
      </c>
      <c r="E12" s="94">
        <v>0</v>
      </c>
      <c r="F12" s="136">
        <v>2613.9630916200003</v>
      </c>
      <c r="G12" s="136">
        <v>78538.181216825848</v>
      </c>
      <c r="H12" s="136">
        <v>78812.932764863595</v>
      </c>
      <c r="I12" s="136">
        <v>0</v>
      </c>
      <c r="J12" s="136">
        <v>159965.07707330945</v>
      </c>
    </row>
    <row r="13" spans="1:10" ht="20.100000000000001" customHeight="1" x14ac:dyDescent="0.25">
      <c r="A13" s="19">
        <v>114</v>
      </c>
      <c r="B13" s="20" t="s">
        <v>264</v>
      </c>
      <c r="C13" s="94">
        <v>483832.39634178998</v>
      </c>
      <c r="D13" s="94">
        <v>0</v>
      </c>
      <c r="E13" s="94">
        <v>0</v>
      </c>
      <c r="F13" s="136">
        <v>483832.39634178998</v>
      </c>
      <c r="G13" s="136">
        <v>725426.55318566307</v>
      </c>
      <c r="H13" s="136">
        <v>120029.59893150005</v>
      </c>
      <c r="I13" s="136">
        <v>0</v>
      </c>
      <c r="J13" s="136">
        <v>1329288.5484589532</v>
      </c>
    </row>
    <row r="14" spans="1:10" ht="20.100000000000001" customHeight="1" x14ac:dyDescent="0.25">
      <c r="A14" s="19">
        <v>115</v>
      </c>
      <c r="B14" s="20" t="s">
        <v>273</v>
      </c>
      <c r="C14" s="94">
        <v>59034.275401480001</v>
      </c>
      <c r="D14" s="94">
        <v>0</v>
      </c>
      <c r="E14" s="94">
        <v>0</v>
      </c>
      <c r="F14" s="136">
        <v>59034.275401480001</v>
      </c>
      <c r="G14" s="136">
        <v>0</v>
      </c>
      <c r="H14" s="136">
        <v>0</v>
      </c>
      <c r="I14" s="136">
        <v>0</v>
      </c>
      <c r="J14" s="136">
        <v>59034.275401480001</v>
      </c>
    </row>
    <row r="15" spans="1:10" ht="20.100000000000001" customHeight="1" x14ac:dyDescent="0.25">
      <c r="A15" s="19">
        <v>116</v>
      </c>
      <c r="B15" s="20" t="s">
        <v>278</v>
      </c>
      <c r="C15" s="94">
        <v>0.43196500999999993</v>
      </c>
      <c r="D15" s="94">
        <v>0</v>
      </c>
      <c r="E15" s="94">
        <v>0</v>
      </c>
      <c r="F15" s="136">
        <v>0.43196500999999993</v>
      </c>
      <c r="G15" s="136" t="s">
        <v>663</v>
      </c>
      <c r="H15" s="136">
        <v>0</v>
      </c>
      <c r="I15" s="136">
        <v>0</v>
      </c>
      <c r="J15" s="136">
        <v>0.43196500999999993</v>
      </c>
    </row>
    <row r="16" spans="1:10" ht="20.100000000000001" customHeight="1" x14ac:dyDescent="0.25">
      <c r="A16" s="78">
        <v>12</v>
      </c>
      <c r="B16" s="78" t="s">
        <v>246</v>
      </c>
      <c r="C16" s="93">
        <v>695370.364157615</v>
      </c>
      <c r="D16" s="93">
        <v>156581.96299999999</v>
      </c>
      <c r="E16" s="93">
        <v>0</v>
      </c>
      <c r="F16" s="131">
        <v>851952.32715761499</v>
      </c>
      <c r="G16" s="131">
        <v>114841.37914505677</v>
      </c>
      <c r="H16" s="131">
        <v>50412.82069739588</v>
      </c>
      <c r="I16" s="131">
        <v>0</v>
      </c>
      <c r="J16" s="131">
        <v>1017206.5270000675</v>
      </c>
    </row>
    <row r="17" spans="1:10" ht="20.100000000000001" customHeight="1" x14ac:dyDescent="0.25">
      <c r="A17" s="78">
        <v>13</v>
      </c>
      <c r="B17" s="78" t="s">
        <v>243</v>
      </c>
      <c r="C17" s="93">
        <v>951.15671559999987</v>
      </c>
      <c r="D17" s="93">
        <v>0</v>
      </c>
      <c r="E17" s="93">
        <v>0</v>
      </c>
      <c r="F17" s="131">
        <v>951.15671559999987</v>
      </c>
      <c r="G17" s="131">
        <v>326009.13342181226</v>
      </c>
      <c r="H17" s="131">
        <v>726119.60494647874</v>
      </c>
      <c r="I17" s="131">
        <v>-1053057.4885945111</v>
      </c>
      <c r="J17" s="131">
        <v>22.406489379936829</v>
      </c>
    </row>
    <row r="18" spans="1:10" ht="20.100000000000001" customHeight="1" x14ac:dyDescent="0.25">
      <c r="A18" s="78">
        <v>14</v>
      </c>
      <c r="B18" s="78" t="s">
        <v>247</v>
      </c>
      <c r="C18" s="93">
        <v>641347.00974847516</v>
      </c>
      <c r="D18" s="93">
        <v>49381.427000000003</v>
      </c>
      <c r="E18" s="93">
        <v>-41797.935000000005</v>
      </c>
      <c r="F18" s="131">
        <v>648930.50174847513</v>
      </c>
      <c r="G18" s="131">
        <v>101062.36182694329</v>
      </c>
      <c r="H18" s="131">
        <v>72541.406234802445</v>
      </c>
      <c r="I18" s="131">
        <v>-77280.98992938608</v>
      </c>
      <c r="J18" s="131">
        <v>745253.27988083486</v>
      </c>
    </row>
    <row r="19" spans="1:10" ht="20.100000000000001" customHeight="1" x14ac:dyDescent="0.25">
      <c r="A19" s="79">
        <v>1411</v>
      </c>
      <c r="B19" s="79" t="s">
        <v>596</v>
      </c>
      <c r="C19" s="95">
        <v>298167.57244633517</v>
      </c>
      <c r="D19" s="95">
        <v>46334.294000000002</v>
      </c>
      <c r="E19" s="95">
        <v>-41797.935000000005</v>
      </c>
      <c r="F19" s="137">
        <v>302703.93144633516</v>
      </c>
      <c r="G19" s="137">
        <v>20250.811899814675</v>
      </c>
      <c r="H19" s="137">
        <v>38370.158209929999</v>
      </c>
      <c r="I19" s="137">
        <v>-77280.98992938608</v>
      </c>
      <c r="J19" s="137">
        <v>284043.91162669379</v>
      </c>
    </row>
    <row r="20" spans="1:10" ht="20.100000000000001" customHeight="1" x14ac:dyDescent="0.25">
      <c r="A20" s="80" t="s">
        <v>391</v>
      </c>
      <c r="B20" s="79" t="s">
        <v>392</v>
      </c>
      <c r="C20" s="95">
        <v>343179.43730214</v>
      </c>
      <c r="D20" s="95">
        <v>3047.1330000000016</v>
      </c>
      <c r="E20" s="95">
        <v>0</v>
      </c>
      <c r="F20" s="137">
        <v>346226.57030213997</v>
      </c>
      <c r="G20" s="137">
        <v>80811.549927128624</v>
      </c>
      <c r="H20" s="137">
        <v>34171.248024872446</v>
      </c>
      <c r="I20" s="137">
        <v>0</v>
      </c>
      <c r="J20" s="137">
        <v>461209.36825414107</v>
      </c>
    </row>
    <row r="21" spans="1:10" ht="20.100000000000001" customHeight="1" x14ac:dyDescent="0.25">
      <c r="A21" s="17" t="s">
        <v>393</v>
      </c>
      <c r="B21" s="18" t="s">
        <v>597</v>
      </c>
      <c r="C21" s="23">
        <v>3272182.8023926173</v>
      </c>
      <c r="D21" s="23">
        <v>187165.041</v>
      </c>
      <c r="E21" s="23">
        <v>-41797.935000000005</v>
      </c>
      <c r="F21" s="135">
        <v>3417549.9083926175</v>
      </c>
      <c r="G21" s="135">
        <v>1369766.190968964</v>
      </c>
      <c r="H21" s="135">
        <v>973459.84356893343</v>
      </c>
      <c r="I21" s="135">
        <v>-1130338.478523897</v>
      </c>
      <c r="J21" s="135">
        <v>4630437.4644066179</v>
      </c>
    </row>
    <row r="22" spans="1:10" ht="20.100000000000001" customHeight="1" x14ac:dyDescent="0.25">
      <c r="A22" s="78">
        <v>2</v>
      </c>
      <c r="B22" s="78" t="s">
        <v>550</v>
      </c>
      <c r="C22" s="93">
        <v>3295276.1966201044</v>
      </c>
      <c r="D22" s="93">
        <v>187165.041</v>
      </c>
      <c r="E22" s="93">
        <v>-41797.935000000005</v>
      </c>
      <c r="F22" s="93">
        <v>3440643.3026201045</v>
      </c>
      <c r="G22" s="93">
        <v>1334536.8654885453</v>
      </c>
      <c r="H22" s="93">
        <v>945664.98868375469</v>
      </c>
      <c r="I22" s="93">
        <v>-1130338.478523897</v>
      </c>
      <c r="J22" s="93">
        <v>4590506.6782685071</v>
      </c>
    </row>
    <row r="23" spans="1:10" ht="20.100000000000001" customHeight="1" x14ac:dyDescent="0.25">
      <c r="A23" s="81">
        <v>21</v>
      </c>
      <c r="B23" s="81" t="s">
        <v>244</v>
      </c>
      <c r="C23" s="94">
        <v>320343.60311870399</v>
      </c>
      <c r="D23" s="94">
        <v>0</v>
      </c>
      <c r="E23" s="94">
        <v>0</v>
      </c>
      <c r="F23" s="94">
        <v>320343.60311870399</v>
      </c>
      <c r="G23" s="94">
        <v>432231.74460445147</v>
      </c>
      <c r="H23" s="94">
        <v>421102.85681131791</v>
      </c>
      <c r="I23" s="94">
        <v>0</v>
      </c>
      <c r="J23" s="94">
        <v>1173678.2045344734</v>
      </c>
    </row>
    <row r="24" spans="1:10" ht="20.100000000000001" customHeight="1" x14ac:dyDescent="0.25">
      <c r="A24" s="81">
        <v>22</v>
      </c>
      <c r="B24" s="81" t="s">
        <v>245</v>
      </c>
      <c r="C24" s="94">
        <v>67997.759450709986</v>
      </c>
      <c r="D24" s="94">
        <v>3224.3830000000003</v>
      </c>
      <c r="E24" s="94">
        <v>0</v>
      </c>
      <c r="F24" s="94">
        <v>71222.142450709987</v>
      </c>
      <c r="G24" s="94">
        <v>180362.85671658913</v>
      </c>
      <c r="H24" s="94">
        <v>294048.3067911035</v>
      </c>
      <c r="I24" s="94">
        <v>0</v>
      </c>
      <c r="J24" s="94">
        <v>545633.30595840258</v>
      </c>
    </row>
    <row r="25" spans="1:10" ht="20.100000000000001" customHeight="1" x14ac:dyDescent="0.25">
      <c r="A25" s="81">
        <v>23</v>
      </c>
      <c r="B25" s="81" t="s">
        <v>598</v>
      </c>
      <c r="C25" s="94">
        <v>43182.842978233835</v>
      </c>
      <c r="D25" s="94">
        <v>0</v>
      </c>
      <c r="E25" s="94">
        <v>0</v>
      </c>
      <c r="F25" s="94">
        <v>43182.842978233835</v>
      </c>
      <c r="G25" s="94">
        <v>57060.026466263975</v>
      </c>
      <c r="H25" s="94">
        <v>55901.130555502161</v>
      </c>
      <c r="I25" s="94">
        <v>0</v>
      </c>
      <c r="J25" s="94">
        <v>156143.99999999997</v>
      </c>
    </row>
    <row r="26" spans="1:10" ht="20.100000000000001" customHeight="1" x14ac:dyDescent="0.25">
      <c r="A26" s="81">
        <v>24</v>
      </c>
      <c r="B26" s="81" t="s">
        <v>599</v>
      </c>
      <c r="C26" s="94">
        <v>784583.52224728616</v>
      </c>
      <c r="D26" s="94">
        <v>29245.837</v>
      </c>
      <c r="E26" s="94">
        <v>-41797.935000000005</v>
      </c>
      <c r="F26" s="94">
        <v>772031.42424728605</v>
      </c>
      <c r="G26" s="94">
        <v>94390.743362522189</v>
      </c>
      <c r="H26" s="94">
        <v>8980.1071948613862</v>
      </c>
      <c r="I26" s="94">
        <v>-77280.989929386065</v>
      </c>
      <c r="J26" s="94">
        <v>798121.2848752836</v>
      </c>
    </row>
    <row r="27" spans="1:10" ht="20.100000000000001" customHeight="1" x14ac:dyDescent="0.25">
      <c r="A27" s="81">
        <v>25</v>
      </c>
      <c r="B27" s="81" t="s">
        <v>248</v>
      </c>
      <c r="C27" s="94">
        <v>17670.149342050001</v>
      </c>
      <c r="D27" s="94">
        <v>0</v>
      </c>
      <c r="E27" s="94">
        <v>0</v>
      </c>
      <c r="F27" s="94">
        <v>17670.149342050001</v>
      </c>
      <c r="G27" s="94">
        <v>2056.91671718</v>
      </c>
      <c r="H27" s="94">
        <v>7413.0386689644465</v>
      </c>
      <c r="I27" s="94">
        <v>0</v>
      </c>
      <c r="J27" s="94">
        <v>27140.104728194448</v>
      </c>
    </row>
    <row r="28" spans="1:10" ht="20.100000000000001" customHeight="1" x14ac:dyDescent="0.25">
      <c r="A28" s="81">
        <v>26</v>
      </c>
      <c r="B28" s="81" t="s">
        <v>243</v>
      </c>
      <c r="C28" s="94">
        <v>792930.39616387896</v>
      </c>
      <c r="D28" s="94">
        <v>0</v>
      </c>
      <c r="E28" s="94">
        <v>0</v>
      </c>
      <c r="F28" s="94">
        <v>792930.39616387896</v>
      </c>
      <c r="G28" s="94">
        <v>258056.48123537999</v>
      </c>
      <c r="H28" s="94">
        <v>4451.6136496686986</v>
      </c>
      <c r="I28" s="94">
        <v>-1053057.4885945111</v>
      </c>
      <c r="J28" s="94">
        <v>2381.0024544165935</v>
      </c>
    </row>
    <row r="29" spans="1:10" ht="20.100000000000001" customHeight="1" x14ac:dyDescent="0.25">
      <c r="A29" s="81">
        <v>27</v>
      </c>
      <c r="B29" s="81" t="s">
        <v>543</v>
      </c>
      <c r="C29" s="94">
        <v>1221397.5669255522</v>
      </c>
      <c r="D29" s="94">
        <v>154694.821</v>
      </c>
      <c r="E29" s="94">
        <v>0</v>
      </c>
      <c r="F29" s="94">
        <v>1376092.3879255522</v>
      </c>
      <c r="G29" s="94">
        <v>237340.63673817398</v>
      </c>
      <c r="H29" s="94">
        <v>76108.899644804376</v>
      </c>
      <c r="I29" s="94">
        <v>0</v>
      </c>
      <c r="J29" s="94">
        <v>1689541.9243085305</v>
      </c>
    </row>
    <row r="30" spans="1:10" ht="20.100000000000001" customHeight="1" x14ac:dyDescent="0.25">
      <c r="A30" s="81">
        <v>28</v>
      </c>
      <c r="B30" s="81" t="s">
        <v>395</v>
      </c>
      <c r="C30" s="94">
        <v>47170.356393689159</v>
      </c>
      <c r="D30" s="94">
        <v>0</v>
      </c>
      <c r="E30" s="94">
        <v>0</v>
      </c>
      <c r="F30" s="94">
        <v>47170.356393689159</v>
      </c>
      <c r="G30" s="94">
        <v>73037.459647984433</v>
      </c>
      <c r="H30" s="94">
        <v>77659.035367532153</v>
      </c>
      <c r="I30" s="94">
        <v>0</v>
      </c>
      <c r="J30" s="94">
        <v>197866.85140920576</v>
      </c>
    </row>
    <row r="31" spans="1:10" ht="20.100000000000001" customHeight="1" x14ac:dyDescent="0.25">
      <c r="A31" s="78">
        <v>31</v>
      </c>
      <c r="B31" s="78" t="s">
        <v>572</v>
      </c>
      <c r="C31" s="93">
        <v>-23093.394227486839</v>
      </c>
      <c r="D31" s="93">
        <v>0</v>
      </c>
      <c r="E31" s="93">
        <v>0</v>
      </c>
      <c r="F31" s="93">
        <v>-23093.394227486839</v>
      </c>
      <c r="G31" s="93">
        <v>35229.325480418738</v>
      </c>
      <c r="H31" s="93">
        <v>27794.854885178742</v>
      </c>
      <c r="I31" s="93">
        <v>0</v>
      </c>
      <c r="J31" s="93">
        <v>39930.786138110641</v>
      </c>
    </row>
    <row r="32" spans="1:10" ht="20.100000000000001" customHeight="1" x14ac:dyDescent="0.25">
      <c r="A32" s="82">
        <v>311</v>
      </c>
      <c r="B32" s="81" t="s">
        <v>600</v>
      </c>
      <c r="C32" s="94">
        <v>-19460.606619662834</v>
      </c>
      <c r="D32" s="94">
        <v>0</v>
      </c>
      <c r="E32" s="94">
        <v>0</v>
      </c>
      <c r="F32" s="94">
        <v>-19460.606619662834</v>
      </c>
      <c r="G32" s="94">
        <v>34955.762622658738</v>
      </c>
      <c r="H32" s="94">
        <v>26637.178680125213</v>
      </c>
      <c r="I32" s="94">
        <v>0</v>
      </c>
      <c r="J32" s="94">
        <v>42132.334683121117</v>
      </c>
    </row>
    <row r="33" spans="1:11" ht="20.100000000000001" customHeight="1" x14ac:dyDescent="0.25">
      <c r="A33" s="82">
        <v>312</v>
      </c>
      <c r="B33" s="81" t="s">
        <v>252</v>
      </c>
      <c r="C33" s="94">
        <v>793.33721505899996</v>
      </c>
      <c r="D33" s="94">
        <v>0</v>
      </c>
      <c r="E33" s="94">
        <v>0</v>
      </c>
      <c r="F33" s="94">
        <v>793.33721505899996</v>
      </c>
      <c r="G33" s="94">
        <v>273.51736569999997</v>
      </c>
      <c r="H33" s="94">
        <v>1158.1945052935307</v>
      </c>
      <c r="I33" s="94">
        <v>0</v>
      </c>
      <c r="J33" s="94">
        <v>2225.0490860525306</v>
      </c>
    </row>
    <row r="34" spans="1:11" ht="20.100000000000001" customHeight="1" x14ac:dyDescent="0.25">
      <c r="A34" s="82">
        <v>313</v>
      </c>
      <c r="B34" s="81" t="s">
        <v>253</v>
      </c>
      <c r="C34" s="94">
        <v>18.177285056999999</v>
      </c>
      <c r="D34" s="94">
        <v>0</v>
      </c>
      <c r="E34" s="94">
        <v>0</v>
      </c>
      <c r="F34" s="94">
        <v>18.177285056999999</v>
      </c>
      <c r="G34" s="94">
        <v>4.5492060000000001E-2</v>
      </c>
      <c r="H34" s="94">
        <v>0</v>
      </c>
      <c r="I34" s="94">
        <v>0</v>
      </c>
      <c r="J34" s="94">
        <v>18.222777117</v>
      </c>
    </row>
    <row r="35" spans="1:11" ht="20.100000000000001" customHeight="1" x14ac:dyDescent="0.25">
      <c r="A35" s="82">
        <v>314</v>
      </c>
      <c r="B35" s="81" t="s">
        <v>254</v>
      </c>
      <c r="C35" s="94">
        <v>-4444.3021079399996</v>
      </c>
      <c r="D35" s="94">
        <v>0</v>
      </c>
      <c r="E35" s="94">
        <v>0</v>
      </c>
      <c r="F35" s="94">
        <v>-4444.3021079399996</v>
      </c>
      <c r="G35" s="94">
        <v>0</v>
      </c>
      <c r="H35" s="94">
        <v>-0.51830023999999997</v>
      </c>
      <c r="I35" s="94">
        <v>0</v>
      </c>
      <c r="J35" s="94">
        <v>-4444.8204081799995</v>
      </c>
    </row>
    <row r="36" spans="1:11" ht="20.100000000000001" customHeight="1" x14ac:dyDescent="0.25">
      <c r="A36" s="83"/>
      <c r="B36" s="83" t="s">
        <v>396</v>
      </c>
      <c r="C36" s="96">
        <v>-450196.41331579629</v>
      </c>
      <c r="D36" s="96">
        <v>18798.349000000017</v>
      </c>
      <c r="E36" s="96">
        <v>0</v>
      </c>
      <c r="F36" s="96">
        <v>-431398.06431579636</v>
      </c>
      <c r="G36" s="96">
        <v>-23888.582172662951</v>
      </c>
      <c r="H36" s="96">
        <v>74456.520006107283</v>
      </c>
      <c r="I36" s="96">
        <v>0</v>
      </c>
      <c r="J36" s="96">
        <v>-380830.12648235261</v>
      </c>
    </row>
    <row r="37" spans="1:11" ht="20.100000000000001" customHeight="1" x14ac:dyDescent="0.25">
      <c r="A37" s="83"/>
      <c r="B37" s="83" t="s">
        <v>397</v>
      </c>
      <c r="C37" s="96">
        <v>36219.536485154647</v>
      </c>
      <c r="D37" s="96">
        <v>1709.8920000000217</v>
      </c>
      <c r="E37" s="96">
        <v>0</v>
      </c>
      <c r="F37" s="96">
        <v>37929.42848515464</v>
      </c>
      <c r="G37" s="96">
        <v>50251.349290044513</v>
      </c>
      <c r="H37" s="96">
        <v>45066.468991038622</v>
      </c>
      <c r="I37" s="96">
        <v>0</v>
      </c>
      <c r="J37" s="96">
        <v>133247.24676623708</v>
      </c>
    </row>
    <row r="38" spans="1:11" ht="20.100000000000001" customHeight="1" x14ac:dyDescent="0.25">
      <c r="A38" s="138" t="s">
        <v>653</v>
      </c>
      <c r="B38" s="139"/>
      <c r="C38" s="139"/>
      <c r="D38" s="139"/>
      <c r="E38" s="139"/>
      <c r="F38" s="139"/>
      <c r="G38" s="139"/>
      <c r="H38" s="139"/>
      <c r="I38" s="139"/>
      <c r="J38" s="139"/>
    </row>
    <row r="39" spans="1:11" ht="20.100000000000001" customHeight="1" x14ac:dyDescent="0.25">
      <c r="A39" s="78">
        <v>32</v>
      </c>
      <c r="B39" s="78" t="s">
        <v>654</v>
      </c>
      <c r="C39" s="131" t="str">
        <f>'1.4'!C21</f>
        <v>n.d.</v>
      </c>
      <c r="D39" s="131" t="str">
        <f>'1.4'!D21</f>
        <v>n.d.</v>
      </c>
      <c r="E39" s="131" t="str">
        <f>'1.4'!E21</f>
        <v>n.d.</v>
      </c>
      <c r="F39" s="131" t="str">
        <f>'1.4'!F21</f>
        <v>n.d.</v>
      </c>
      <c r="G39" s="131" t="str">
        <f>'1.4'!G21</f>
        <v>n.d.</v>
      </c>
      <c r="H39" s="131" t="str">
        <f>'1.4'!H21</f>
        <v>n.d.</v>
      </c>
      <c r="I39" s="131" t="str">
        <f>'1.4'!I21</f>
        <v>n.d.</v>
      </c>
      <c r="J39" s="131">
        <f>'1.4'!J21</f>
        <v>242680.47999999998</v>
      </c>
    </row>
    <row r="40" spans="1:11" ht="20.100000000000001" customHeight="1" x14ac:dyDescent="0.25">
      <c r="A40" s="78">
        <v>33</v>
      </c>
      <c r="B40" s="78" t="s">
        <v>655</v>
      </c>
      <c r="C40" s="131" t="str">
        <f>'1.4'!C30</f>
        <v>n.d.</v>
      </c>
      <c r="D40" s="131" t="str">
        <f>'1.4'!D30</f>
        <v>n.d.</v>
      </c>
      <c r="E40" s="131" t="str">
        <f>'1.4'!E30</f>
        <v>n.d.</v>
      </c>
      <c r="F40" s="131" t="str">
        <f>'1.4'!F30</f>
        <v>n.d.</v>
      </c>
      <c r="G40" s="131" t="str">
        <f>'1.4'!G30</f>
        <v>n.d.</v>
      </c>
      <c r="H40" s="131" t="str">
        <f>'1.4'!H30</f>
        <v>n.d.</v>
      </c>
      <c r="I40" s="131" t="str">
        <f>'1.4'!I30</f>
        <v>n.d.</v>
      </c>
      <c r="J40" s="131">
        <f>'1.4'!J30</f>
        <v>623510.6064823526</v>
      </c>
    </row>
    <row r="41" spans="1:11" ht="20.100000000000001" customHeight="1" x14ac:dyDescent="0.25">
      <c r="A41" s="83"/>
      <c r="B41" s="83" t="s">
        <v>656</v>
      </c>
      <c r="C41" s="125" t="str">
        <f>C40</f>
        <v>n.d.</v>
      </c>
      <c r="D41" s="125" t="str">
        <f t="shared" ref="D41:I41" si="0">D40</f>
        <v>n.d.</v>
      </c>
      <c r="E41" s="125" t="str">
        <f t="shared" si="0"/>
        <v>n.d.</v>
      </c>
      <c r="F41" s="125" t="str">
        <f t="shared" si="0"/>
        <v>n.d.</v>
      </c>
      <c r="G41" s="125" t="str">
        <f t="shared" si="0"/>
        <v>n.d.</v>
      </c>
      <c r="H41" s="125" t="str">
        <f t="shared" si="0"/>
        <v>n.d.</v>
      </c>
      <c r="I41" s="125" t="str">
        <f t="shared" si="0"/>
        <v>n.d.</v>
      </c>
      <c r="J41" s="125">
        <f>J39-J40</f>
        <v>-380830.12648235261</v>
      </c>
      <c r="K41" s="126"/>
    </row>
    <row r="42" spans="1:11" ht="20.100000000000001" customHeight="1" x14ac:dyDescent="0.25">
      <c r="A42" s="85" t="s">
        <v>255</v>
      </c>
      <c r="B42" s="86"/>
      <c r="C42" s="130"/>
      <c r="D42" s="130"/>
      <c r="E42" s="130"/>
      <c r="F42" s="130"/>
      <c r="G42" s="130"/>
      <c r="H42" s="130"/>
      <c r="I42" s="130"/>
      <c r="J42" s="130"/>
    </row>
    <row r="43" spans="1:11" ht="20.100000000000001" customHeight="1" x14ac:dyDescent="0.25">
      <c r="A43" s="87" t="s">
        <v>238</v>
      </c>
      <c r="B43" s="88" t="s">
        <v>388</v>
      </c>
      <c r="C43" s="97">
        <v>23722.236358571001</v>
      </c>
      <c r="D43" s="97">
        <v>0</v>
      </c>
      <c r="E43" s="97">
        <v>0</v>
      </c>
      <c r="F43" s="97">
        <v>23722.236358571001</v>
      </c>
      <c r="G43" s="97">
        <v>92015.789088922713</v>
      </c>
      <c r="H43" s="97">
        <v>82538.30923562737</v>
      </c>
      <c r="I43" s="97">
        <v>0</v>
      </c>
      <c r="J43" s="97">
        <v>198276.33468312107</v>
      </c>
    </row>
    <row r="44" spans="1:11" ht="20.100000000000001" customHeight="1" x14ac:dyDescent="0.25">
      <c r="A44" s="87" t="s">
        <v>239</v>
      </c>
      <c r="B44" s="88" t="s">
        <v>250</v>
      </c>
      <c r="C44" s="97">
        <v>-430106.96456504951</v>
      </c>
      <c r="D44" s="97">
        <v>18798.349000000017</v>
      </c>
      <c r="E44" s="97">
        <v>0</v>
      </c>
      <c r="F44" s="97">
        <v>-411308.61556504958</v>
      </c>
      <c r="G44" s="97">
        <v>68400.769774019776</v>
      </c>
      <c r="H44" s="97">
        <v>158152.50544678819</v>
      </c>
      <c r="I44" s="97">
        <v>-2.3283064365386963E-10</v>
      </c>
      <c r="J44" s="97">
        <v>-184755.34034424185</v>
      </c>
    </row>
    <row r="45" spans="1:11" ht="20.100000000000001" customHeight="1" x14ac:dyDescent="0.25">
      <c r="A45" s="89" t="s">
        <v>240</v>
      </c>
      <c r="B45" s="90" t="s">
        <v>251</v>
      </c>
      <c r="C45" s="98">
        <v>-473289.80754328333</v>
      </c>
      <c r="D45" s="98">
        <v>18798.349000000017</v>
      </c>
      <c r="E45" s="98">
        <v>0</v>
      </c>
      <c r="F45" s="98">
        <v>-454491.4585432834</v>
      </c>
      <c r="G45" s="98">
        <v>11340.743307755794</v>
      </c>
      <c r="H45" s="98">
        <v>102251.37489128602</v>
      </c>
      <c r="I45" s="98">
        <v>0</v>
      </c>
      <c r="J45" s="98">
        <v>-340899.34034424182</v>
      </c>
    </row>
    <row r="46" spans="1:11" ht="20.100000000000001" customHeight="1" x14ac:dyDescent="0.25">
      <c r="A46" s="69" t="s">
        <v>551</v>
      </c>
    </row>
    <row r="47" spans="1:11" ht="20.100000000000001" customHeight="1" x14ac:dyDescent="0.25">
      <c r="A47" s="69" t="s">
        <v>603</v>
      </c>
    </row>
    <row r="48" spans="1:11" ht="20.100000000000001" customHeight="1" x14ac:dyDescent="0.25">
      <c r="A48" s="69" t="s">
        <v>552</v>
      </c>
    </row>
    <row r="49" spans="1:1" ht="20.100000000000001" customHeight="1" x14ac:dyDescent="0.25">
      <c r="A49" s="69" t="s">
        <v>588</v>
      </c>
    </row>
    <row r="50" spans="1:1" ht="20.100000000000001" customHeight="1" x14ac:dyDescent="0.25">
      <c r="A50" s="69" t="s">
        <v>553</v>
      </c>
    </row>
    <row r="51" spans="1:1" ht="20.100000000000001" customHeight="1" x14ac:dyDescent="0.25">
      <c r="A51" s="69" t="s">
        <v>602</v>
      </c>
    </row>
    <row r="52" spans="1:1" ht="20.100000000000001" customHeight="1" x14ac:dyDescent="0.25">
      <c r="A52" s="69" t="s">
        <v>554</v>
      </c>
    </row>
    <row r="53" spans="1:1" ht="20.100000000000001" customHeight="1" x14ac:dyDescent="0.25">
      <c r="A53" s="69" t="s">
        <v>575</v>
      </c>
    </row>
    <row r="54" spans="1:1" ht="20.100000000000001" customHeight="1" x14ac:dyDescent="0.25">
      <c r="A54" s="69" t="s">
        <v>555</v>
      </c>
    </row>
    <row r="55" spans="1:1" ht="20.100000000000001" customHeight="1" x14ac:dyDescent="0.25">
      <c r="A55" s="69" t="s">
        <v>556</v>
      </c>
    </row>
    <row r="56" spans="1:1" ht="20.100000000000001" customHeight="1" x14ac:dyDescent="0.25">
      <c r="A56" s="69" t="s">
        <v>557</v>
      </c>
    </row>
    <row r="57" spans="1:1" ht="20.100000000000001" customHeight="1" x14ac:dyDescent="0.25">
      <c r="A57" s="69" t="s">
        <v>558</v>
      </c>
    </row>
    <row r="58" spans="1:1" ht="20.100000000000001" customHeight="1" x14ac:dyDescent="0.25">
      <c r="A58" s="69" t="s">
        <v>559</v>
      </c>
    </row>
    <row r="59" spans="1:1" ht="20.100000000000001" customHeight="1" x14ac:dyDescent="0.25">
      <c r="A59" s="69" t="s">
        <v>560</v>
      </c>
    </row>
    <row r="60" spans="1:1" ht="20.100000000000001" customHeight="1" x14ac:dyDescent="0.25">
      <c r="A60" s="69" t="s">
        <v>561</v>
      </c>
    </row>
    <row r="61" spans="1:1" ht="20.100000000000001" customHeight="1" x14ac:dyDescent="0.25">
      <c r="A61" s="69" t="s">
        <v>658</v>
      </c>
    </row>
  </sheetData>
  <mergeCells count="9">
    <mergeCell ref="A38:J38"/>
    <mergeCell ref="A7:J7"/>
    <mergeCell ref="A4:B6"/>
    <mergeCell ref="C4:J4"/>
    <mergeCell ref="C5:F5"/>
    <mergeCell ref="G5:G6"/>
    <mergeCell ref="H5:H6"/>
    <mergeCell ref="I5:I6"/>
    <mergeCell ref="J5:J6"/>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9732B-4C1D-4976-9A18-6ABD2EC0FBC5}">
  <sheetPr codeName="Planilha10"/>
  <dimension ref="A1:J119"/>
  <sheetViews>
    <sheetView showGridLines="0" zoomScaleNormal="100" workbookViewId="0">
      <pane ySplit="6" topLeftCell="A97" activePane="bottomLeft" state="frozen"/>
      <selection pane="bottomLeft" activeCell="H71" sqref="H71"/>
    </sheetView>
  </sheetViews>
  <sheetFormatPr defaultColWidth="9.140625" defaultRowHeight="20.100000000000001" customHeight="1" x14ac:dyDescent="0.25"/>
  <cols>
    <col min="1" max="1" width="10.140625" style="25" customWidth="1"/>
    <col min="2" max="2" width="95.28515625" style="25" bestFit="1" customWidth="1"/>
    <col min="3" max="3" width="15.7109375" style="25" customWidth="1"/>
    <col min="4" max="4" width="14.85546875" style="25" customWidth="1"/>
    <col min="5" max="10" width="15.7109375" style="25" customWidth="1"/>
    <col min="11" max="16384" width="9.140625" style="25"/>
  </cols>
  <sheetData>
    <row r="1" spans="1:10" ht="20.100000000000001" customHeight="1" x14ac:dyDescent="0.25">
      <c r="A1" s="64" t="s">
        <v>660</v>
      </c>
    </row>
    <row r="2" spans="1:10" ht="20.100000000000001" customHeight="1" x14ac:dyDescent="0.25">
      <c r="A2" s="64" t="s">
        <v>333</v>
      </c>
    </row>
    <row r="4" spans="1:10" s="70" customFormat="1" ht="20.100000000000001" customHeight="1" x14ac:dyDescent="0.25">
      <c r="A4" s="140" t="s">
        <v>439</v>
      </c>
      <c r="B4" s="141"/>
      <c r="C4" s="152">
        <v>2022</v>
      </c>
      <c r="D4" s="146"/>
      <c r="E4" s="146"/>
      <c r="F4" s="146"/>
      <c r="G4" s="146"/>
      <c r="H4" s="146"/>
      <c r="I4" s="146"/>
      <c r="J4" s="153"/>
    </row>
    <row r="5" spans="1:10" s="70" customFormat="1" ht="20.100000000000001" customHeight="1" x14ac:dyDescent="0.25">
      <c r="A5" s="142"/>
      <c r="B5" s="143"/>
      <c r="C5" s="152" t="s">
        <v>241</v>
      </c>
      <c r="D5" s="146"/>
      <c r="E5" s="146"/>
      <c r="F5" s="147"/>
      <c r="G5" s="148" t="s">
        <v>544</v>
      </c>
      <c r="H5" s="148" t="s">
        <v>545</v>
      </c>
      <c r="I5" s="148" t="s">
        <v>546</v>
      </c>
      <c r="J5" s="150" t="s">
        <v>547</v>
      </c>
    </row>
    <row r="6" spans="1:10" s="70" customFormat="1" ht="30" customHeight="1" x14ac:dyDescent="0.25">
      <c r="A6" s="144"/>
      <c r="B6" s="145"/>
      <c r="C6" s="24" t="s">
        <v>548</v>
      </c>
      <c r="D6" s="22" t="s">
        <v>549</v>
      </c>
      <c r="E6" s="22" t="s">
        <v>546</v>
      </c>
      <c r="F6" s="22" t="s">
        <v>241</v>
      </c>
      <c r="G6" s="149"/>
      <c r="H6" s="149"/>
      <c r="I6" s="149"/>
      <c r="J6" s="151"/>
    </row>
    <row r="7" spans="1:10" ht="20.100000000000001" customHeight="1" x14ac:dyDescent="0.25">
      <c r="A7" s="17">
        <v>1</v>
      </c>
      <c r="B7" s="18" t="s">
        <v>585</v>
      </c>
      <c r="C7" s="58">
        <v>2821986.389076821</v>
      </c>
      <c r="D7" s="58">
        <v>205963.39</v>
      </c>
      <c r="E7" s="58">
        <v>-41797.935000000005</v>
      </c>
      <c r="F7" s="58">
        <v>2986151.8440768211</v>
      </c>
      <c r="G7" s="58">
        <v>1345877.6087963011</v>
      </c>
      <c r="H7" s="58">
        <v>1047916.3635750407</v>
      </c>
      <c r="I7" s="58">
        <v>-1130338.4785238972</v>
      </c>
      <c r="J7" s="58">
        <v>4249607.3379242653</v>
      </c>
    </row>
    <row r="8" spans="1:10" ht="20.100000000000001" customHeight="1" x14ac:dyDescent="0.25">
      <c r="A8" s="26">
        <v>11</v>
      </c>
      <c r="B8" s="27" t="s">
        <v>242</v>
      </c>
      <c r="C8" s="59">
        <v>1484317.8584551308</v>
      </c>
      <c r="D8" s="59">
        <v>0</v>
      </c>
      <c r="E8" s="59">
        <v>0</v>
      </c>
      <c r="F8" s="59">
        <v>1484317.8584551308</v>
      </c>
      <c r="G8" s="59">
        <v>803964.73440248892</v>
      </c>
      <c r="H8" s="59">
        <v>198842.53169636364</v>
      </c>
      <c r="I8" s="59">
        <v>0</v>
      </c>
      <c r="J8" s="59">
        <v>2487125.1245539836</v>
      </c>
    </row>
    <row r="9" spans="1:10" ht="20.100000000000001" customHeight="1" x14ac:dyDescent="0.25">
      <c r="A9" s="28">
        <v>111</v>
      </c>
      <c r="B9" s="29" t="s">
        <v>256</v>
      </c>
      <c r="C9" s="60">
        <v>909048.87401255092</v>
      </c>
      <c r="D9" s="60">
        <v>0</v>
      </c>
      <c r="E9" s="60">
        <v>0</v>
      </c>
      <c r="F9" s="60">
        <v>909048.87401255092</v>
      </c>
      <c r="G9" s="60">
        <v>0</v>
      </c>
      <c r="H9" s="60">
        <v>0</v>
      </c>
      <c r="I9" s="60">
        <v>0</v>
      </c>
      <c r="J9" s="60">
        <v>909048.87401255092</v>
      </c>
    </row>
    <row r="10" spans="1:10" s="32" customFormat="1" ht="20.100000000000001" customHeight="1" x14ac:dyDescent="0.25">
      <c r="A10" s="30">
        <v>1111</v>
      </c>
      <c r="B10" s="31" t="s">
        <v>404</v>
      </c>
      <c r="C10" s="61">
        <v>303925.81420891092</v>
      </c>
      <c r="D10" s="61">
        <v>0</v>
      </c>
      <c r="E10" s="61">
        <v>0</v>
      </c>
      <c r="F10" s="61">
        <v>303925.81420891092</v>
      </c>
      <c r="G10" s="61">
        <v>0</v>
      </c>
      <c r="H10" s="61">
        <v>0</v>
      </c>
      <c r="I10" s="61">
        <v>0</v>
      </c>
      <c r="J10" s="61">
        <v>303925.81420891092</v>
      </c>
    </row>
    <row r="11" spans="1:10" ht="20.100000000000001" customHeight="1" x14ac:dyDescent="0.25">
      <c r="A11" s="30">
        <v>1112</v>
      </c>
      <c r="B11" s="31" t="s">
        <v>405</v>
      </c>
      <c r="C11" s="61">
        <v>437429.62728617003</v>
      </c>
      <c r="D11" s="61">
        <v>0</v>
      </c>
      <c r="E11" s="61">
        <v>0</v>
      </c>
      <c r="F11" s="61">
        <v>437429.62728617003</v>
      </c>
      <c r="G11" s="61">
        <v>0</v>
      </c>
      <c r="H11" s="61">
        <v>0</v>
      </c>
      <c r="I11" s="61">
        <v>0</v>
      </c>
      <c r="J11" s="61">
        <v>437429.62728617003</v>
      </c>
    </row>
    <row r="12" spans="1:10" s="34" customFormat="1" ht="20.100000000000001" customHeight="1" x14ac:dyDescent="0.25">
      <c r="A12" s="33" t="s">
        <v>406</v>
      </c>
      <c r="B12" s="35" t="s">
        <v>407</v>
      </c>
      <c r="C12" s="62">
        <v>281264.40912646998</v>
      </c>
      <c r="D12" s="62">
        <v>0</v>
      </c>
      <c r="E12" s="62">
        <v>0</v>
      </c>
      <c r="F12" s="62">
        <v>281264.40912646998</v>
      </c>
      <c r="G12" s="62" t="s">
        <v>663</v>
      </c>
      <c r="H12" s="62" t="s">
        <v>663</v>
      </c>
      <c r="I12" s="62">
        <v>0</v>
      </c>
      <c r="J12" s="62">
        <v>281264.40912646998</v>
      </c>
    </row>
    <row r="13" spans="1:10" s="34" customFormat="1" ht="20.100000000000001" customHeight="1" x14ac:dyDescent="0.25">
      <c r="A13" s="33" t="s">
        <v>408</v>
      </c>
      <c r="B13" s="35" t="s">
        <v>409</v>
      </c>
      <c r="C13" s="62">
        <v>156093.34487949999</v>
      </c>
      <c r="D13" s="62">
        <v>0</v>
      </c>
      <c r="E13" s="62">
        <v>0</v>
      </c>
      <c r="F13" s="62">
        <v>156093.34487949999</v>
      </c>
      <c r="G13" s="62" t="s">
        <v>663</v>
      </c>
      <c r="H13" s="62" t="s">
        <v>663</v>
      </c>
      <c r="I13" s="62">
        <v>0</v>
      </c>
      <c r="J13" s="62">
        <v>156093.34487949999</v>
      </c>
    </row>
    <row r="14" spans="1:10" s="34" customFormat="1" ht="20.100000000000001" customHeight="1" x14ac:dyDescent="0.25">
      <c r="A14" s="33" t="s">
        <v>410</v>
      </c>
      <c r="B14" s="35" t="s">
        <v>446</v>
      </c>
      <c r="C14" s="62">
        <v>71.873280199999982</v>
      </c>
      <c r="D14" s="62">
        <v>0</v>
      </c>
      <c r="E14" s="62">
        <v>0</v>
      </c>
      <c r="F14" s="62">
        <v>71.873280199999982</v>
      </c>
      <c r="G14" s="62" t="s">
        <v>663</v>
      </c>
      <c r="H14" s="62" t="s">
        <v>663</v>
      </c>
      <c r="I14" s="62">
        <v>0</v>
      </c>
      <c r="J14" s="62">
        <v>71.873280199999982</v>
      </c>
    </row>
    <row r="15" spans="1:10" ht="20.100000000000001" customHeight="1" x14ac:dyDescent="0.25">
      <c r="A15" s="30">
        <v>1113</v>
      </c>
      <c r="B15" s="31" t="s">
        <v>411</v>
      </c>
      <c r="C15" s="61">
        <v>167693.43251746998</v>
      </c>
      <c r="D15" s="61">
        <v>0</v>
      </c>
      <c r="E15" s="61">
        <v>0</v>
      </c>
      <c r="F15" s="61">
        <v>167693.43251746998</v>
      </c>
      <c r="G15" s="61">
        <v>0</v>
      </c>
      <c r="H15" s="61">
        <v>0</v>
      </c>
      <c r="I15" s="61">
        <v>0</v>
      </c>
      <c r="J15" s="61">
        <v>167693.43251746998</v>
      </c>
    </row>
    <row r="16" spans="1:10" ht="20.100000000000001" customHeight="1" x14ac:dyDescent="0.25">
      <c r="A16" s="28">
        <v>112</v>
      </c>
      <c r="B16" s="29" t="s">
        <v>257</v>
      </c>
      <c r="C16" s="60">
        <v>29787.917642679997</v>
      </c>
      <c r="D16" s="60">
        <v>0</v>
      </c>
      <c r="E16" s="60">
        <v>0</v>
      </c>
      <c r="F16" s="60">
        <v>29787.917642679997</v>
      </c>
      <c r="G16" s="60">
        <v>0</v>
      </c>
      <c r="H16" s="60">
        <v>0</v>
      </c>
      <c r="I16" s="60">
        <v>0</v>
      </c>
      <c r="J16" s="60">
        <v>29787.917642679997</v>
      </c>
    </row>
    <row r="17" spans="1:10" s="68" customFormat="1" ht="20.100000000000001" customHeight="1" x14ac:dyDescent="0.25">
      <c r="A17" s="65" t="s">
        <v>412</v>
      </c>
      <c r="B17" s="66" t="s">
        <v>413</v>
      </c>
      <c r="C17" s="67">
        <v>27023.607039819995</v>
      </c>
      <c r="D17" s="67">
        <v>0</v>
      </c>
      <c r="E17" s="67">
        <v>0</v>
      </c>
      <c r="F17" s="67">
        <v>27023.607039819995</v>
      </c>
      <c r="G17" s="67" t="s">
        <v>663</v>
      </c>
      <c r="H17" s="67" t="s">
        <v>663</v>
      </c>
      <c r="I17" s="67">
        <v>0</v>
      </c>
      <c r="J17" s="67">
        <v>27023.607039819995</v>
      </c>
    </row>
    <row r="18" spans="1:10" s="68" customFormat="1" ht="20.100000000000001" customHeight="1" x14ac:dyDescent="0.25">
      <c r="A18" s="65" t="s">
        <v>414</v>
      </c>
      <c r="B18" s="66" t="s">
        <v>415</v>
      </c>
      <c r="C18" s="67">
        <v>2764.3106028600005</v>
      </c>
      <c r="D18" s="67">
        <v>0</v>
      </c>
      <c r="E18" s="67">
        <v>0</v>
      </c>
      <c r="F18" s="67">
        <v>2764.3106028600005</v>
      </c>
      <c r="G18" s="67" t="s">
        <v>663</v>
      </c>
      <c r="H18" s="67" t="s">
        <v>663</v>
      </c>
      <c r="I18" s="67">
        <v>0</v>
      </c>
      <c r="J18" s="67">
        <v>2764.3106028600005</v>
      </c>
    </row>
    <row r="19" spans="1:10" ht="20.100000000000001" customHeight="1" x14ac:dyDescent="0.25">
      <c r="A19" s="28">
        <v>113</v>
      </c>
      <c r="B19" s="29" t="s">
        <v>258</v>
      </c>
      <c r="C19" s="60">
        <v>2613.9630916200003</v>
      </c>
      <c r="D19" s="60">
        <v>0</v>
      </c>
      <c r="E19" s="60">
        <v>0</v>
      </c>
      <c r="F19" s="60">
        <v>2613.9630916200003</v>
      </c>
      <c r="G19" s="60">
        <v>78538.181216825848</v>
      </c>
      <c r="H19" s="60">
        <v>78812.932764863595</v>
      </c>
      <c r="I19" s="60">
        <v>0</v>
      </c>
      <c r="J19" s="60">
        <v>159965.07707330945</v>
      </c>
    </row>
    <row r="20" spans="1:10" s="32" customFormat="1" ht="20.100000000000001" customHeight="1" x14ac:dyDescent="0.25">
      <c r="A20" s="30">
        <v>1131</v>
      </c>
      <c r="B20" s="31" t="s">
        <v>259</v>
      </c>
      <c r="C20" s="61">
        <v>2594.0071831800001</v>
      </c>
      <c r="D20" s="61">
        <v>0</v>
      </c>
      <c r="E20" s="61">
        <v>0</v>
      </c>
      <c r="F20" s="61">
        <v>2594.0071831800001</v>
      </c>
      <c r="G20" s="61">
        <v>1739.06868994</v>
      </c>
      <c r="H20" s="61">
        <v>78812.932764863595</v>
      </c>
      <c r="I20" s="61">
        <v>0</v>
      </c>
      <c r="J20" s="61">
        <v>83146.008637983599</v>
      </c>
    </row>
    <row r="21" spans="1:10" s="63" customFormat="1" ht="20.100000000000001" customHeight="1" x14ac:dyDescent="0.25">
      <c r="A21" s="33" t="s">
        <v>440</v>
      </c>
      <c r="B21" s="35" t="s">
        <v>441</v>
      </c>
      <c r="C21" s="62" t="s">
        <v>663</v>
      </c>
      <c r="D21" s="62">
        <v>0</v>
      </c>
      <c r="E21" s="62">
        <v>0</v>
      </c>
      <c r="F21" s="62">
        <v>0</v>
      </c>
      <c r="G21" s="62">
        <v>1218.20518816</v>
      </c>
      <c r="H21" s="62">
        <v>59470.546341514593</v>
      </c>
      <c r="I21" s="62">
        <v>0</v>
      </c>
      <c r="J21" s="62">
        <v>60688.751529674591</v>
      </c>
    </row>
    <row r="22" spans="1:10" s="63" customFormat="1" ht="20.100000000000001" customHeight="1" x14ac:dyDescent="0.25">
      <c r="A22" s="33" t="s">
        <v>442</v>
      </c>
      <c r="B22" s="35" t="s">
        <v>443</v>
      </c>
      <c r="C22" s="62" t="s">
        <v>663</v>
      </c>
      <c r="D22" s="62">
        <v>0</v>
      </c>
      <c r="E22" s="62">
        <v>0</v>
      </c>
      <c r="F22" s="62">
        <v>0</v>
      </c>
      <c r="G22" s="62">
        <v>520.86102211999992</v>
      </c>
      <c r="H22" s="62">
        <v>18921.500106961725</v>
      </c>
      <c r="I22" s="62">
        <v>0</v>
      </c>
      <c r="J22" s="62">
        <v>19442.361129081724</v>
      </c>
    </row>
    <row r="23" spans="1:10" s="63" customFormat="1" ht="20.100000000000001" customHeight="1" x14ac:dyDescent="0.25">
      <c r="A23" s="33" t="s">
        <v>444</v>
      </c>
      <c r="B23" s="35" t="s">
        <v>445</v>
      </c>
      <c r="C23" s="62">
        <v>2594.0071831800001</v>
      </c>
      <c r="D23" s="62">
        <v>0</v>
      </c>
      <c r="E23" s="62">
        <v>0</v>
      </c>
      <c r="F23" s="62">
        <v>2594.0071831800001</v>
      </c>
      <c r="G23" s="62">
        <v>0</v>
      </c>
      <c r="H23" s="62" t="s">
        <v>663</v>
      </c>
      <c r="I23" s="62">
        <v>0</v>
      </c>
      <c r="J23" s="62">
        <v>2594.0071831800001</v>
      </c>
    </row>
    <row r="24" spans="1:10" s="63" customFormat="1" ht="20.100000000000001" customHeight="1" x14ac:dyDescent="0.25">
      <c r="A24" s="33" t="s">
        <v>447</v>
      </c>
      <c r="B24" s="35" t="s">
        <v>448</v>
      </c>
      <c r="C24" s="62" t="s">
        <v>663</v>
      </c>
      <c r="D24" s="62">
        <v>0</v>
      </c>
      <c r="E24" s="62">
        <v>0</v>
      </c>
      <c r="F24" s="62">
        <v>0</v>
      </c>
      <c r="G24" s="62">
        <v>2.4796599999999999E-3</v>
      </c>
      <c r="H24" s="62">
        <v>420.88631638727105</v>
      </c>
      <c r="I24" s="62">
        <v>0</v>
      </c>
      <c r="J24" s="62">
        <v>420.88879604727106</v>
      </c>
    </row>
    <row r="25" spans="1:10" s="32" customFormat="1" ht="20.100000000000001" customHeight="1" x14ac:dyDescent="0.25">
      <c r="A25" s="30">
        <v>1132</v>
      </c>
      <c r="B25" s="31" t="s">
        <v>260</v>
      </c>
      <c r="C25" s="61">
        <v>0</v>
      </c>
      <c r="D25" s="61">
        <v>0</v>
      </c>
      <c r="E25" s="61">
        <v>0</v>
      </c>
      <c r="F25" s="61">
        <v>0</v>
      </c>
      <c r="G25" s="61">
        <v>0</v>
      </c>
      <c r="H25" s="61">
        <v>0</v>
      </c>
      <c r="I25" s="61">
        <v>0</v>
      </c>
      <c r="J25" s="61">
        <v>0</v>
      </c>
    </row>
    <row r="26" spans="1:10" s="32" customFormat="1" ht="20.100000000000001" customHeight="1" x14ac:dyDescent="0.25">
      <c r="A26" s="30">
        <v>1133</v>
      </c>
      <c r="B26" s="31" t="s">
        <v>261</v>
      </c>
      <c r="C26" s="61">
        <v>0</v>
      </c>
      <c r="D26" s="61">
        <v>0</v>
      </c>
      <c r="E26" s="61">
        <v>0</v>
      </c>
      <c r="F26" s="61">
        <v>0</v>
      </c>
      <c r="G26" s="61">
        <v>12873.815929820388</v>
      </c>
      <c r="H26" s="61">
        <v>0</v>
      </c>
      <c r="I26" s="61">
        <v>0</v>
      </c>
      <c r="J26" s="61">
        <v>12873.815929820388</v>
      </c>
    </row>
    <row r="27" spans="1:10" s="34" customFormat="1" ht="20.100000000000001" customHeight="1" x14ac:dyDescent="0.25">
      <c r="A27" s="33" t="s">
        <v>449</v>
      </c>
      <c r="B27" s="35" t="s">
        <v>450</v>
      </c>
      <c r="C27" s="62" t="s">
        <v>663</v>
      </c>
      <c r="D27" s="62">
        <v>0</v>
      </c>
      <c r="E27" s="62">
        <v>0</v>
      </c>
      <c r="F27" s="62">
        <v>0</v>
      </c>
      <c r="G27" s="62">
        <v>12873.815929820388</v>
      </c>
      <c r="H27" s="62" t="s">
        <v>663</v>
      </c>
      <c r="I27" s="62">
        <v>0</v>
      </c>
      <c r="J27" s="62">
        <v>12873.815929820388</v>
      </c>
    </row>
    <row r="28" spans="1:10" s="32" customFormat="1" ht="20.100000000000001" customHeight="1" x14ac:dyDescent="0.25">
      <c r="A28" s="30">
        <v>1135</v>
      </c>
      <c r="B28" s="31" t="s">
        <v>262</v>
      </c>
      <c r="C28" s="61">
        <v>19.955908440000002</v>
      </c>
      <c r="D28" s="61">
        <v>0</v>
      </c>
      <c r="E28" s="61">
        <v>0</v>
      </c>
      <c r="F28" s="61">
        <v>19.955908440000002</v>
      </c>
      <c r="G28" s="61">
        <v>0</v>
      </c>
      <c r="H28" s="61">
        <v>0</v>
      </c>
      <c r="I28" s="61">
        <v>0</v>
      </c>
      <c r="J28" s="61">
        <v>19.955908440000002</v>
      </c>
    </row>
    <row r="29" spans="1:10" s="32" customFormat="1" ht="20.100000000000001" customHeight="1" x14ac:dyDescent="0.25">
      <c r="A29" s="30">
        <v>1136</v>
      </c>
      <c r="B29" s="31" t="s">
        <v>263</v>
      </c>
      <c r="C29" s="61">
        <v>0</v>
      </c>
      <c r="D29" s="61">
        <v>0</v>
      </c>
      <c r="E29" s="61">
        <v>0</v>
      </c>
      <c r="F29" s="61">
        <v>0</v>
      </c>
      <c r="G29" s="61">
        <v>63925.296597065455</v>
      </c>
      <c r="H29" s="61">
        <v>0</v>
      </c>
      <c r="I29" s="61">
        <v>0</v>
      </c>
      <c r="J29" s="61">
        <v>63925.296597065455</v>
      </c>
    </row>
    <row r="30" spans="1:10" s="34" customFormat="1" ht="20.100000000000001" customHeight="1" x14ac:dyDescent="0.25">
      <c r="A30" s="33" t="s">
        <v>451</v>
      </c>
      <c r="B30" s="35" t="s">
        <v>452</v>
      </c>
      <c r="C30" s="62" t="s">
        <v>663</v>
      </c>
      <c r="D30" s="62">
        <v>0</v>
      </c>
      <c r="E30" s="62">
        <v>0</v>
      </c>
      <c r="F30" s="62">
        <v>0</v>
      </c>
      <c r="G30" s="62">
        <v>63925.296597065455</v>
      </c>
      <c r="H30" s="62" t="s">
        <v>663</v>
      </c>
      <c r="I30" s="62">
        <v>0</v>
      </c>
      <c r="J30" s="62">
        <v>63925.296597065455</v>
      </c>
    </row>
    <row r="31" spans="1:10" s="34" customFormat="1" ht="20.100000000000001" customHeight="1" x14ac:dyDescent="0.25">
      <c r="A31" s="33" t="s">
        <v>453</v>
      </c>
      <c r="B31" s="35" t="s">
        <v>454</v>
      </c>
      <c r="C31" s="62" t="s">
        <v>663</v>
      </c>
      <c r="D31" s="62">
        <v>0</v>
      </c>
      <c r="E31" s="62">
        <v>0</v>
      </c>
      <c r="F31" s="62">
        <v>0</v>
      </c>
      <c r="G31" s="62">
        <v>0</v>
      </c>
      <c r="H31" s="62" t="s">
        <v>663</v>
      </c>
      <c r="I31" s="62">
        <v>0</v>
      </c>
      <c r="J31" s="62">
        <v>0</v>
      </c>
    </row>
    <row r="32" spans="1:10" ht="20.100000000000001" customHeight="1" x14ac:dyDescent="0.25">
      <c r="A32" s="28">
        <v>114</v>
      </c>
      <c r="B32" s="29" t="s">
        <v>264</v>
      </c>
      <c r="C32" s="60">
        <v>483832.39634178998</v>
      </c>
      <c r="D32" s="60">
        <v>0</v>
      </c>
      <c r="E32" s="60">
        <v>0</v>
      </c>
      <c r="F32" s="60">
        <v>483832.39634178998</v>
      </c>
      <c r="G32" s="60">
        <v>725426.55318566307</v>
      </c>
      <c r="H32" s="60">
        <v>120029.59893150005</v>
      </c>
      <c r="I32" s="60">
        <v>0</v>
      </c>
      <c r="J32" s="60">
        <v>1329288.5484589532</v>
      </c>
    </row>
    <row r="33" spans="1:10" ht="20.100000000000001" customHeight="1" x14ac:dyDescent="0.25">
      <c r="A33" s="30">
        <v>1141</v>
      </c>
      <c r="B33" s="31" t="s">
        <v>265</v>
      </c>
      <c r="C33" s="61">
        <v>449886.16894086997</v>
      </c>
      <c r="D33" s="61">
        <v>0</v>
      </c>
      <c r="E33" s="61">
        <v>0</v>
      </c>
      <c r="F33" s="61">
        <v>449886.16894086997</v>
      </c>
      <c r="G33" s="61">
        <v>697715.85828242311</v>
      </c>
      <c r="H33" s="61">
        <v>101570.20632736581</v>
      </c>
      <c r="I33" s="61">
        <v>0</v>
      </c>
      <c r="J33" s="61">
        <v>1249172.2335506589</v>
      </c>
    </row>
    <row r="34" spans="1:10" ht="20.100000000000001" customHeight="1" x14ac:dyDescent="0.25">
      <c r="A34" s="19">
        <v>11411</v>
      </c>
      <c r="B34" s="20" t="s">
        <v>266</v>
      </c>
      <c r="C34" s="21">
        <v>58944.301553550002</v>
      </c>
      <c r="D34" s="21">
        <v>0</v>
      </c>
      <c r="E34" s="21">
        <v>0</v>
      </c>
      <c r="F34" s="21">
        <v>58944.301553550002</v>
      </c>
      <c r="G34" s="21">
        <v>695076.47953944316</v>
      </c>
      <c r="H34" s="21">
        <v>0</v>
      </c>
      <c r="I34" s="21">
        <v>0</v>
      </c>
      <c r="J34" s="21">
        <v>754020.78109299322</v>
      </c>
    </row>
    <row r="35" spans="1:10" s="34" customFormat="1" ht="20.100000000000001" customHeight="1" x14ac:dyDescent="0.25">
      <c r="A35" s="33" t="s">
        <v>562</v>
      </c>
      <c r="B35" s="35" t="s">
        <v>564</v>
      </c>
      <c r="C35" s="62">
        <v>58944.301553550002</v>
      </c>
      <c r="D35" s="62">
        <v>0</v>
      </c>
      <c r="E35" s="62">
        <v>0</v>
      </c>
      <c r="F35" s="62">
        <v>58944.301553550002</v>
      </c>
      <c r="G35" s="62">
        <v>0</v>
      </c>
      <c r="H35" s="62" t="s">
        <v>663</v>
      </c>
      <c r="I35" s="62">
        <v>0</v>
      </c>
      <c r="J35" s="62">
        <v>58944.301553550002</v>
      </c>
    </row>
    <row r="36" spans="1:10" s="34" customFormat="1" ht="20.100000000000001" customHeight="1" x14ac:dyDescent="0.25">
      <c r="A36" s="33" t="s">
        <v>563</v>
      </c>
      <c r="B36" s="35" t="s">
        <v>455</v>
      </c>
      <c r="C36" s="62" t="s">
        <v>663</v>
      </c>
      <c r="D36" s="62">
        <v>0</v>
      </c>
      <c r="E36" s="62">
        <v>0</v>
      </c>
      <c r="F36" s="62">
        <v>0</v>
      </c>
      <c r="G36" s="62">
        <v>695076.47953944316</v>
      </c>
      <c r="H36" s="62" t="s">
        <v>663</v>
      </c>
      <c r="I36" s="62">
        <v>0</v>
      </c>
      <c r="J36" s="62">
        <v>695076.47953944316</v>
      </c>
    </row>
    <row r="37" spans="1:10" ht="20.100000000000001" customHeight="1" x14ac:dyDescent="0.25">
      <c r="A37" s="19">
        <v>11412</v>
      </c>
      <c r="B37" s="20" t="s">
        <v>565</v>
      </c>
      <c r="C37" s="21">
        <v>0</v>
      </c>
      <c r="D37" s="21">
        <v>0</v>
      </c>
      <c r="E37" s="21">
        <v>0</v>
      </c>
      <c r="F37" s="21">
        <v>0</v>
      </c>
      <c r="G37" s="21">
        <v>0</v>
      </c>
      <c r="H37" s="21">
        <v>0</v>
      </c>
      <c r="I37" s="21">
        <v>0</v>
      </c>
      <c r="J37" s="21">
        <v>0</v>
      </c>
    </row>
    <row r="38" spans="1:10" ht="20.100000000000001" customHeight="1" x14ac:dyDescent="0.25">
      <c r="A38" s="19">
        <v>11413</v>
      </c>
      <c r="B38" s="20" t="s">
        <v>267</v>
      </c>
      <c r="C38" s="21">
        <v>331942.94591459003</v>
      </c>
      <c r="D38" s="21">
        <v>0</v>
      </c>
      <c r="E38" s="21">
        <v>0</v>
      </c>
      <c r="F38" s="21">
        <v>331942.94591459003</v>
      </c>
      <c r="G38" s="21">
        <v>2639.37874298</v>
      </c>
      <c r="H38" s="21">
        <v>101570.20632736581</v>
      </c>
      <c r="I38" s="21">
        <v>0</v>
      </c>
      <c r="J38" s="21">
        <v>436152.53098493587</v>
      </c>
    </row>
    <row r="39" spans="1:10" s="34" customFormat="1" ht="20.100000000000001" customHeight="1" x14ac:dyDescent="0.25">
      <c r="A39" s="33" t="s">
        <v>416</v>
      </c>
      <c r="B39" s="35" t="s">
        <v>417</v>
      </c>
      <c r="C39" s="62">
        <v>271903.35322460998</v>
      </c>
      <c r="D39" s="62">
        <v>0</v>
      </c>
      <c r="E39" s="62">
        <v>0</v>
      </c>
      <c r="F39" s="62">
        <v>271903.35322460998</v>
      </c>
      <c r="G39" s="62">
        <v>0</v>
      </c>
      <c r="H39" s="62" t="s">
        <v>663</v>
      </c>
      <c r="I39" s="62">
        <v>0</v>
      </c>
      <c r="J39" s="62">
        <v>271903.35322460998</v>
      </c>
    </row>
    <row r="40" spans="1:10" s="34" customFormat="1" ht="20.100000000000001" customHeight="1" x14ac:dyDescent="0.25">
      <c r="A40" s="33" t="s">
        <v>418</v>
      </c>
      <c r="B40" s="35" t="s">
        <v>419</v>
      </c>
      <c r="C40" s="62">
        <v>58407.503413269995</v>
      </c>
      <c r="D40" s="62">
        <v>0</v>
      </c>
      <c r="E40" s="62">
        <v>0</v>
      </c>
      <c r="F40" s="62">
        <v>58407.503413269995</v>
      </c>
      <c r="G40" s="62">
        <v>0</v>
      </c>
      <c r="H40" s="62" t="s">
        <v>663</v>
      </c>
      <c r="I40" s="62">
        <v>0</v>
      </c>
      <c r="J40" s="62">
        <v>58407.503413269995</v>
      </c>
    </row>
    <row r="41" spans="1:10" s="34" customFormat="1" ht="20.100000000000001" customHeight="1" x14ac:dyDescent="0.25">
      <c r="A41" s="33" t="s">
        <v>420</v>
      </c>
      <c r="B41" s="35" t="s">
        <v>457</v>
      </c>
      <c r="C41" s="62" t="s">
        <v>663</v>
      </c>
      <c r="D41" s="62">
        <v>0</v>
      </c>
      <c r="E41" s="62">
        <v>0</v>
      </c>
      <c r="F41" s="62">
        <v>0</v>
      </c>
      <c r="G41" s="62">
        <v>2639.37874298</v>
      </c>
      <c r="H41" s="62">
        <v>101570.20632736581</v>
      </c>
      <c r="I41" s="62">
        <v>0</v>
      </c>
      <c r="J41" s="62">
        <v>104209.58507034581</v>
      </c>
    </row>
    <row r="42" spans="1:10" s="34" customFormat="1" ht="20.100000000000001" customHeight="1" x14ac:dyDescent="0.25">
      <c r="A42" s="33" t="s">
        <v>456</v>
      </c>
      <c r="B42" s="35" t="s">
        <v>421</v>
      </c>
      <c r="C42" s="62">
        <v>1632.0892767099999</v>
      </c>
      <c r="D42" s="62">
        <v>0</v>
      </c>
      <c r="E42" s="62">
        <v>0</v>
      </c>
      <c r="F42" s="62">
        <v>1632.0892767099999</v>
      </c>
      <c r="G42" s="62">
        <v>0</v>
      </c>
      <c r="H42" s="62" t="s">
        <v>663</v>
      </c>
      <c r="I42" s="62">
        <v>0</v>
      </c>
      <c r="J42" s="62">
        <v>1632.0892767099999</v>
      </c>
    </row>
    <row r="43" spans="1:10" ht="20.100000000000001" customHeight="1" x14ac:dyDescent="0.25">
      <c r="A43" s="19">
        <v>11414</v>
      </c>
      <c r="B43" s="20" t="s">
        <v>422</v>
      </c>
      <c r="C43" s="21">
        <v>58998.921472729999</v>
      </c>
      <c r="D43" s="21">
        <v>0</v>
      </c>
      <c r="E43" s="21">
        <v>0</v>
      </c>
      <c r="F43" s="21">
        <v>58998.921472729999</v>
      </c>
      <c r="G43" s="21">
        <v>0</v>
      </c>
      <c r="H43" s="21">
        <v>0</v>
      </c>
      <c r="I43" s="21">
        <v>0</v>
      </c>
      <c r="J43" s="21">
        <v>58998.921472729999</v>
      </c>
    </row>
    <row r="44" spans="1:10" ht="20.100000000000001" customHeight="1" x14ac:dyDescent="0.25">
      <c r="A44" s="30">
        <v>1142</v>
      </c>
      <c r="B44" s="31" t="s">
        <v>423</v>
      </c>
      <c r="C44" s="61">
        <v>1660.31459479</v>
      </c>
      <c r="D44" s="61">
        <v>0</v>
      </c>
      <c r="E44" s="61">
        <v>0</v>
      </c>
      <c r="F44" s="61">
        <v>1660.31459479</v>
      </c>
      <c r="G44" s="61">
        <v>0</v>
      </c>
      <c r="H44" s="61">
        <v>0</v>
      </c>
      <c r="I44" s="61">
        <v>0</v>
      </c>
      <c r="J44" s="61">
        <v>1660.31459479</v>
      </c>
    </row>
    <row r="45" spans="1:10" ht="20.100000000000001" customHeight="1" x14ac:dyDescent="0.25">
      <c r="A45" s="30">
        <v>1143</v>
      </c>
      <c r="B45" s="31" t="s">
        <v>268</v>
      </c>
      <c r="C45" s="61">
        <v>0</v>
      </c>
      <c r="D45" s="61">
        <v>0</v>
      </c>
      <c r="E45" s="61">
        <v>0</v>
      </c>
      <c r="F45" s="61">
        <v>0</v>
      </c>
      <c r="G45" s="61">
        <v>0</v>
      </c>
      <c r="H45" s="61">
        <v>0</v>
      </c>
      <c r="I45" s="61">
        <v>0</v>
      </c>
      <c r="J45" s="61">
        <v>0</v>
      </c>
    </row>
    <row r="46" spans="1:10" ht="20.100000000000001" customHeight="1" x14ac:dyDescent="0.25">
      <c r="A46" s="30">
        <v>1144</v>
      </c>
      <c r="B46" s="31" t="s">
        <v>269</v>
      </c>
      <c r="C46" s="61">
        <v>23564.896260950001</v>
      </c>
      <c r="D46" s="61">
        <v>0</v>
      </c>
      <c r="E46" s="61">
        <v>0</v>
      </c>
      <c r="F46" s="61">
        <v>23564.896260950001</v>
      </c>
      <c r="G46" s="61">
        <v>229.96486482000003</v>
      </c>
      <c r="H46" s="61">
        <v>12775.830699351814</v>
      </c>
      <c r="I46" s="61">
        <v>0</v>
      </c>
      <c r="J46" s="61">
        <v>36570.691825121816</v>
      </c>
    </row>
    <row r="47" spans="1:10" s="34" customFormat="1" ht="20.100000000000001" customHeight="1" x14ac:dyDescent="0.25">
      <c r="A47" s="33" t="s">
        <v>424</v>
      </c>
      <c r="B47" s="35" t="s">
        <v>425</v>
      </c>
      <c r="C47" s="62">
        <v>3843.5625506000001</v>
      </c>
      <c r="D47" s="62">
        <v>0</v>
      </c>
      <c r="E47" s="62">
        <v>0</v>
      </c>
      <c r="F47" s="62">
        <v>3843.5625506000001</v>
      </c>
      <c r="G47" s="62" t="s">
        <v>663</v>
      </c>
      <c r="H47" s="62" t="s">
        <v>663</v>
      </c>
      <c r="I47" s="62">
        <v>0</v>
      </c>
      <c r="J47" s="62">
        <v>3843.5625506000001</v>
      </c>
    </row>
    <row r="48" spans="1:10" s="34" customFormat="1" ht="20.100000000000001" customHeight="1" x14ac:dyDescent="0.25">
      <c r="A48" s="33" t="s">
        <v>426</v>
      </c>
      <c r="B48" s="35" t="s">
        <v>427</v>
      </c>
      <c r="C48" s="62">
        <v>2.5343113500000003</v>
      </c>
      <c r="D48" s="62">
        <v>0</v>
      </c>
      <c r="E48" s="62">
        <v>0</v>
      </c>
      <c r="F48" s="62">
        <v>2.5343113500000003</v>
      </c>
      <c r="G48" s="62">
        <v>0</v>
      </c>
      <c r="H48" s="62" t="s">
        <v>663</v>
      </c>
      <c r="I48" s="62">
        <v>0</v>
      </c>
      <c r="J48" s="62">
        <v>2.5343113500000003</v>
      </c>
    </row>
    <row r="49" spans="1:10" s="34" customFormat="1" ht="20.100000000000001" customHeight="1" x14ac:dyDescent="0.25">
      <c r="A49" s="33" t="s">
        <v>428</v>
      </c>
      <c r="B49" s="35" t="s">
        <v>429</v>
      </c>
      <c r="C49" s="62">
        <v>7925.37880769</v>
      </c>
      <c r="D49" s="62">
        <v>0</v>
      </c>
      <c r="E49" s="62">
        <v>0</v>
      </c>
      <c r="F49" s="62">
        <v>7925.37880769</v>
      </c>
      <c r="G49" s="62">
        <v>0</v>
      </c>
      <c r="H49" s="62" t="s">
        <v>663</v>
      </c>
      <c r="I49" s="62">
        <v>0</v>
      </c>
      <c r="J49" s="62">
        <v>7925.37880769</v>
      </c>
    </row>
    <row r="50" spans="1:10" s="34" customFormat="1" ht="20.100000000000001" customHeight="1" x14ac:dyDescent="0.25">
      <c r="A50" s="33" t="s">
        <v>430</v>
      </c>
      <c r="B50" s="35" t="s">
        <v>458</v>
      </c>
      <c r="C50" s="62" t="s">
        <v>663</v>
      </c>
      <c r="D50" s="62">
        <v>0</v>
      </c>
      <c r="E50" s="62">
        <v>0</v>
      </c>
      <c r="F50" s="62">
        <v>0</v>
      </c>
      <c r="G50" s="62">
        <v>226.35320861000002</v>
      </c>
      <c r="H50" s="62">
        <v>12775.830699351814</v>
      </c>
      <c r="I50" s="62">
        <v>0</v>
      </c>
      <c r="J50" s="62">
        <v>13002.183907961815</v>
      </c>
    </row>
    <row r="51" spans="1:10" s="34" customFormat="1" ht="20.100000000000001" customHeight="1" x14ac:dyDescent="0.25">
      <c r="A51" s="33" t="s">
        <v>459</v>
      </c>
      <c r="B51" s="35" t="s">
        <v>431</v>
      </c>
      <c r="C51" s="62">
        <v>11793.42059131</v>
      </c>
      <c r="D51" s="62">
        <v>0</v>
      </c>
      <c r="E51" s="62">
        <v>0</v>
      </c>
      <c r="F51" s="62">
        <v>11793.42059131</v>
      </c>
      <c r="G51" s="62">
        <v>0</v>
      </c>
      <c r="H51" s="62" t="s">
        <v>663</v>
      </c>
      <c r="I51" s="62">
        <v>0</v>
      </c>
      <c r="J51" s="62">
        <v>11793.42059131</v>
      </c>
    </row>
    <row r="52" spans="1:10" ht="20.100000000000001" customHeight="1" x14ac:dyDescent="0.25">
      <c r="A52" s="30">
        <v>1145</v>
      </c>
      <c r="B52" s="31" t="s">
        <v>270</v>
      </c>
      <c r="C52" s="61">
        <v>7576.1967616699994</v>
      </c>
      <c r="D52" s="61">
        <v>0</v>
      </c>
      <c r="E52" s="61">
        <v>0</v>
      </c>
      <c r="F52" s="61">
        <v>7576.1967616699994</v>
      </c>
      <c r="G52" s="61">
        <v>27480.730038419995</v>
      </c>
      <c r="H52" s="61">
        <v>5683.5619047824075</v>
      </c>
      <c r="I52" s="61">
        <v>0</v>
      </c>
      <c r="J52" s="61">
        <v>40740.488704872405</v>
      </c>
    </row>
    <row r="53" spans="1:10" ht="20.100000000000001" customHeight="1" x14ac:dyDescent="0.25">
      <c r="A53" s="19">
        <v>11451</v>
      </c>
      <c r="B53" s="20" t="s">
        <v>271</v>
      </c>
      <c r="C53" s="21">
        <v>0</v>
      </c>
      <c r="D53" s="21">
        <v>0</v>
      </c>
      <c r="E53" s="21">
        <v>0</v>
      </c>
      <c r="F53" s="21">
        <v>0</v>
      </c>
      <c r="G53" s="21">
        <v>0</v>
      </c>
      <c r="H53" s="21">
        <v>0</v>
      </c>
      <c r="I53" s="21">
        <v>0</v>
      </c>
      <c r="J53" s="21">
        <v>0</v>
      </c>
    </row>
    <row r="54" spans="1:10" ht="20.100000000000001" customHeight="1" x14ac:dyDescent="0.25">
      <c r="A54" s="19">
        <v>11452</v>
      </c>
      <c r="B54" s="20" t="s">
        <v>432</v>
      </c>
      <c r="C54" s="21">
        <v>7576.1967616699994</v>
      </c>
      <c r="D54" s="21">
        <v>0</v>
      </c>
      <c r="E54" s="21">
        <v>0</v>
      </c>
      <c r="F54" s="21">
        <v>7576.1967616699994</v>
      </c>
      <c r="G54" s="21">
        <v>27480.730038419995</v>
      </c>
      <c r="H54" s="21">
        <v>5683.5619047824075</v>
      </c>
      <c r="I54" s="21">
        <v>0</v>
      </c>
      <c r="J54" s="21">
        <v>40740.488704872405</v>
      </c>
    </row>
    <row r="55" spans="1:10" s="32" customFormat="1" ht="20.100000000000001" customHeight="1" x14ac:dyDescent="0.25">
      <c r="A55" s="30">
        <v>1146</v>
      </c>
      <c r="B55" s="31" t="s">
        <v>272</v>
      </c>
      <c r="C55" s="61">
        <v>1144.8197835100002</v>
      </c>
      <c r="D55" s="61">
        <v>0</v>
      </c>
      <c r="E55" s="61">
        <v>0</v>
      </c>
      <c r="F55" s="61">
        <v>1144.8197835100002</v>
      </c>
      <c r="G55" s="61">
        <v>0</v>
      </c>
      <c r="H55" s="61">
        <v>0</v>
      </c>
      <c r="I55" s="61">
        <v>0</v>
      </c>
      <c r="J55" s="61">
        <v>1144.8197835100002</v>
      </c>
    </row>
    <row r="56" spans="1:10" ht="20.100000000000001" customHeight="1" x14ac:dyDescent="0.25">
      <c r="A56" s="28">
        <v>115</v>
      </c>
      <c r="B56" s="29" t="s">
        <v>273</v>
      </c>
      <c r="C56" s="60">
        <v>59034.275401480001</v>
      </c>
      <c r="D56" s="60">
        <v>0</v>
      </c>
      <c r="E56" s="60">
        <v>0</v>
      </c>
      <c r="F56" s="60">
        <v>59034.275401480001</v>
      </c>
      <c r="G56" s="60">
        <v>0</v>
      </c>
      <c r="H56" s="60">
        <v>0</v>
      </c>
      <c r="I56" s="60">
        <v>0</v>
      </c>
      <c r="J56" s="60">
        <v>59034.275401480001</v>
      </c>
    </row>
    <row r="57" spans="1:10" ht="20.100000000000001" customHeight="1" x14ac:dyDescent="0.25">
      <c r="A57" s="19">
        <v>1151</v>
      </c>
      <c r="B57" s="20" t="s">
        <v>433</v>
      </c>
      <c r="C57" s="21">
        <v>58981.339164210003</v>
      </c>
      <c r="D57" s="21">
        <v>0</v>
      </c>
      <c r="E57" s="21">
        <v>0</v>
      </c>
      <c r="F57" s="21">
        <v>58981.339164210003</v>
      </c>
      <c r="G57" s="21">
        <v>0</v>
      </c>
      <c r="H57" s="21">
        <v>0</v>
      </c>
      <c r="I57" s="21">
        <v>0</v>
      </c>
      <c r="J57" s="21">
        <v>58981.339164210003</v>
      </c>
    </row>
    <row r="58" spans="1:10" ht="20.100000000000001" customHeight="1" x14ac:dyDescent="0.25">
      <c r="A58" s="19">
        <v>1152</v>
      </c>
      <c r="B58" s="20" t="s">
        <v>434</v>
      </c>
      <c r="C58" s="21">
        <v>52.936237269999999</v>
      </c>
      <c r="D58" s="21">
        <v>0</v>
      </c>
      <c r="E58" s="21">
        <v>0</v>
      </c>
      <c r="F58" s="21">
        <v>52.936237269999999</v>
      </c>
      <c r="G58" s="21">
        <v>0</v>
      </c>
      <c r="H58" s="21">
        <v>0</v>
      </c>
      <c r="I58" s="21">
        <v>0</v>
      </c>
      <c r="J58" s="21">
        <v>52.936237269999999</v>
      </c>
    </row>
    <row r="59" spans="1:10" ht="20.100000000000001" customHeight="1" x14ac:dyDescent="0.25">
      <c r="A59" s="19">
        <v>1153</v>
      </c>
      <c r="B59" s="20" t="s">
        <v>274</v>
      </c>
      <c r="C59" s="21">
        <v>0</v>
      </c>
      <c r="D59" s="21">
        <v>0</v>
      </c>
      <c r="E59" s="21">
        <v>0</v>
      </c>
      <c r="F59" s="21">
        <v>0</v>
      </c>
      <c r="G59" s="21">
        <v>0</v>
      </c>
      <c r="H59" s="21">
        <v>0</v>
      </c>
      <c r="I59" s="21">
        <v>0</v>
      </c>
      <c r="J59" s="21">
        <v>0</v>
      </c>
    </row>
    <row r="60" spans="1:10" ht="20.100000000000001" customHeight="1" x14ac:dyDescent="0.25">
      <c r="A60" s="19">
        <v>1154</v>
      </c>
      <c r="B60" s="20" t="s">
        <v>275</v>
      </c>
      <c r="C60" s="21">
        <v>0</v>
      </c>
      <c r="D60" s="21">
        <v>0</v>
      </c>
      <c r="E60" s="21">
        <v>0</v>
      </c>
      <c r="F60" s="21">
        <v>0</v>
      </c>
      <c r="G60" s="21">
        <v>0</v>
      </c>
      <c r="H60" s="21">
        <v>0</v>
      </c>
      <c r="I60" s="21">
        <v>0</v>
      </c>
      <c r="J60" s="21">
        <v>0</v>
      </c>
    </row>
    <row r="61" spans="1:10" ht="20.100000000000001" customHeight="1" x14ac:dyDescent="0.25">
      <c r="A61" s="19">
        <v>1155</v>
      </c>
      <c r="B61" s="20" t="s">
        <v>276</v>
      </c>
      <c r="C61" s="21">
        <v>0</v>
      </c>
      <c r="D61" s="21">
        <v>0</v>
      </c>
      <c r="E61" s="21">
        <v>0</v>
      </c>
      <c r="F61" s="21">
        <v>0</v>
      </c>
      <c r="G61" s="21">
        <v>0</v>
      </c>
      <c r="H61" s="21">
        <v>0</v>
      </c>
      <c r="I61" s="21">
        <v>0</v>
      </c>
      <c r="J61" s="21">
        <v>0</v>
      </c>
    </row>
    <row r="62" spans="1:10" ht="20.100000000000001" customHeight="1" x14ac:dyDescent="0.25">
      <c r="A62" s="19">
        <v>1156</v>
      </c>
      <c r="B62" s="20" t="s">
        <v>277</v>
      </c>
      <c r="C62" s="21">
        <v>0</v>
      </c>
      <c r="D62" s="21">
        <v>0</v>
      </c>
      <c r="E62" s="21">
        <v>0</v>
      </c>
      <c r="F62" s="21">
        <v>0</v>
      </c>
      <c r="G62" s="21">
        <v>0</v>
      </c>
      <c r="H62" s="21">
        <v>0</v>
      </c>
      <c r="I62" s="21">
        <v>0</v>
      </c>
      <c r="J62" s="21">
        <v>0</v>
      </c>
    </row>
    <row r="63" spans="1:10" ht="20.100000000000001" customHeight="1" x14ac:dyDescent="0.25">
      <c r="A63" s="28">
        <v>116</v>
      </c>
      <c r="B63" s="29" t="s">
        <v>278</v>
      </c>
      <c r="C63" s="60">
        <v>0.43196500999999993</v>
      </c>
      <c r="D63" s="60">
        <v>0</v>
      </c>
      <c r="E63" s="60">
        <v>0</v>
      </c>
      <c r="F63" s="60">
        <v>0.43196500999999993</v>
      </c>
      <c r="G63" s="60" t="s">
        <v>663</v>
      </c>
      <c r="H63" s="60">
        <v>0</v>
      </c>
      <c r="I63" s="60">
        <v>0</v>
      </c>
      <c r="J63" s="60">
        <v>0.43196500999999993</v>
      </c>
    </row>
    <row r="64" spans="1:10" ht="20.100000000000001" customHeight="1" x14ac:dyDescent="0.25">
      <c r="A64" s="26">
        <v>12</v>
      </c>
      <c r="B64" s="27" t="s">
        <v>246</v>
      </c>
      <c r="C64" s="59">
        <v>695370.364157615</v>
      </c>
      <c r="D64" s="59">
        <v>156581.96299999999</v>
      </c>
      <c r="E64" s="59">
        <v>0</v>
      </c>
      <c r="F64" s="59">
        <v>851952.32715761499</v>
      </c>
      <c r="G64" s="59">
        <v>114841.37914505677</v>
      </c>
      <c r="H64" s="59">
        <v>50412.82069739588</v>
      </c>
      <c r="I64" s="59">
        <v>0</v>
      </c>
      <c r="J64" s="59">
        <v>1017206.5270000675</v>
      </c>
    </row>
    <row r="65" spans="1:10" ht="20.100000000000001" customHeight="1" x14ac:dyDescent="0.25">
      <c r="A65" s="28">
        <v>121</v>
      </c>
      <c r="B65" s="29" t="s">
        <v>279</v>
      </c>
      <c r="C65" s="60">
        <v>518970.13460892998</v>
      </c>
      <c r="D65" s="60">
        <v>156581.96299999999</v>
      </c>
      <c r="E65" s="60">
        <v>0</v>
      </c>
      <c r="F65" s="60">
        <v>675552.09760892997</v>
      </c>
      <c r="G65" s="60">
        <v>0</v>
      </c>
      <c r="H65" s="60">
        <v>0</v>
      </c>
      <c r="I65" s="60">
        <v>0</v>
      </c>
      <c r="J65" s="60">
        <v>675552.09760892997</v>
      </c>
    </row>
    <row r="66" spans="1:10" ht="20.100000000000001" customHeight="1" x14ac:dyDescent="0.25">
      <c r="A66" s="19">
        <v>1211</v>
      </c>
      <c r="B66" s="20" t="s">
        <v>280</v>
      </c>
      <c r="C66" s="21">
        <v>132513.74611690352</v>
      </c>
      <c r="D66" s="21">
        <v>0</v>
      </c>
      <c r="E66" s="21">
        <v>0</v>
      </c>
      <c r="F66" s="21">
        <v>132513.74611690352</v>
      </c>
      <c r="G66" s="21">
        <v>0</v>
      </c>
      <c r="H66" s="21">
        <v>0</v>
      </c>
      <c r="I66" s="21">
        <v>0</v>
      </c>
      <c r="J66" s="21">
        <v>132513.74611690352</v>
      </c>
    </row>
    <row r="67" spans="1:10" ht="20.100000000000001" customHeight="1" x14ac:dyDescent="0.25">
      <c r="A67" s="19">
        <v>1212</v>
      </c>
      <c r="B67" s="20" t="s">
        <v>281</v>
      </c>
      <c r="C67" s="21">
        <v>368351.20579131</v>
      </c>
      <c r="D67" s="21">
        <v>156581.96299999999</v>
      </c>
      <c r="E67" s="21">
        <v>0</v>
      </c>
      <c r="F67" s="21">
        <v>524933.16879130993</v>
      </c>
      <c r="G67" s="21">
        <v>0</v>
      </c>
      <c r="H67" s="21">
        <v>0</v>
      </c>
      <c r="I67" s="21">
        <v>0</v>
      </c>
      <c r="J67" s="21">
        <v>524933.16879130993</v>
      </c>
    </row>
    <row r="68" spans="1:10" ht="20.100000000000001" customHeight="1" x14ac:dyDescent="0.25">
      <c r="A68" s="19">
        <v>1213</v>
      </c>
      <c r="B68" s="20" t="s">
        <v>282</v>
      </c>
      <c r="C68" s="21">
        <v>15986.235365416476</v>
      </c>
      <c r="D68" s="21">
        <v>0</v>
      </c>
      <c r="E68" s="21">
        <v>0</v>
      </c>
      <c r="F68" s="21">
        <v>15986.235365416476</v>
      </c>
      <c r="G68" s="21">
        <v>0</v>
      </c>
      <c r="H68" s="21">
        <v>0</v>
      </c>
      <c r="I68" s="21">
        <v>0</v>
      </c>
      <c r="J68" s="21">
        <v>15986.235365416476</v>
      </c>
    </row>
    <row r="69" spans="1:10" ht="20.100000000000001" customHeight="1" x14ac:dyDescent="0.25">
      <c r="A69" s="19">
        <v>1214</v>
      </c>
      <c r="B69" s="20" t="s">
        <v>283</v>
      </c>
      <c r="C69" s="21">
        <v>2118.9473352999998</v>
      </c>
      <c r="D69" s="21">
        <v>0</v>
      </c>
      <c r="E69" s="21">
        <v>0</v>
      </c>
      <c r="F69" s="21">
        <v>2118.9473352999998</v>
      </c>
      <c r="G69" s="21">
        <v>0</v>
      </c>
      <c r="H69" s="21">
        <v>0</v>
      </c>
      <c r="I69" s="21">
        <v>0</v>
      </c>
      <c r="J69" s="21">
        <v>2118.9473352999998</v>
      </c>
    </row>
    <row r="70" spans="1:10" ht="20.100000000000001" customHeight="1" x14ac:dyDescent="0.25">
      <c r="A70" s="28">
        <v>122</v>
      </c>
      <c r="B70" s="29" t="s">
        <v>284</v>
      </c>
      <c r="C70" s="60">
        <v>176400.22954868499</v>
      </c>
      <c r="D70" s="60">
        <v>0</v>
      </c>
      <c r="E70" s="60">
        <v>0</v>
      </c>
      <c r="F70" s="60">
        <v>176400.22954868499</v>
      </c>
      <c r="G70" s="60">
        <v>114841.37914505677</v>
      </c>
      <c r="H70" s="60">
        <v>50412.82069739588</v>
      </c>
      <c r="I70" s="60">
        <v>0</v>
      </c>
      <c r="J70" s="60">
        <v>341654.42939113762</v>
      </c>
    </row>
    <row r="71" spans="1:10" ht="20.100000000000001" customHeight="1" x14ac:dyDescent="0.25">
      <c r="A71" s="19">
        <v>1221</v>
      </c>
      <c r="B71" s="20" t="s">
        <v>280</v>
      </c>
      <c r="C71" s="21">
        <v>28673.129868379998</v>
      </c>
      <c r="D71" s="21">
        <v>0</v>
      </c>
      <c r="E71" s="21">
        <v>0</v>
      </c>
      <c r="F71" s="21">
        <v>28673.129868379998</v>
      </c>
      <c r="G71" s="21">
        <v>51092.285874790017</v>
      </c>
      <c r="H71" s="21">
        <v>21082.894981939902</v>
      </c>
      <c r="I71" s="21">
        <v>0</v>
      </c>
      <c r="J71" s="21">
        <v>100848.31072510991</v>
      </c>
    </row>
    <row r="72" spans="1:10" ht="20.100000000000001" customHeight="1" x14ac:dyDescent="0.25">
      <c r="A72" s="19">
        <v>1222</v>
      </c>
      <c r="B72" s="20" t="s">
        <v>281</v>
      </c>
      <c r="C72" s="21">
        <v>41805.332934735001</v>
      </c>
      <c r="D72" s="21">
        <v>0</v>
      </c>
      <c r="E72" s="21">
        <v>0</v>
      </c>
      <c r="F72" s="21">
        <v>41805.332934735001</v>
      </c>
      <c r="G72" s="21">
        <v>63749.093270266756</v>
      </c>
      <c r="H72" s="21">
        <v>29329.925715455978</v>
      </c>
      <c r="I72" s="21">
        <v>0</v>
      </c>
      <c r="J72" s="21">
        <v>134884.35192045773</v>
      </c>
    </row>
    <row r="73" spans="1:10" s="34" customFormat="1" ht="20.100000000000001" customHeight="1" x14ac:dyDescent="0.25">
      <c r="A73" s="33" t="s">
        <v>435</v>
      </c>
      <c r="B73" s="35" t="s">
        <v>436</v>
      </c>
      <c r="C73" s="62">
        <v>21783.272115494998</v>
      </c>
      <c r="D73" s="62">
        <v>0</v>
      </c>
      <c r="E73" s="62">
        <v>0</v>
      </c>
      <c r="F73" s="62">
        <v>21783.272115494998</v>
      </c>
      <c r="G73" s="62">
        <v>63749.093270266756</v>
      </c>
      <c r="H73" s="62">
        <v>29329.925715455978</v>
      </c>
      <c r="I73" s="62">
        <v>0</v>
      </c>
      <c r="J73" s="62">
        <v>114862.29110121772</v>
      </c>
    </row>
    <row r="74" spans="1:10" s="34" customFormat="1" ht="20.100000000000001" customHeight="1" x14ac:dyDescent="0.25">
      <c r="A74" s="33" t="s">
        <v>437</v>
      </c>
      <c r="B74" s="35" t="s">
        <v>568</v>
      </c>
      <c r="C74" s="62">
        <v>20022.06081924</v>
      </c>
      <c r="D74" s="62">
        <v>0</v>
      </c>
      <c r="E74" s="62">
        <v>0</v>
      </c>
      <c r="F74" s="62">
        <v>20022.06081924</v>
      </c>
      <c r="G74" s="62">
        <v>0</v>
      </c>
      <c r="H74" s="62">
        <v>0</v>
      </c>
      <c r="I74" s="62">
        <v>0</v>
      </c>
      <c r="J74" s="62">
        <v>20022.06081924</v>
      </c>
    </row>
    <row r="75" spans="1:10" ht="20.100000000000001" customHeight="1" x14ac:dyDescent="0.25">
      <c r="A75" s="19">
        <v>1223</v>
      </c>
      <c r="B75" s="20" t="s">
        <v>586</v>
      </c>
      <c r="C75" s="21">
        <v>105921.76674557</v>
      </c>
      <c r="D75" s="21">
        <v>0</v>
      </c>
      <c r="E75" s="21">
        <v>0</v>
      </c>
      <c r="F75" s="21">
        <v>105921.76674557</v>
      </c>
      <c r="G75" s="21" t="s">
        <v>601</v>
      </c>
      <c r="H75" s="21" t="s">
        <v>601</v>
      </c>
      <c r="I75" s="21">
        <v>0</v>
      </c>
      <c r="J75" s="21">
        <v>105921.76674557</v>
      </c>
    </row>
    <row r="76" spans="1:10" s="32" customFormat="1" ht="20.100000000000001" customHeight="1" x14ac:dyDescent="0.25">
      <c r="A76" s="26">
        <v>13</v>
      </c>
      <c r="B76" s="27" t="s">
        <v>243</v>
      </c>
      <c r="C76" s="59">
        <v>951.15671559999987</v>
      </c>
      <c r="D76" s="59">
        <v>0</v>
      </c>
      <c r="E76" s="59">
        <v>0</v>
      </c>
      <c r="F76" s="59">
        <v>951.15671559999987</v>
      </c>
      <c r="G76" s="59">
        <v>326009.13342181226</v>
      </c>
      <c r="H76" s="59">
        <v>726119.60494647874</v>
      </c>
      <c r="I76" s="59">
        <v>-1053057.4885945111</v>
      </c>
      <c r="J76" s="59">
        <v>22.406489379936829</v>
      </c>
    </row>
    <row r="77" spans="1:10" ht="20.100000000000001" customHeight="1" x14ac:dyDescent="0.25">
      <c r="A77" s="28">
        <v>131</v>
      </c>
      <c r="B77" s="29" t="s">
        <v>285</v>
      </c>
      <c r="C77" s="60">
        <v>0</v>
      </c>
      <c r="D77" s="60">
        <v>0</v>
      </c>
      <c r="E77" s="60">
        <v>0</v>
      </c>
      <c r="F77" s="60">
        <v>0</v>
      </c>
      <c r="G77" s="60">
        <v>0</v>
      </c>
      <c r="H77" s="60">
        <v>0</v>
      </c>
      <c r="I77" s="60">
        <v>0</v>
      </c>
      <c r="J77" s="60">
        <v>0</v>
      </c>
    </row>
    <row r="78" spans="1:10" ht="20.100000000000001" customHeight="1" x14ac:dyDescent="0.25">
      <c r="A78" s="19">
        <v>1311</v>
      </c>
      <c r="B78" s="20" t="s">
        <v>286</v>
      </c>
      <c r="C78" s="21">
        <v>0</v>
      </c>
      <c r="D78" s="21">
        <v>0</v>
      </c>
      <c r="E78" s="21">
        <v>0</v>
      </c>
      <c r="F78" s="21">
        <v>0</v>
      </c>
      <c r="G78" s="21" t="s">
        <v>663</v>
      </c>
      <c r="H78" s="21">
        <v>0</v>
      </c>
      <c r="I78" s="21">
        <v>0</v>
      </c>
      <c r="J78" s="21">
        <v>0</v>
      </c>
    </row>
    <row r="79" spans="1:10" ht="20.100000000000001" customHeight="1" x14ac:dyDescent="0.25">
      <c r="A79" s="19">
        <v>1312</v>
      </c>
      <c r="B79" s="20" t="s">
        <v>287</v>
      </c>
      <c r="C79" s="21">
        <v>0</v>
      </c>
      <c r="D79" s="21">
        <v>0</v>
      </c>
      <c r="E79" s="21">
        <v>0</v>
      </c>
      <c r="F79" s="21">
        <v>0</v>
      </c>
      <c r="G79" s="21">
        <v>0</v>
      </c>
      <c r="H79" s="21">
        <v>0</v>
      </c>
      <c r="I79" s="21">
        <v>0</v>
      </c>
      <c r="J79" s="21">
        <v>0</v>
      </c>
    </row>
    <row r="80" spans="1:10" ht="20.100000000000001" customHeight="1" x14ac:dyDescent="0.25">
      <c r="A80" s="28">
        <v>132</v>
      </c>
      <c r="B80" s="29" t="s">
        <v>288</v>
      </c>
      <c r="C80" s="60">
        <v>5.0298348300000004</v>
      </c>
      <c r="D80" s="60">
        <v>0</v>
      </c>
      <c r="E80" s="60">
        <v>0</v>
      </c>
      <c r="F80" s="60">
        <v>5.0298348300000004</v>
      </c>
      <c r="G80" s="60">
        <v>9.2219001299999999</v>
      </c>
      <c r="H80" s="60">
        <v>8.1547544199999997</v>
      </c>
      <c r="I80" s="60">
        <v>0</v>
      </c>
      <c r="J80" s="60">
        <v>22.40648938</v>
      </c>
    </row>
    <row r="81" spans="1:10" ht="20.100000000000001" customHeight="1" x14ac:dyDescent="0.25">
      <c r="A81" s="19">
        <v>1321</v>
      </c>
      <c r="B81" s="20" t="s">
        <v>286</v>
      </c>
      <c r="C81" s="21">
        <v>5.0298348300000004</v>
      </c>
      <c r="D81" s="21">
        <v>0</v>
      </c>
      <c r="E81" s="21">
        <v>0</v>
      </c>
      <c r="F81" s="21">
        <v>5.0298348300000004</v>
      </c>
      <c r="G81" s="21">
        <v>5.3152674900000001</v>
      </c>
      <c r="H81" s="21">
        <v>7.4288022699999994</v>
      </c>
      <c r="I81" s="21">
        <v>0</v>
      </c>
      <c r="J81" s="21">
        <v>17.773904590000001</v>
      </c>
    </row>
    <row r="82" spans="1:10" ht="20.100000000000001" customHeight="1" x14ac:dyDescent="0.25">
      <c r="A82" s="19">
        <v>1322</v>
      </c>
      <c r="B82" s="20" t="s">
        <v>287</v>
      </c>
      <c r="C82" s="21">
        <v>0</v>
      </c>
      <c r="D82" s="21">
        <v>0</v>
      </c>
      <c r="E82" s="21">
        <v>0</v>
      </c>
      <c r="F82" s="21">
        <v>0</v>
      </c>
      <c r="G82" s="21">
        <v>3.9066326399999998</v>
      </c>
      <c r="H82" s="21">
        <v>0.72595215000000002</v>
      </c>
      <c r="I82" s="21">
        <v>0</v>
      </c>
      <c r="J82" s="21">
        <v>4.6325847900000001</v>
      </c>
    </row>
    <row r="83" spans="1:10" ht="20.100000000000001" customHeight="1" x14ac:dyDescent="0.25">
      <c r="A83" s="28">
        <v>133</v>
      </c>
      <c r="B83" s="29" t="s">
        <v>289</v>
      </c>
      <c r="C83" s="60">
        <v>946.12688076999996</v>
      </c>
      <c r="D83" s="60">
        <v>0</v>
      </c>
      <c r="E83" s="60">
        <v>0</v>
      </c>
      <c r="F83" s="60">
        <v>946.12688076999996</v>
      </c>
      <c r="G83" s="60">
        <v>325999.91152168228</v>
      </c>
      <c r="H83" s="60">
        <v>726111.45019205869</v>
      </c>
      <c r="I83" s="60">
        <v>-1053057.4885945111</v>
      </c>
      <c r="J83" s="60">
        <v>0</v>
      </c>
    </row>
    <row r="84" spans="1:10" ht="20.100000000000001" customHeight="1" x14ac:dyDescent="0.25">
      <c r="A84" s="19">
        <v>1331</v>
      </c>
      <c r="B84" s="20" t="s">
        <v>286</v>
      </c>
      <c r="C84" s="21">
        <v>925.2911591300001</v>
      </c>
      <c r="D84" s="21">
        <v>0</v>
      </c>
      <c r="E84" s="21">
        <v>0</v>
      </c>
      <c r="F84" s="21">
        <v>925.2911591300001</v>
      </c>
      <c r="G84" s="21">
        <v>322291.35482940415</v>
      </c>
      <c r="H84" s="21">
        <v>674124.77866137924</v>
      </c>
      <c r="I84" s="21">
        <v>-997341.42464991356</v>
      </c>
      <c r="J84" s="21">
        <v>0</v>
      </c>
    </row>
    <row r="85" spans="1:10" ht="20.100000000000001" customHeight="1" x14ac:dyDescent="0.25">
      <c r="A85" s="19">
        <v>1332</v>
      </c>
      <c r="B85" s="20" t="s">
        <v>287</v>
      </c>
      <c r="C85" s="21">
        <v>20.835721639999999</v>
      </c>
      <c r="D85" s="21">
        <v>0</v>
      </c>
      <c r="E85" s="21">
        <v>0</v>
      </c>
      <c r="F85" s="21">
        <v>20.835721639999999</v>
      </c>
      <c r="G85" s="21">
        <v>3708.5566922781113</v>
      </c>
      <c r="H85" s="21">
        <v>51986.671530679487</v>
      </c>
      <c r="I85" s="21">
        <v>-55716.063944597605</v>
      </c>
      <c r="J85" s="21">
        <v>0</v>
      </c>
    </row>
    <row r="86" spans="1:10" s="32" customFormat="1" ht="20.100000000000001" customHeight="1" x14ac:dyDescent="0.25">
      <c r="A86" s="26">
        <v>14</v>
      </c>
      <c r="B86" s="27" t="s">
        <v>247</v>
      </c>
      <c r="C86" s="59">
        <v>641347.00974847516</v>
      </c>
      <c r="D86" s="59">
        <v>49381.427000000003</v>
      </c>
      <c r="E86" s="59">
        <v>-41797.935000000005</v>
      </c>
      <c r="F86" s="59">
        <v>648930.50174847513</v>
      </c>
      <c r="G86" s="59">
        <v>101062.36182694329</v>
      </c>
      <c r="H86" s="59">
        <v>72541.406234802445</v>
      </c>
      <c r="I86" s="59">
        <v>-77280.98992938608</v>
      </c>
      <c r="J86" s="59">
        <v>745253.27988083486</v>
      </c>
    </row>
    <row r="87" spans="1:10" ht="20.100000000000001" customHeight="1" x14ac:dyDescent="0.25">
      <c r="A87" s="28">
        <v>141</v>
      </c>
      <c r="B87" s="29" t="s">
        <v>290</v>
      </c>
      <c r="C87" s="60">
        <v>564594.68334984523</v>
      </c>
      <c r="D87" s="60">
        <v>46334.294000000002</v>
      </c>
      <c r="E87" s="60">
        <v>-41797.935000000005</v>
      </c>
      <c r="F87" s="60">
        <v>569131.04234984517</v>
      </c>
      <c r="G87" s="60">
        <v>31760.78479869468</v>
      </c>
      <c r="H87" s="60">
        <v>43755.406413360281</v>
      </c>
      <c r="I87" s="60">
        <v>-77280.98992938608</v>
      </c>
      <c r="J87" s="60">
        <v>567366.24363251403</v>
      </c>
    </row>
    <row r="88" spans="1:10" ht="20.100000000000001" customHeight="1" x14ac:dyDescent="0.25">
      <c r="A88" s="19">
        <v>1411</v>
      </c>
      <c r="B88" s="20" t="s">
        <v>587</v>
      </c>
      <c r="C88" s="21">
        <v>298167.57244633517</v>
      </c>
      <c r="D88" s="21">
        <v>46334.294000000002</v>
      </c>
      <c r="E88" s="21">
        <v>-41797.935000000005</v>
      </c>
      <c r="F88" s="21">
        <v>302703.93144633516</v>
      </c>
      <c r="G88" s="21">
        <v>20250.811899814675</v>
      </c>
      <c r="H88" s="21">
        <v>38370.158209929999</v>
      </c>
      <c r="I88" s="21">
        <v>-77280.98992938608</v>
      </c>
      <c r="J88" s="21">
        <v>284043.91162669379</v>
      </c>
    </row>
    <row r="89" spans="1:10" ht="20.100000000000001" customHeight="1" x14ac:dyDescent="0.25">
      <c r="A89" s="19">
        <v>14111</v>
      </c>
      <c r="B89" s="20" t="s">
        <v>291</v>
      </c>
      <c r="C89" s="21">
        <v>0</v>
      </c>
      <c r="D89" s="21">
        <v>0</v>
      </c>
      <c r="E89" s="21">
        <v>0</v>
      </c>
      <c r="F89" s="21">
        <v>0</v>
      </c>
      <c r="G89" s="21">
        <v>0</v>
      </c>
      <c r="H89" s="21">
        <v>0</v>
      </c>
      <c r="I89" s="21">
        <v>0</v>
      </c>
      <c r="J89" s="21">
        <v>0</v>
      </c>
    </row>
    <row r="90" spans="1:10" ht="20.100000000000001" customHeight="1" x14ac:dyDescent="0.25">
      <c r="A90" s="19">
        <v>14112</v>
      </c>
      <c r="B90" s="20" t="s">
        <v>292</v>
      </c>
      <c r="C90" s="21">
        <v>220886.5825169491</v>
      </c>
      <c r="D90" s="21">
        <v>4536.3589999999995</v>
      </c>
      <c r="E90" s="21">
        <v>0</v>
      </c>
      <c r="F90" s="21">
        <v>225422.9415169491</v>
      </c>
      <c r="G90" s="21">
        <v>20250.811899814675</v>
      </c>
      <c r="H90" s="21">
        <v>38370.158209929999</v>
      </c>
      <c r="I90" s="21">
        <v>0</v>
      </c>
      <c r="J90" s="21">
        <v>284043.91162669379</v>
      </c>
    </row>
    <row r="91" spans="1:10" ht="20.100000000000001" customHeight="1" x14ac:dyDescent="0.25">
      <c r="A91" s="19">
        <v>14113</v>
      </c>
      <c r="B91" s="20" t="s">
        <v>293</v>
      </c>
      <c r="C91" s="21">
        <v>77280.98992938608</v>
      </c>
      <c r="D91" s="21">
        <v>41797.935000000005</v>
      </c>
      <c r="E91" s="21">
        <v>-41797.935000000005</v>
      </c>
      <c r="F91" s="21">
        <v>77280.989929386094</v>
      </c>
      <c r="G91" s="21">
        <v>0</v>
      </c>
      <c r="H91" s="21">
        <v>0</v>
      </c>
      <c r="I91" s="21">
        <v>-77280.98992938608</v>
      </c>
      <c r="J91" s="21">
        <v>0</v>
      </c>
    </row>
    <row r="92" spans="1:10" ht="20.100000000000001" customHeight="1" x14ac:dyDescent="0.25">
      <c r="A92" s="19">
        <v>1412</v>
      </c>
      <c r="B92" s="20" t="s">
        <v>294</v>
      </c>
      <c r="C92" s="21">
        <v>87110.160913299987</v>
      </c>
      <c r="D92" s="21">
        <v>0</v>
      </c>
      <c r="E92" s="21">
        <v>0</v>
      </c>
      <c r="F92" s="21">
        <v>87110.160913299987</v>
      </c>
      <c r="G92" s="21">
        <v>6276.5061450499998</v>
      </c>
      <c r="H92" s="21">
        <v>144.10713936053986</v>
      </c>
      <c r="I92" s="21">
        <v>0</v>
      </c>
      <c r="J92" s="21">
        <v>93530.774197710532</v>
      </c>
    </row>
    <row r="93" spans="1:10" ht="20.100000000000001" customHeight="1" x14ac:dyDescent="0.25">
      <c r="A93" s="19">
        <v>1413</v>
      </c>
      <c r="B93" s="20" t="s">
        <v>295</v>
      </c>
      <c r="C93" s="21">
        <v>0</v>
      </c>
      <c r="D93" s="21">
        <v>0</v>
      </c>
      <c r="E93" s="21">
        <v>0</v>
      </c>
      <c r="F93" s="21">
        <v>0</v>
      </c>
      <c r="G93" s="21">
        <v>0</v>
      </c>
      <c r="H93" s="21">
        <v>0</v>
      </c>
      <c r="I93" s="21">
        <v>0</v>
      </c>
      <c r="J93" s="21">
        <v>0</v>
      </c>
    </row>
    <row r="94" spans="1:10" ht="20.100000000000001" customHeight="1" x14ac:dyDescent="0.25">
      <c r="A94" s="19">
        <v>1414</v>
      </c>
      <c r="B94" s="20" t="s">
        <v>296</v>
      </c>
      <c r="C94" s="21">
        <v>0</v>
      </c>
      <c r="D94" s="21">
        <v>0</v>
      </c>
      <c r="E94" s="21">
        <v>0</v>
      </c>
      <c r="F94" s="21">
        <v>0</v>
      </c>
      <c r="G94" s="21">
        <v>0</v>
      </c>
      <c r="H94" s="21">
        <v>0</v>
      </c>
      <c r="I94" s="21">
        <v>0</v>
      </c>
      <c r="J94" s="21">
        <v>0</v>
      </c>
    </row>
    <row r="95" spans="1:10" ht="20.100000000000001" customHeight="1" x14ac:dyDescent="0.25">
      <c r="A95" s="19">
        <v>1415</v>
      </c>
      <c r="B95" s="20" t="s">
        <v>438</v>
      </c>
      <c r="C95" s="21">
        <v>179316.94999020998</v>
      </c>
      <c r="D95" s="21">
        <v>0</v>
      </c>
      <c r="E95" s="21">
        <v>0</v>
      </c>
      <c r="F95" s="21">
        <v>179316.94999020998</v>
      </c>
      <c r="G95" s="21">
        <v>5233.4667538300055</v>
      </c>
      <c r="H95" s="21">
        <v>5241.141064069745</v>
      </c>
      <c r="I95" s="21">
        <v>0</v>
      </c>
      <c r="J95" s="21">
        <v>189791.55780810973</v>
      </c>
    </row>
    <row r="96" spans="1:10" ht="20.100000000000001" customHeight="1" x14ac:dyDescent="0.25">
      <c r="A96" s="19">
        <v>1416</v>
      </c>
      <c r="B96" s="20" t="s">
        <v>297</v>
      </c>
      <c r="C96" s="21">
        <v>0</v>
      </c>
      <c r="D96" s="21">
        <v>0</v>
      </c>
      <c r="E96" s="21">
        <v>0</v>
      </c>
      <c r="F96" s="21">
        <v>0</v>
      </c>
      <c r="G96" s="21">
        <v>0</v>
      </c>
      <c r="H96" s="21">
        <v>0</v>
      </c>
      <c r="I96" s="21">
        <v>0</v>
      </c>
      <c r="J96" s="21">
        <v>0</v>
      </c>
    </row>
    <row r="97" spans="1:10" ht="20.100000000000001" customHeight="1" x14ac:dyDescent="0.25">
      <c r="A97" s="28">
        <v>142</v>
      </c>
      <c r="B97" s="29" t="s">
        <v>298</v>
      </c>
      <c r="C97" s="60">
        <v>15618.932989399998</v>
      </c>
      <c r="D97" s="60">
        <v>0</v>
      </c>
      <c r="E97" s="60">
        <v>0</v>
      </c>
      <c r="F97" s="60">
        <v>15618.932989399998</v>
      </c>
      <c r="G97" s="60">
        <v>31209.602182089999</v>
      </c>
      <c r="H97" s="60">
        <v>16107.910958305605</v>
      </c>
      <c r="I97" s="60">
        <v>0</v>
      </c>
      <c r="J97" s="60">
        <v>62936.4461297956</v>
      </c>
    </row>
    <row r="98" spans="1:10" ht="20.100000000000001" customHeight="1" x14ac:dyDescent="0.25">
      <c r="A98" s="19">
        <v>1421</v>
      </c>
      <c r="B98" s="20" t="s">
        <v>299</v>
      </c>
      <c r="C98" s="21">
        <v>0</v>
      </c>
      <c r="D98" s="21">
        <v>0</v>
      </c>
      <c r="E98" s="21">
        <v>0</v>
      </c>
      <c r="F98" s="21">
        <v>0</v>
      </c>
      <c r="G98" s="21">
        <v>0</v>
      </c>
      <c r="H98" s="21">
        <v>0</v>
      </c>
      <c r="I98" s="21">
        <v>0</v>
      </c>
      <c r="J98" s="21">
        <v>0</v>
      </c>
    </row>
    <row r="99" spans="1:10" ht="20.100000000000001" customHeight="1" x14ac:dyDescent="0.25">
      <c r="A99" s="19">
        <v>1422</v>
      </c>
      <c r="B99" s="20" t="s">
        <v>300</v>
      </c>
      <c r="C99" s="21">
        <v>2017.2204629399998</v>
      </c>
      <c r="D99" s="21">
        <v>0</v>
      </c>
      <c r="E99" s="21">
        <v>0</v>
      </c>
      <c r="F99" s="21">
        <v>2017.2204629399998</v>
      </c>
      <c r="G99" s="21">
        <v>10945.433174530001</v>
      </c>
      <c r="H99" s="21">
        <v>8816.5516431812066</v>
      </c>
      <c r="I99" s="21">
        <v>0</v>
      </c>
      <c r="J99" s="21">
        <v>21779.205280651207</v>
      </c>
    </row>
    <row r="100" spans="1:10" ht="20.100000000000001" customHeight="1" x14ac:dyDescent="0.25">
      <c r="A100" s="19">
        <v>1423</v>
      </c>
      <c r="B100" s="20" t="s">
        <v>301</v>
      </c>
      <c r="C100" s="21">
        <v>13601.71252646</v>
      </c>
      <c r="D100" s="21">
        <v>0</v>
      </c>
      <c r="E100" s="21">
        <v>0</v>
      </c>
      <c r="F100" s="21">
        <v>13601.71252646</v>
      </c>
      <c r="G100" s="21">
        <v>20264.169007559998</v>
      </c>
      <c r="H100" s="21">
        <v>7291.3593151243977</v>
      </c>
      <c r="I100" s="21">
        <v>0</v>
      </c>
      <c r="J100" s="21">
        <v>41157.240849144393</v>
      </c>
    </row>
    <row r="101" spans="1:10" ht="20.100000000000001" customHeight="1" x14ac:dyDescent="0.25">
      <c r="A101" s="19">
        <v>1424</v>
      </c>
      <c r="B101" s="20" t="s">
        <v>302</v>
      </c>
      <c r="C101" s="21">
        <v>0</v>
      </c>
      <c r="D101" s="21">
        <v>0</v>
      </c>
      <c r="E101" s="21">
        <v>0</v>
      </c>
      <c r="F101" s="21">
        <v>0</v>
      </c>
      <c r="G101" s="21">
        <v>0</v>
      </c>
      <c r="H101" s="21">
        <v>0</v>
      </c>
      <c r="I101" s="21">
        <v>0</v>
      </c>
      <c r="J101" s="21">
        <v>0</v>
      </c>
    </row>
    <row r="102" spans="1:10" ht="20.100000000000001" customHeight="1" x14ac:dyDescent="0.25">
      <c r="A102" s="28">
        <v>143</v>
      </c>
      <c r="B102" s="29" t="s">
        <v>303</v>
      </c>
      <c r="C102" s="60">
        <v>39647.258081750006</v>
      </c>
      <c r="D102" s="60">
        <v>0</v>
      </c>
      <c r="E102" s="60">
        <v>0</v>
      </c>
      <c r="F102" s="60">
        <v>39647.258081750006</v>
      </c>
      <c r="G102" s="60">
        <v>23876.196030831008</v>
      </c>
      <c r="H102" s="60">
        <v>12678.088863136554</v>
      </c>
      <c r="I102" s="60">
        <v>0</v>
      </c>
      <c r="J102" s="60">
        <v>76201.542975717573</v>
      </c>
    </row>
    <row r="103" spans="1:10" ht="20.100000000000001" customHeight="1" x14ac:dyDescent="0.25">
      <c r="A103" s="28">
        <v>144</v>
      </c>
      <c r="B103" s="29" t="s">
        <v>304</v>
      </c>
      <c r="C103" s="60">
        <v>21486.135327480002</v>
      </c>
      <c r="D103" s="60">
        <v>3047.1329999999998</v>
      </c>
      <c r="E103" s="60">
        <v>0</v>
      </c>
      <c r="F103" s="60">
        <v>24533.26832748</v>
      </c>
      <c r="G103" s="60">
        <v>14215.7788153276</v>
      </c>
      <c r="H103" s="60">
        <v>0</v>
      </c>
      <c r="I103" s="60">
        <v>0</v>
      </c>
      <c r="J103" s="60">
        <v>38749.047142807598</v>
      </c>
    </row>
    <row r="104" spans="1:10" ht="20.100000000000001" customHeight="1" x14ac:dyDescent="0.25">
      <c r="A104" s="19">
        <v>1441</v>
      </c>
      <c r="B104" s="20" t="s">
        <v>286</v>
      </c>
      <c r="C104" s="21">
        <v>21479.231995800001</v>
      </c>
      <c r="D104" s="21">
        <v>0</v>
      </c>
      <c r="E104" s="21">
        <v>0</v>
      </c>
      <c r="F104" s="21">
        <v>21479.231995800001</v>
      </c>
      <c r="G104" s="21">
        <v>14103.342831785711</v>
      </c>
      <c r="H104" s="21">
        <v>0</v>
      </c>
      <c r="I104" s="21">
        <v>0</v>
      </c>
      <c r="J104" s="21">
        <v>35582.574827585711</v>
      </c>
    </row>
    <row r="105" spans="1:10" ht="20.100000000000001" customHeight="1" x14ac:dyDescent="0.25">
      <c r="A105" s="19">
        <v>1442</v>
      </c>
      <c r="B105" s="20" t="s">
        <v>287</v>
      </c>
      <c r="C105" s="21">
        <v>6.90333168</v>
      </c>
      <c r="D105" s="21">
        <v>3047.1329999999998</v>
      </c>
      <c r="E105" s="21">
        <v>0</v>
      </c>
      <c r="F105" s="21">
        <v>3054.0363316799999</v>
      </c>
      <c r="G105" s="21">
        <v>112.43598354188913</v>
      </c>
      <c r="H105" s="21">
        <v>0</v>
      </c>
      <c r="I105" s="21">
        <v>0</v>
      </c>
      <c r="J105" s="21">
        <v>3166.4723152218889</v>
      </c>
    </row>
    <row r="106" spans="1:10" ht="20.100000000000001" customHeight="1" x14ac:dyDescent="0.25">
      <c r="A106" s="28">
        <v>145</v>
      </c>
      <c r="B106" s="29" t="s">
        <v>305</v>
      </c>
      <c r="C106" s="60">
        <v>0</v>
      </c>
      <c r="D106" s="60">
        <v>0</v>
      </c>
      <c r="E106" s="60">
        <v>0</v>
      </c>
      <c r="F106" s="60">
        <v>0</v>
      </c>
      <c r="G106" s="60">
        <v>0</v>
      </c>
      <c r="H106" s="60">
        <v>0</v>
      </c>
      <c r="I106" s="60">
        <v>0</v>
      </c>
      <c r="J106" s="60">
        <v>0</v>
      </c>
    </row>
    <row r="107" spans="1:10" ht="20.100000000000001" customHeight="1" x14ac:dyDescent="0.25">
      <c r="A107" s="69" t="s">
        <v>551</v>
      </c>
    </row>
    <row r="108" spans="1:10" ht="20.100000000000001" customHeight="1" x14ac:dyDescent="0.25">
      <c r="A108" s="69" t="s">
        <v>603</v>
      </c>
    </row>
    <row r="109" spans="1:10" ht="20.100000000000001" customHeight="1" x14ac:dyDescent="0.25">
      <c r="A109" s="69" t="s">
        <v>552</v>
      </c>
    </row>
    <row r="110" spans="1:10" ht="20.100000000000001" customHeight="1" x14ac:dyDescent="0.25">
      <c r="A110" s="69" t="s">
        <v>588</v>
      </c>
    </row>
    <row r="111" spans="1:10" ht="20.100000000000001" customHeight="1" x14ac:dyDescent="0.25">
      <c r="A111" s="69" t="s">
        <v>553</v>
      </c>
    </row>
    <row r="112" spans="1:10" ht="20.100000000000001" customHeight="1" x14ac:dyDescent="0.25">
      <c r="A112" s="69" t="s">
        <v>602</v>
      </c>
    </row>
    <row r="113" spans="1:1" ht="20.100000000000001" customHeight="1" x14ac:dyDescent="0.25">
      <c r="A113" s="69" t="s">
        <v>554</v>
      </c>
    </row>
    <row r="114" spans="1:1" ht="20.100000000000001" customHeight="1" x14ac:dyDescent="0.25">
      <c r="A114" s="69" t="s">
        <v>575</v>
      </c>
    </row>
    <row r="115" spans="1:1" ht="20.100000000000001" customHeight="1" x14ac:dyDescent="0.25">
      <c r="A115" s="69" t="s">
        <v>555</v>
      </c>
    </row>
    <row r="116" spans="1:1" ht="20.100000000000001" customHeight="1" x14ac:dyDescent="0.25">
      <c r="A116" s="69" t="s">
        <v>556</v>
      </c>
    </row>
    <row r="117" spans="1:1" ht="20.100000000000001" customHeight="1" x14ac:dyDescent="0.25">
      <c r="A117" s="69" t="s">
        <v>557</v>
      </c>
    </row>
    <row r="118" spans="1:1" ht="20.100000000000001" customHeight="1" x14ac:dyDescent="0.25">
      <c r="A118" s="69" t="s">
        <v>566</v>
      </c>
    </row>
    <row r="119" spans="1:1" ht="20.100000000000001" customHeight="1" x14ac:dyDescent="0.25">
      <c r="A119" s="69" t="s">
        <v>567</v>
      </c>
    </row>
  </sheetData>
  <mergeCells count="7">
    <mergeCell ref="A4:B6"/>
    <mergeCell ref="C4:J4"/>
    <mergeCell ref="C5:F5"/>
    <mergeCell ref="G5:G6"/>
    <mergeCell ref="H5:H6"/>
    <mergeCell ref="I5:I6"/>
    <mergeCell ref="J5:J6"/>
  </mergeCells>
  <pageMargins left="0.23622047244094491" right="0.23622047244094491" top="0.74803149606299213" bottom="0.74803149606299213" header="0.31496062992125984" footer="0.31496062992125984"/>
  <pageSetup paperSize="9" scale="50" fitToHeight="0" orientation="portrait" horizontalDpi="4294967295" verticalDpi="4294967295" r:id="rId1"/>
  <rowBreaks count="1" manualBreakCount="1">
    <brk id="85"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D6607-F8D2-418F-9F9A-A7DAB90BE8A9}">
  <sheetPr codeName="Planilha11"/>
  <dimension ref="A1:J96"/>
  <sheetViews>
    <sheetView showGridLines="0" zoomScaleNormal="100" workbookViewId="0">
      <pane ySplit="6" topLeftCell="A67" activePane="bottomLeft" state="frozen"/>
      <selection pane="bottomLeft" activeCell="F27" sqref="F27"/>
    </sheetView>
  </sheetViews>
  <sheetFormatPr defaultColWidth="9.140625" defaultRowHeight="20.100000000000001" customHeight="1" x14ac:dyDescent="0.25"/>
  <cols>
    <col min="1" max="1" width="9.140625" style="71"/>
    <col min="2" max="2" width="75.42578125" style="71" bestFit="1" customWidth="1"/>
    <col min="3" max="3" width="15.7109375" style="71" customWidth="1"/>
    <col min="4" max="4" width="15.140625" style="71" customWidth="1"/>
    <col min="5" max="10" width="15.7109375" style="71" customWidth="1"/>
    <col min="11" max="16384" width="9.140625" style="71"/>
  </cols>
  <sheetData>
    <row r="1" spans="1:10" ht="20.100000000000001" customHeight="1" x14ac:dyDescent="0.25">
      <c r="A1" s="64" t="s">
        <v>661</v>
      </c>
    </row>
    <row r="2" spans="1:10" ht="20.100000000000001" customHeight="1" x14ac:dyDescent="0.25">
      <c r="A2" s="64" t="s">
        <v>333</v>
      </c>
    </row>
    <row r="4" spans="1:10" s="76" customFormat="1" ht="20.100000000000001" customHeight="1" x14ac:dyDescent="0.25">
      <c r="A4" s="140" t="s">
        <v>500</v>
      </c>
      <c r="B4" s="141"/>
      <c r="C4" s="152">
        <v>2022</v>
      </c>
      <c r="D4" s="146"/>
      <c r="E4" s="146"/>
      <c r="F4" s="146"/>
      <c r="G4" s="146"/>
      <c r="H4" s="146"/>
      <c r="I4" s="146"/>
      <c r="J4" s="153"/>
    </row>
    <row r="5" spans="1:10" s="76" customFormat="1" ht="20.100000000000001" customHeight="1" x14ac:dyDescent="0.25">
      <c r="A5" s="142"/>
      <c r="B5" s="143"/>
      <c r="C5" s="152" t="s">
        <v>241</v>
      </c>
      <c r="D5" s="146"/>
      <c r="E5" s="146"/>
      <c r="F5" s="147"/>
      <c r="G5" s="148" t="s">
        <v>544</v>
      </c>
      <c r="H5" s="148" t="s">
        <v>545</v>
      </c>
      <c r="I5" s="148" t="s">
        <v>546</v>
      </c>
      <c r="J5" s="150" t="s">
        <v>547</v>
      </c>
    </row>
    <row r="6" spans="1:10" s="76" customFormat="1" ht="32.25" x14ac:dyDescent="0.25">
      <c r="A6" s="144"/>
      <c r="B6" s="145"/>
      <c r="C6" s="24" t="s">
        <v>548</v>
      </c>
      <c r="D6" s="22" t="s">
        <v>549</v>
      </c>
      <c r="E6" s="22" t="s">
        <v>546</v>
      </c>
      <c r="F6" s="22" t="s">
        <v>241</v>
      </c>
      <c r="G6" s="149"/>
      <c r="H6" s="149"/>
      <c r="I6" s="149"/>
      <c r="J6" s="151"/>
    </row>
    <row r="7" spans="1:10" ht="20.100000000000001" customHeight="1" x14ac:dyDescent="0.25">
      <c r="A7" s="36" t="s">
        <v>393</v>
      </c>
      <c r="B7" s="37" t="s">
        <v>589</v>
      </c>
      <c r="C7" s="99">
        <v>3272182.8023926173</v>
      </c>
      <c r="D7" s="99">
        <v>187165.041</v>
      </c>
      <c r="E7" s="99">
        <v>-41797.935000000005</v>
      </c>
      <c r="F7" s="99">
        <v>3417549.9083926175</v>
      </c>
      <c r="G7" s="99">
        <v>1369766.190968964</v>
      </c>
      <c r="H7" s="99">
        <v>973459.84356893343</v>
      </c>
      <c r="I7" s="99">
        <v>-1130338.478523897</v>
      </c>
      <c r="J7" s="99">
        <v>4630437.4644066179</v>
      </c>
    </row>
    <row r="8" spans="1:10" ht="20.100000000000001" customHeight="1" x14ac:dyDescent="0.25">
      <c r="A8" s="17">
        <v>2</v>
      </c>
      <c r="B8" s="18" t="s">
        <v>460</v>
      </c>
      <c r="C8" s="58">
        <v>3295276.1966201044</v>
      </c>
      <c r="D8" s="58">
        <v>187165.041</v>
      </c>
      <c r="E8" s="58">
        <v>-41797.935000000005</v>
      </c>
      <c r="F8" s="58">
        <v>3440643.3026201045</v>
      </c>
      <c r="G8" s="58">
        <v>1334536.8654885453</v>
      </c>
      <c r="H8" s="58">
        <v>945664.98868375469</v>
      </c>
      <c r="I8" s="58">
        <v>-1130338.478523897</v>
      </c>
      <c r="J8" s="58">
        <v>4590506.6782685071</v>
      </c>
    </row>
    <row r="9" spans="1:10" ht="20.100000000000001" customHeight="1" x14ac:dyDescent="0.25">
      <c r="A9" s="26">
        <v>21</v>
      </c>
      <c r="B9" s="27" t="s">
        <v>244</v>
      </c>
      <c r="C9" s="59">
        <v>320343.60311870399</v>
      </c>
      <c r="D9" s="59">
        <v>0</v>
      </c>
      <c r="E9" s="59">
        <v>0</v>
      </c>
      <c r="F9" s="59">
        <v>320343.60311870399</v>
      </c>
      <c r="G9" s="59">
        <v>432231.74460445147</v>
      </c>
      <c r="H9" s="59">
        <v>421102.85681131791</v>
      </c>
      <c r="I9" s="59">
        <v>0</v>
      </c>
      <c r="J9" s="59">
        <v>1173678.2045344734</v>
      </c>
    </row>
    <row r="10" spans="1:10" ht="20.100000000000001" customHeight="1" x14ac:dyDescent="0.25">
      <c r="A10" s="28">
        <v>211</v>
      </c>
      <c r="B10" s="29" t="s">
        <v>306</v>
      </c>
      <c r="C10" s="60">
        <v>187053.252374587</v>
      </c>
      <c r="D10" s="60">
        <v>0</v>
      </c>
      <c r="E10" s="60">
        <v>0</v>
      </c>
      <c r="F10" s="60">
        <v>187053.252374587</v>
      </c>
      <c r="G10" s="60">
        <v>341639.86421926401</v>
      </c>
      <c r="H10" s="60">
        <v>351483.84785264678</v>
      </c>
      <c r="I10" s="60">
        <v>0</v>
      </c>
      <c r="J10" s="60">
        <v>880176.96444649785</v>
      </c>
    </row>
    <row r="11" spans="1:10" s="34" customFormat="1" ht="20.100000000000001" customHeight="1" x14ac:dyDescent="0.25">
      <c r="A11" s="33" t="s">
        <v>461</v>
      </c>
      <c r="B11" s="35" t="s">
        <v>462</v>
      </c>
      <c r="C11" s="62">
        <v>135800.75717883799</v>
      </c>
      <c r="D11" s="62">
        <v>0</v>
      </c>
      <c r="E11" s="62">
        <v>0</v>
      </c>
      <c r="F11" s="62">
        <v>135800.75717883799</v>
      </c>
      <c r="G11" s="62">
        <v>238132.12276838691</v>
      </c>
      <c r="H11" s="62">
        <v>285776.73404565983</v>
      </c>
      <c r="I11" s="62">
        <v>0</v>
      </c>
      <c r="J11" s="62">
        <v>659709.61399288476</v>
      </c>
    </row>
    <row r="12" spans="1:10" s="34" customFormat="1" ht="20.100000000000001" customHeight="1" x14ac:dyDescent="0.25">
      <c r="A12" s="33" t="s">
        <v>463</v>
      </c>
      <c r="B12" s="35" t="s">
        <v>464</v>
      </c>
      <c r="C12" s="62">
        <v>33077.195638685997</v>
      </c>
      <c r="D12" s="62">
        <v>0</v>
      </c>
      <c r="E12" s="62">
        <v>0</v>
      </c>
      <c r="F12" s="62">
        <v>33077.195638685997</v>
      </c>
      <c r="G12" s="62">
        <v>48349.69442558405</v>
      </c>
      <c r="H12" s="62" t="s">
        <v>663</v>
      </c>
      <c r="I12" s="62">
        <v>0</v>
      </c>
      <c r="J12" s="62">
        <v>81426.890064270046</v>
      </c>
    </row>
    <row r="13" spans="1:10" s="34" customFormat="1" ht="20.100000000000001" customHeight="1" x14ac:dyDescent="0.25">
      <c r="A13" s="33" t="s">
        <v>465</v>
      </c>
      <c r="B13" s="35" t="s">
        <v>466</v>
      </c>
      <c r="C13" s="62">
        <v>18175.299557063001</v>
      </c>
      <c r="D13" s="62">
        <v>0</v>
      </c>
      <c r="E13" s="62">
        <v>0</v>
      </c>
      <c r="F13" s="62">
        <v>18175.299557063001</v>
      </c>
      <c r="G13" s="62">
        <v>55158.047025293068</v>
      </c>
      <c r="H13" s="62">
        <v>65707.113806986948</v>
      </c>
      <c r="I13" s="62">
        <v>0</v>
      </c>
      <c r="J13" s="62">
        <v>139040.46038934303</v>
      </c>
    </row>
    <row r="14" spans="1:10" ht="20.100000000000001" customHeight="1" x14ac:dyDescent="0.25">
      <c r="A14" s="28">
        <v>212</v>
      </c>
      <c r="B14" s="29" t="s">
        <v>246</v>
      </c>
      <c r="C14" s="60">
        <v>133290.35074411702</v>
      </c>
      <c r="D14" s="60">
        <v>0</v>
      </c>
      <c r="E14" s="60">
        <v>0</v>
      </c>
      <c r="F14" s="60">
        <v>133290.35074411702</v>
      </c>
      <c r="G14" s="60">
        <v>90591.88038518744</v>
      </c>
      <c r="H14" s="60">
        <v>69619.008958671126</v>
      </c>
      <c r="I14" s="60">
        <v>0</v>
      </c>
      <c r="J14" s="60">
        <v>293501.24008797557</v>
      </c>
    </row>
    <row r="15" spans="1:10" s="72" customFormat="1" ht="20.100000000000001" customHeight="1" x14ac:dyDescent="0.25">
      <c r="A15" s="72">
        <v>2121</v>
      </c>
      <c r="B15" s="72" t="s">
        <v>307</v>
      </c>
      <c r="C15" s="61">
        <v>27368.583998547001</v>
      </c>
      <c r="D15" s="61">
        <v>0</v>
      </c>
      <c r="E15" s="61">
        <v>0</v>
      </c>
      <c r="F15" s="61">
        <v>27368.583998547001</v>
      </c>
      <c r="G15" s="61">
        <v>90591.88038518744</v>
      </c>
      <c r="H15" s="61">
        <v>69619.008958671126</v>
      </c>
      <c r="I15" s="61">
        <v>0</v>
      </c>
      <c r="J15" s="61">
        <v>187579.47334240557</v>
      </c>
    </row>
    <row r="16" spans="1:10" s="73" customFormat="1" ht="20.100000000000001" customHeight="1" x14ac:dyDescent="0.25">
      <c r="A16" s="39" t="s">
        <v>467</v>
      </c>
      <c r="B16" s="73" t="s">
        <v>468</v>
      </c>
      <c r="C16" s="62">
        <v>1188.3708494599998</v>
      </c>
      <c r="D16" s="62">
        <v>0</v>
      </c>
      <c r="E16" s="62">
        <v>0</v>
      </c>
      <c r="F16" s="62">
        <v>1188.3708494599998</v>
      </c>
      <c r="G16" s="62">
        <v>281.16875888679613</v>
      </c>
      <c r="H16" s="62">
        <v>40.386413695633202</v>
      </c>
      <c r="I16" s="62">
        <v>0</v>
      </c>
      <c r="J16" s="62">
        <v>1509.9260220424289</v>
      </c>
    </row>
    <row r="17" spans="1:10" s="73" customFormat="1" ht="20.100000000000001" customHeight="1" x14ac:dyDescent="0.25">
      <c r="A17" s="39" t="s">
        <v>469</v>
      </c>
      <c r="B17" s="73" t="s">
        <v>470</v>
      </c>
      <c r="C17" s="62">
        <v>3458.5998484640004</v>
      </c>
      <c r="D17" s="62">
        <v>0</v>
      </c>
      <c r="E17" s="62">
        <v>0</v>
      </c>
      <c r="F17" s="62">
        <v>3458.5998484640004</v>
      </c>
      <c r="G17" s="62">
        <v>9395.2163965</v>
      </c>
      <c r="H17" s="62">
        <v>20334.67659801455</v>
      </c>
      <c r="I17" s="62">
        <v>0</v>
      </c>
      <c r="J17" s="62">
        <v>33188.49284297855</v>
      </c>
    </row>
    <row r="18" spans="1:10" s="73" customFormat="1" ht="20.100000000000001" customHeight="1" x14ac:dyDescent="0.25">
      <c r="A18" s="39" t="s">
        <v>471</v>
      </c>
      <c r="B18" s="73" t="s">
        <v>436</v>
      </c>
      <c r="C18" s="62">
        <v>21777.744900958001</v>
      </c>
      <c r="D18" s="62">
        <v>0</v>
      </c>
      <c r="E18" s="62">
        <v>0</v>
      </c>
      <c r="F18" s="62">
        <v>21777.744900958001</v>
      </c>
      <c r="G18" s="62">
        <v>63733.682568726748</v>
      </c>
      <c r="H18" s="62">
        <v>29329.925715455978</v>
      </c>
      <c r="I18" s="62">
        <v>0</v>
      </c>
      <c r="J18" s="62">
        <v>114841.35318514072</v>
      </c>
    </row>
    <row r="19" spans="1:10" s="73" customFormat="1" ht="20.100000000000001" customHeight="1" x14ac:dyDescent="0.25">
      <c r="A19" s="39" t="s">
        <v>472</v>
      </c>
      <c r="B19" s="73" t="s">
        <v>473</v>
      </c>
      <c r="C19" s="62">
        <v>943.86839966499997</v>
      </c>
      <c r="D19" s="62">
        <v>0</v>
      </c>
      <c r="E19" s="62">
        <v>0</v>
      </c>
      <c r="F19" s="62">
        <v>943.86839966499997</v>
      </c>
      <c r="G19" s="62">
        <v>17181.812661073895</v>
      </c>
      <c r="H19" s="62">
        <v>19914.020231504972</v>
      </c>
      <c r="I19" s="62">
        <v>0</v>
      </c>
      <c r="J19" s="62">
        <v>38039.701292243866</v>
      </c>
    </row>
    <row r="20" spans="1:10" s="72" customFormat="1" ht="20.100000000000001" customHeight="1" x14ac:dyDescent="0.25">
      <c r="A20" s="72">
        <v>2122</v>
      </c>
      <c r="B20" s="72" t="s">
        <v>590</v>
      </c>
      <c r="C20" s="61">
        <v>105921.76674557</v>
      </c>
      <c r="D20" s="61">
        <v>0</v>
      </c>
      <c r="E20" s="61">
        <v>0</v>
      </c>
      <c r="F20" s="61">
        <v>105921.76674557</v>
      </c>
      <c r="G20" s="61" t="s">
        <v>601</v>
      </c>
      <c r="H20" s="61" t="s">
        <v>601</v>
      </c>
      <c r="I20" s="61">
        <v>0</v>
      </c>
      <c r="J20" s="61">
        <v>105921.76674557</v>
      </c>
    </row>
    <row r="21" spans="1:10" ht="20.100000000000001" customHeight="1" x14ac:dyDescent="0.25">
      <c r="A21" s="26">
        <v>22</v>
      </c>
      <c r="B21" s="27" t="s">
        <v>245</v>
      </c>
      <c r="C21" s="59">
        <v>67997.759450709986</v>
      </c>
      <c r="D21" s="59">
        <v>3224.3830000000003</v>
      </c>
      <c r="E21" s="59">
        <v>0</v>
      </c>
      <c r="F21" s="59">
        <v>71222.142450709987</v>
      </c>
      <c r="G21" s="59">
        <v>180362.85671658913</v>
      </c>
      <c r="H21" s="59">
        <v>294048.3067911035</v>
      </c>
      <c r="I21" s="59">
        <v>0</v>
      </c>
      <c r="J21" s="59">
        <v>545633.30595840258</v>
      </c>
    </row>
    <row r="22" spans="1:10" ht="20.100000000000001" customHeight="1" x14ac:dyDescent="0.25">
      <c r="A22" s="26">
        <v>23</v>
      </c>
      <c r="B22" s="27" t="s">
        <v>591</v>
      </c>
      <c r="C22" s="59">
        <v>43182.842978233835</v>
      </c>
      <c r="D22" s="59">
        <v>0</v>
      </c>
      <c r="E22" s="59">
        <v>0</v>
      </c>
      <c r="F22" s="59">
        <v>43182.842978233835</v>
      </c>
      <c r="G22" s="59">
        <v>57060.026466263975</v>
      </c>
      <c r="H22" s="59">
        <v>55901.130555502161</v>
      </c>
      <c r="I22" s="59">
        <v>0</v>
      </c>
      <c r="J22" s="59">
        <v>156143.99999999997</v>
      </c>
    </row>
    <row r="23" spans="1:10" ht="20.100000000000001" customHeight="1" x14ac:dyDescent="0.25">
      <c r="A23" s="26">
        <v>24</v>
      </c>
      <c r="B23" s="27" t="s">
        <v>592</v>
      </c>
      <c r="C23" s="59">
        <v>784583.52224728616</v>
      </c>
      <c r="D23" s="59">
        <v>29245.837</v>
      </c>
      <c r="E23" s="59">
        <v>-41797.935000000005</v>
      </c>
      <c r="F23" s="59">
        <v>772031.42424728605</v>
      </c>
      <c r="G23" s="59">
        <v>94390.743362522189</v>
      </c>
      <c r="H23" s="59">
        <v>8980.1071948613862</v>
      </c>
      <c r="I23" s="59">
        <v>-77280.989929386065</v>
      </c>
      <c r="J23" s="59">
        <v>798121.2848752836</v>
      </c>
    </row>
    <row r="24" spans="1:10" ht="20.100000000000001" customHeight="1" x14ac:dyDescent="0.25">
      <c r="A24" s="28">
        <v>241</v>
      </c>
      <c r="B24" s="29" t="s">
        <v>308</v>
      </c>
      <c r="C24" s="60">
        <v>55165.815474535797</v>
      </c>
      <c r="D24" s="60">
        <v>0</v>
      </c>
      <c r="E24" s="60">
        <v>0</v>
      </c>
      <c r="F24" s="60">
        <v>55165.815474535797</v>
      </c>
      <c r="G24" s="60">
        <v>4427.2057768632721</v>
      </c>
      <c r="H24" s="60">
        <v>821.70075748930583</v>
      </c>
      <c r="I24" s="60">
        <v>0</v>
      </c>
      <c r="J24" s="60">
        <v>60414.722008888377</v>
      </c>
    </row>
    <row r="25" spans="1:10" ht="20.100000000000001" customHeight="1" x14ac:dyDescent="0.25">
      <c r="A25" s="28">
        <v>242</v>
      </c>
      <c r="B25" s="29" t="s">
        <v>309</v>
      </c>
      <c r="C25" s="60">
        <v>687619.7717727503</v>
      </c>
      <c r="D25" s="60">
        <v>29245.837</v>
      </c>
      <c r="E25" s="60">
        <v>0</v>
      </c>
      <c r="F25" s="60">
        <v>716865.60877275025</v>
      </c>
      <c r="G25" s="60">
        <v>15205.470724107199</v>
      </c>
      <c r="H25" s="60">
        <v>5635.4833695377401</v>
      </c>
      <c r="I25" s="60">
        <v>0</v>
      </c>
      <c r="J25" s="60">
        <v>737706.56286639522</v>
      </c>
    </row>
    <row r="26" spans="1:10" ht="20.100000000000001" customHeight="1" x14ac:dyDescent="0.25">
      <c r="A26" s="28">
        <v>243</v>
      </c>
      <c r="B26" s="29" t="s">
        <v>310</v>
      </c>
      <c r="C26" s="60">
        <v>41797.935000000005</v>
      </c>
      <c r="D26" s="60">
        <v>0</v>
      </c>
      <c r="E26" s="60">
        <v>-41797.935000000005</v>
      </c>
      <c r="F26" s="60">
        <v>0</v>
      </c>
      <c r="G26" s="60">
        <v>74758.066861551721</v>
      </c>
      <c r="H26" s="60">
        <v>2522.9230678343406</v>
      </c>
      <c r="I26" s="60">
        <v>-77280.989929386065</v>
      </c>
      <c r="J26" s="60">
        <v>0</v>
      </c>
    </row>
    <row r="27" spans="1:10" ht="20.100000000000001" customHeight="1" x14ac:dyDescent="0.25">
      <c r="A27" s="26">
        <v>25</v>
      </c>
      <c r="B27" s="27" t="s">
        <v>248</v>
      </c>
      <c r="C27" s="59">
        <v>17670.149342050001</v>
      </c>
      <c r="D27" s="59">
        <v>0</v>
      </c>
      <c r="E27" s="59">
        <v>0</v>
      </c>
      <c r="F27" s="59">
        <v>17670.149342050001</v>
      </c>
      <c r="G27" s="59">
        <v>2056.91671718</v>
      </c>
      <c r="H27" s="59">
        <v>7413.0386689644465</v>
      </c>
      <c r="I27" s="59">
        <v>0</v>
      </c>
      <c r="J27" s="59">
        <v>27140.104728194448</v>
      </c>
    </row>
    <row r="28" spans="1:10" ht="20.100000000000001" customHeight="1" x14ac:dyDescent="0.25">
      <c r="A28" s="28">
        <v>251</v>
      </c>
      <c r="B28" s="29" t="s">
        <v>311</v>
      </c>
      <c r="C28" s="60">
        <v>0</v>
      </c>
      <c r="D28" s="60">
        <v>0</v>
      </c>
      <c r="E28" s="60">
        <v>0</v>
      </c>
      <c r="F28" s="60">
        <v>0</v>
      </c>
      <c r="G28" s="60">
        <v>0</v>
      </c>
      <c r="H28" s="60">
        <v>0</v>
      </c>
      <c r="I28" s="60">
        <v>0</v>
      </c>
      <c r="J28" s="60">
        <v>0</v>
      </c>
    </row>
    <row r="29" spans="1:10" ht="20.100000000000001" customHeight="1" x14ac:dyDescent="0.25">
      <c r="A29" s="28">
        <v>252</v>
      </c>
      <c r="B29" s="29" t="s">
        <v>312</v>
      </c>
      <c r="C29" s="60">
        <v>17670.149342050001</v>
      </c>
      <c r="D29" s="60">
        <v>0</v>
      </c>
      <c r="E29" s="60">
        <v>0</v>
      </c>
      <c r="F29" s="60">
        <v>17670.149342050001</v>
      </c>
      <c r="G29" s="60">
        <v>2056.91671718</v>
      </c>
      <c r="H29" s="60">
        <v>7413.0386689644465</v>
      </c>
      <c r="I29" s="60">
        <v>0</v>
      </c>
      <c r="J29" s="60">
        <v>27140.104728194448</v>
      </c>
    </row>
    <row r="30" spans="1:10" ht="20.100000000000001" customHeight="1" x14ac:dyDescent="0.25">
      <c r="A30" s="28">
        <v>253</v>
      </c>
      <c r="B30" s="29" t="s">
        <v>313</v>
      </c>
      <c r="C30" s="60">
        <v>0</v>
      </c>
      <c r="D30" s="60">
        <v>0</v>
      </c>
      <c r="E30" s="60">
        <v>0</v>
      </c>
      <c r="F30" s="60">
        <v>0</v>
      </c>
      <c r="G30" s="60">
        <v>0</v>
      </c>
      <c r="H30" s="60">
        <v>0</v>
      </c>
      <c r="I30" s="60">
        <v>0</v>
      </c>
      <c r="J30" s="60">
        <v>0</v>
      </c>
    </row>
    <row r="31" spans="1:10" ht="20.100000000000001" customHeight="1" x14ac:dyDescent="0.25">
      <c r="A31" s="26">
        <v>26</v>
      </c>
      <c r="B31" s="27" t="s">
        <v>243</v>
      </c>
      <c r="C31" s="59">
        <v>792930.39616387896</v>
      </c>
      <c r="D31" s="59">
        <v>0</v>
      </c>
      <c r="E31" s="59">
        <v>0</v>
      </c>
      <c r="F31" s="59">
        <v>792930.39616387896</v>
      </c>
      <c r="G31" s="59">
        <v>258056.48123537999</v>
      </c>
      <c r="H31" s="59">
        <v>4451.6136496686986</v>
      </c>
      <c r="I31" s="59">
        <v>-1053057.4885945111</v>
      </c>
      <c r="J31" s="59">
        <v>2381.0024544165935</v>
      </c>
    </row>
    <row r="32" spans="1:10" ht="20.100000000000001" customHeight="1" x14ac:dyDescent="0.25">
      <c r="A32" s="28">
        <v>261</v>
      </c>
      <c r="B32" s="29" t="s">
        <v>314</v>
      </c>
      <c r="C32" s="60">
        <v>0</v>
      </c>
      <c r="D32" s="60">
        <v>0</v>
      </c>
      <c r="E32" s="60">
        <v>0</v>
      </c>
      <c r="F32" s="60">
        <v>0</v>
      </c>
      <c r="G32" s="60">
        <v>0</v>
      </c>
      <c r="H32" s="60">
        <v>0</v>
      </c>
      <c r="I32" s="60">
        <v>0</v>
      </c>
      <c r="J32" s="60">
        <v>0</v>
      </c>
    </row>
    <row r="33" spans="1:10" ht="20.100000000000001" customHeight="1" x14ac:dyDescent="0.25">
      <c r="A33" s="71">
        <v>2611</v>
      </c>
      <c r="B33" s="71" t="s">
        <v>286</v>
      </c>
      <c r="C33" s="100">
        <v>0</v>
      </c>
      <c r="D33" s="100">
        <v>0</v>
      </c>
      <c r="E33" s="100">
        <v>0</v>
      </c>
      <c r="F33" s="100">
        <v>0</v>
      </c>
      <c r="G33" s="100">
        <v>0</v>
      </c>
      <c r="H33" s="100">
        <v>0</v>
      </c>
      <c r="I33" s="100">
        <v>0</v>
      </c>
      <c r="J33" s="100">
        <v>0</v>
      </c>
    </row>
    <row r="34" spans="1:10" ht="20.100000000000001" customHeight="1" x14ac:dyDescent="0.25">
      <c r="A34" s="71">
        <v>2612</v>
      </c>
      <c r="B34" s="71" t="s">
        <v>287</v>
      </c>
      <c r="C34" s="100">
        <v>0</v>
      </c>
      <c r="D34" s="100">
        <v>0</v>
      </c>
      <c r="E34" s="100">
        <v>0</v>
      </c>
      <c r="F34" s="100">
        <v>0</v>
      </c>
      <c r="G34" s="100">
        <v>0</v>
      </c>
      <c r="H34" s="100">
        <v>0</v>
      </c>
      <c r="I34" s="100">
        <v>0</v>
      </c>
      <c r="J34" s="100">
        <v>0</v>
      </c>
    </row>
    <row r="35" spans="1:10" ht="20.100000000000001" customHeight="1" x14ac:dyDescent="0.25">
      <c r="A35" s="28">
        <v>262</v>
      </c>
      <c r="B35" s="29" t="s">
        <v>315</v>
      </c>
      <c r="C35" s="60">
        <v>2155.7978038880001</v>
      </c>
      <c r="D35" s="60">
        <v>0</v>
      </c>
      <c r="E35" s="60">
        <v>0</v>
      </c>
      <c r="F35" s="60">
        <v>2155.7978038880001</v>
      </c>
      <c r="G35" s="60">
        <v>166.67937775999999</v>
      </c>
      <c r="H35" s="60">
        <v>58.525272768697874</v>
      </c>
      <c r="I35" s="60">
        <v>0</v>
      </c>
      <c r="J35" s="60">
        <v>2381.0024544166981</v>
      </c>
    </row>
    <row r="36" spans="1:10" ht="20.100000000000001" customHeight="1" x14ac:dyDescent="0.25">
      <c r="A36" s="71">
        <v>2621</v>
      </c>
      <c r="B36" s="71" t="s">
        <v>286</v>
      </c>
      <c r="C36" s="100">
        <v>2145.889391958</v>
      </c>
      <c r="D36" s="100">
        <v>0</v>
      </c>
      <c r="E36" s="100">
        <v>0</v>
      </c>
      <c r="F36" s="100">
        <v>2145.889391958</v>
      </c>
      <c r="G36" s="100">
        <v>166.25884721</v>
      </c>
      <c r="H36" s="100">
        <v>45.973375188116101</v>
      </c>
      <c r="I36" s="100">
        <v>0</v>
      </c>
      <c r="J36" s="100">
        <v>2358.1216143561164</v>
      </c>
    </row>
    <row r="37" spans="1:10" ht="20.100000000000001" customHeight="1" x14ac:dyDescent="0.25">
      <c r="A37" s="71">
        <v>2622</v>
      </c>
      <c r="B37" s="71" t="s">
        <v>287</v>
      </c>
      <c r="C37" s="100">
        <v>9.9084119299999998</v>
      </c>
      <c r="D37" s="100">
        <v>0</v>
      </c>
      <c r="E37" s="100">
        <v>0</v>
      </c>
      <c r="F37" s="100">
        <v>9.9084119299999998</v>
      </c>
      <c r="G37" s="100">
        <v>0.42053055</v>
      </c>
      <c r="H37" s="100">
        <v>12.55189758058177</v>
      </c>
      <c r="I37" s="100">
        <v>0</v>
      </c>
      <c r="J37" s="100">
        <v>22.880840060581768</v>
      </c>
    </row>
    <row r="38" spans="1:10" ht="20.100000000000001" customHeight="1" x14ac:dyDescent="0.25">
      <c r="A38" s="28">
        <v>263</v>
      </c>
      <c r="B38" s="29" t="s">
        <v>310</v>
      </c>
      <c r="C38" s="60">
        <v>790774.5983599911</v>
      </c>
      <c r="D38" s="60">
        <v>0</v>
      </c>
      <c r="E38" s="60">
        <v>0</v>
      </c>
      <c r="F38" s="60">
        <v>790774.5983599911</v>
      </c>
      <c r="G38" s="60">
        <v>257889.80185761998</v>
      </c>
      <c r="H38" s="60">
        <v>4393.0883769000011</v>
      </c>
      <c r="I38" s="60">
        <v>-1053057.4885945111</v>
      </c>
      <c r="J38" s="60">
        <v>0</v>
      </c>
    </row>
    <row r="39" spans="1:10" ht="20.100000000000001" customHeight="1" x14ac:dyDescent="0.25">
      <c r="A39" s="71">
        <v>2631</v>
      </c>
      <c r="B39" s="71" t="s">
        <v>286</v>
      </c>
      <c r="C39" s="100">
        <v>752392.74629706098</v>
      </c>
      <c r="D39" s="100">
        <v>0</v>
      </c>
      <c r="E39" s="100">
        <v>0</v>
      </c>
      <c r="F39" s="100">
        <v>752392.74629706098</v>
      </c>
      <c r="G39" s="100">
        <v>240842.84402306</v>
      </c>
      <c r="H39" s="100">
        <v>4105.8343297924112</v>
      </c>
      <c r="I39" s="100">
        <v>-997341.42464991345</v>
      </c>
      <c r="J39" s="100">
        <v>0</v>
      </c>
    </row>
    <row r="40" spans="1:10" ht="20.100000000000001" customHeight="1" x14ac:dyDescent="0.25">
      <c r="A40" s="71">
        <v>2632</v>
      </c>
      <c r="B40" s="71" t="s">
        <v>287</v>
      </c>
      <c r="C40" s="100">
        <v>38381.852062930004</v>
      </c>
      <c r="D40" s="100">
        <v>0</v>
      </c>
      <c r="E40" s="100">
        <v>0</v>
      </c>
      <c r="F40" s="100">
        <v>38381.852062930004</v>
      </c>
      <c r="G40" s="100">
        <v>17046.957834559998</v>
      </c>
      <c r="H40" s="100">
        <v>287.2540471075904</v>
      </c>
      <c r="I40" s="100">
        <v>-55716.063944597598</v>
      </c>
      <c r="J40" s="100">
        <v>0</v>
      </c>
    </row>
    <row r="41" spans="1:10" ht="20.100000000000001" customHeight="1" x14ac:dyDescent="0.25">
      <c r="A41" s="26">
        <v>27</v>
      </c>
      <c r="B41" s="27" t="s">
        <v>543</v>
      </c>
      <c r="C41" s="59">
        <v>1221397.5669255522</v>
      </c>
      <c r="D41" s="59">
        <v>154694.821</v>
      </c>
      <c r="E41" s="59">
        <v>0</v>
      </c>
      <c r="F41" s="59">
        <v>1376092.3879255522</v>
      </c>
      <c r="G41" s="59">
        <v>237340.63673817398</v>
      </c>
      <c r="H41" s="59">
        <v>76108.899644804376</v>
      </c>
      <c r="I41" s="59">
        <v>0</v>
      </c>
      <c r="J41" s="59">
        <v>1689541.9243085305</v>
      </c>
    </row>
    <row r="42" spans="1:10" ht="20.100000000000001" customHeight="1" x14ac:dyDescent="0.25">
      <c r="A42" s="28">
        <v>271</v>
      </c>
      <c r="B42" s="29" t="s">
        <v>316</v>
      </c>
      <c r="C42" s="60">
        <v>866854.51242434816</v>
      </c>
      <c r="D42" s="60">
        <v>154694.821</v>
      </c>
      <c r="E42" s="60">
        <v>0</v>
      </c>
      <c r="F42" s="60">
        <v>1021549.3334243482</v>
      </c>
      <c r="G42" s="60">
        <v>0</v>
      </c>
      <c r="H42" s="60">
        <v>0</v>
      </c>
      <c r="I42" s="60">
        <v>0</v>
      </c>
      <c r="J42" s="60">
        <v>1021549.3334243482</v>
      </c>
    </row>
    <row r="43" spans="1:10" s="73" customFormat="1" ht="20.100000000000001" customHeight="1" x14ac:dyDescent="0.25">
      <c r="A43" s="39" t="s">
        <v>474</v>
      </c>
      <c r="B43" s="73" t="s">
        <v>475</v>
      </c>
      <c r="C43" s="62">
        <v>728711.30141749</v>
      </c>
      <c r="D43" s="62">
        <v>0</v>
      </c>
      <c r="E43" s="62">
        <v>0</v>
      </c>
      <c r="F43" s="62">
        <v>728711.30141749</v>
      </c>
      <c r="G43" s="62" t="s">
        <v>663</v>
      </c>
      <c r="H43" s="62" t="s">
        <v>663</v>
      </c>
      <c r="I43" s="62">
        <v>0</v>
      </c>
      <c r="J43" s="62">
        <v>728711.30141749</v>
      </c>
    </row>
    <row r="44" spans="1:10" s="73" customFormat="1" ht="20.100000000000001" customHeight="1" x14ac:dyDescent="0.25">
      <c r="A44" s="39" t="s">
        <v>476</v>
      </c>
      <c r="B44" s="73" t="s">
        <v>477</v>
      </c>
      <c r="C44" s="62">
        <v>40680.325821560007</v>
      </c>
      <c r="D44" s="62">
        <v>0</v>
      </c>
      <c r="E44" s="62">
        <v>0</v>
      </c>
      <c r="F44" s="62">
        <v>40680.325821560007</v>
      </c>
      <c r="G44" s="62" t="s">
        <v>663</v>
      </c>
      <c r="H44" s="62" t="s">
        <v>663</v>
      </c>
      <c r="I44" s="62">
        <v>0</v>
      </c>
      <c r="J44" s="62">
        <v>40680.325821560007</v>
      </c>
    </row>
    <row r="45" spans="1:10" s="73" customFormat="1" ht="20.100000000000001" customHeight="1" x14ac:dyDescent="0.25">
      <c r="A45" s="39" t="s">
        <v>478</v>
      </c>
      <c r="B45" s="73" t="s">
        <v>479</v>
      </c>
      <c r="C45" s="62">
        <v>23564.083724707998</v>
      </c>
      <c r="D45" s="62">
        <v>0</v>
      </c>
      <c r="E45" s="62">
        <v>0</v>
      </c>
      <c r="F45" s="62">
        <v>23564.083724707998</v>
      </c>
      <c r="G45" s="62" t="s">
        <v>663</v>
      </c>
      <c r="H45" s="62" t="s">
        <v>663</v>
      </c>
      <c r="I45" s="62">
        <v>0</v>
      </c>
      <c r="J45" s="62">
        <v>23564.083724707998</v>
      </c>
    </row>
    <row r="46" spans="1:10" s="73" customFormat="1" ht="20.100000000000001" customHeight="1" x14ac:dyDescent="0.25">
      <c r="A46" s="39" t="s">
        <v>480</v>
      </c>
      <c r="B46" s="73" t="s">
        <v>481</v>
      </c>
      <c r="C46" s="62">
        <v>73898.80146059001</v>
      </c>
      <c r="D46" s="62">
        <v>154694.821</v>
      </c>
      <c r="E46" s="62">
        <v>0</v>
      </c>
      <c r="F46" s="62">
        <v>228593.62246059001</v>
      </c>
      <c r="G46" s="62" t="s">
        <v>663</v>
      </c>
      <c r="H46" s="62" t="s">
        <v>663</v>
      </c>
      <c r="I46" s="62">
        <v>0</v>
      </c>
      <c r="J46" s="62">
        <v>228593.62246059001</v>
      </c>
    </row>
    <row r="47" spans="1:10" ht="20.100000000000001" customHeight="1" x14ac:dyDescent="0.25">
      <c r="A47" s="28">
        <v>272</v>
      </c>
      <c r="B47" s="29" t="s">
        <v>317</v>
      </c>
      <c r="C47" s="60">
        <v>203268.926894492</v>
      </c>
      <c r="D47" s="60">
        <v>0</v>
      </c>
      <c r="E47" s="60">
        <v>0</v>
      </c>
      <c r="F47" s="60">
        <v>203268.926894492</v>
      </c>
      <c r="G47" s="60">
        <v>7729.8170384383729</v>
      </c>
      <c r="H47" s="60">
        <v>4602.6402422713354</v>
      </c>
      <c r="I47" s="60">
        <v>0</v>
      </c>
      <c r="J47" s="60">
        <v>215601.3841752017</v>
      </c>
    </row>
    <row r="48" spans="1:10" s="73" customFormat="1" ht="20.100000000000001" customHeight="1" x14ac:dyDescent="0.25">
      <c r="A48" s="39" t="s">
        <v>482</v>
      </c>
      <c r="B48" s="73" t="s">
        <v>483</v>
      </c>
      <c r="C48" s="62">
        <v>77381.845621250002</v>
      </c>
      <c r="D48" s="62">
        <v>0</v>
      </c>
      <c r="E48" s="62">
        <v>0</v>
      </c>
      <c r="F48" s="62">
        <v>77381.845621250002</v>
      </c>
      <c r="G48" s="62">
        <v>0</v>
      </c>
      <c r="H48" s="62">
        <v>0</v>
      </c>
      <c r="I48" s="62">
        <v>0</v>
      </c>
      <c r="J48" s="62">
        <v>77381.845621250002</v>
      </c>
    </row>
    <row r="49" spans="1:10" s="73" customFormat="1" ht="20.100000000000001" customHeight="1" x14ac:dyDescent="0.25">
      <c r="A49" s="39" t="s">
        <v>484</v>
      </c>
      <c r="B49" s="73" t="s">
        <v>485</v>
      </c>
      <c r="C49" s="62">
        <v>742.40036204000012</v>
      </c>
      <c r="D49" s="62">
        <v>0</v>
      </c>
      <c r="E49" s="62">
        <v>0</v>
      </c>
      <c r="F49" s="62">
        <v>742.40036204000012</v>
      </c>
      <c r="G49" s="62">
        <v>1423.0291716300001</v>
      </c>
      <c r="H49" s="62">
        <v>17.995640366467484</v>
      </c>
      <c r="I49" s="62">
        <v>0</v>
      </c>
      <c r="J49" s="62">
        <v>2183.4251740364675</v>
      </c>
    </row>
    <row r="50" spans="1:10" s="73" customFormat="1" ht="20.100000000000001" customHeight="1" x14ac:dyDescent="0.25">
      <c r="A50" s="39" t="s">
        <v>486</v>
      </c>
      <c r="B50" s="73" t="s">
        <v>487</v>
      </c>
      <c r="C50" s="62">
        <v>125144.680911202</v>
      </c>
      <c r="D50" s="62">
        <v>0</v>
      </c>
      <c r="E50" s="62">
        <v>0</v>
      </c>
      <c r="F50" s="62">
        <v>125144.680911202</v>
      </c>
      <c r="G50" s="62">
        <v>6306.7878668083731</v>
      </c>
      <c r="H50" s="62">
        <v>4584.6446019048681</v>
      </c>
      <c r="I50" s="62">
        <v>0</v>
      </c>
      <c r="J50" s="62">
        <v>136036.11337991524</v>
      </c>
    </row>
    <row r="51" spans="1:10" ht="20.100000000000001" customHeight="1" x14ac:dyDescent="0.25">
      <c r="A51" s="28">
        <v>273</v>
      </c>
      <c r="B51" s="29" t="s">
        <v>488</v>
      </c>
      <c r="C51" s="60">
        <v>151274.12760671199</v>
      </c>
      <c r="D51" s="60">
        <v>0</v>
      </c>
      <c r="E51" s="60">
        <v>0</v>
      </c>
      <c r="F51" s="60">
        <v>151274.12760671199</v>
      </c>
      <c r="G51" s="60">
        <v>229610.81969973561</v>
      </c>
      <c r="H51" s="60">
        <v>71506.259402533047</v>
      </c>
      <c r="I51" s="60">
        <v>0</v>
      </c>
      <c r="J51" s="60">
        <v>452391.20670898067</v>
      </c>
    </row>
    <row r="52" spans="1:10" s="73" customFormat="1" ht="20.100000000000001" customHeight="1" x14ac:dyDescent="0.25">
      <c r="A52" s="39" t="s">
        <v>489</v>
      </c>
      <c r="B52" s="73" t="s">
        <v>581</v>
      </c>
      <c r="C52" s="62">
        <v>92368.427665550014</v>
      </c>
      <c r="D52" s="62">
        <v>0</v>
      </c>
      <c r="E52" s="62">
        <v>0</v>
      </c>
      <c r="F52" s="62">
        <v>92368.427665550014</v>
      </c>
      <c r="G52" s="62">
        <v>173367.93760345626</v>
      </c>
      <c r="H52" s="62">
        <v>70161.628143384107</v>
      </c>
      <c r="I52" s="62">
        <v>0</v>
      </c>
      <c r="J52" s="62">
        <v>335897.99341239041</v>
      </c>
    </row>
    <row r="53" spans="1:10" s="73" customFormat="1" ht="20.100000000000001" customHeight="1" x14ac:dyDescent="0.25">
      <c r="A53" s="39" t="s">
        <v>490</v>
      </c>
      <c r="B53" s="73" t="s">
        <v>582</v>
      </c>
      <c r="C53" s="62">
        <v>57336.634361309989</v>
      </c>
      <c r="D53" s="62">
        <v>0</v>
      </c>
      <c r="E53" s="62">
        <v>0</v>
      </c>
      <c r="F53" s="62">
        <v>57336.634361309989</v>
      </c>
      <c r="G53" s="62">
        <v>53153.841994606104</v>
      </c>
      <c r="H53" s="62">
        <v>0</v>
      </c>
      <c r="I53" s="62">
        <v>0</v>
      </c>
      <c r="J53" s="62">
        <v>110490.47635591609</v>
      </c>
    </row>
    <row r="54" spans="1:10" s="73" customFormat="1" ht="20.100000000000001" customHeight="1" x14ac:dyDescent="0.25">
      <c r="A54" s="39" t="s">
        <v>584</v>
      </c>
      <c r="B54" s="73" t="s">
        <v>583</v>
      </c>
      <c r="C54" s="62">
        <v>1569.0655798519999</v>
      </c>
      <c r="D54" s="62">
        <v>0</v>
      </c>
      <c r="E54" s="62">
        <v>0</v>
      </c>
      <c r="F54" s="62">
        <v>1569.0655798519999</v>
      </c>
      <c r="G54" s="62">
        <v>3089.0401016732408</v>
      </c>
      <c r="H54" s="62">
        <v>1344.6312591489348</v>
      </c>
      <c r="I54" s="62">
        <v>0</v>
      </c>
      <c r="J54" s="62">
        <v>6002.7369406741755</v>
      </c>
    </row>
    <row r="55" spans="1:10" ht="20.100000000000001" customHeight="1" x14ac:dyDescent="0.25">
      <c r="A55" s="26">
        <v>28</v>
      </c>
      <c r="B55" s="27" t="s">
        <v>395</v>
      </c>
      <c r="C55" s="59">
        <v>47170.356393689159</v>
      </c>
      <c r="D55" s="59">
        <v>0</v>
      </c>
      <c r="E55" s="59">
        <v>0</v>
      </c>
      <c r="F55" s="59">
        <v>47170.356393689159</v>
      </c>
      <c r="G55" s="59">
        <v>73037.459647984433</v>
      </c>
      <c r="H55" s="59">
        <v>77659.035367532153</v>
      </c>
      <c r="I55" s="59">
        <v>0</v>
      </c>
      <c r="J55" s="59">
        <v>197866.85140920576</v>
      </c>
    </row>
    <row r="56" spans="1:10" ht="20.100000000000001" customHeight="1" x14ac:dyDescent="0.25">
      <c r="A56" s="28">
        <v>281</v>
      </c>
      <c r="B56" s="29" t="s">
        <v>491</v>
      </c>
      <c r="C56" s="60">
        <v>0</v>
      </c>
      <c r="D56" s="60">
        <v>0</v>
      </c>
      <c r="E56" s="60">
        <v>0</v>
      </c>
      <c r="F56" s="60">
        <v>0</v>
      </c>
      <c r="G56" s="60">
        <v>0</v>
      </c>
      <c r="H56" s="60">
        <v>0</v>
      </c>
      <c r="I56" s="60">
        <v>0</v>
      </c>
      <c r="J56" s="60">
        <v>0</v>
      </c>
    </row>
    <row r="57" spans="1:10" ht="20.100000000000001" customHeight="1" x14ac:dyDescent="0.25">
      <c r="A57" s="28">
        <v>282</v>
      </c>
      <c r="B57" s="29" t="s">
        <v>492</v>
      </c>
      <c r="C57" s="60">
        <v>47170.356393689159</v>
      </c>
      <c r="D57" s="60">
        <v>0</v>
      </c>
      <c r="E57" s="60">
        <v>0</v>
      </c>
      <c r="F57" s="60">
        <v>47170.356393689159</v>
      </c>
      <c r="G57" s="60">
        <v>73037.459647984433</v>
      </c>
      <c r="H57" s="60">
        <v>77659.035367532153</v>
      </c>
      <c r="I57" s="60">
        <v>0</v>
      </c>
      <c r="J57" s="60">
        <v>197866.85140920576</v>
      </c>
    </row>
    <row r="58" spans="1:10" ht="20.100000000000001" customHeight="1" x14ac:dyDescent="0.25">
      <c r="A58" s="71">
        <v>2821</v>
      </c>
      <c r="B58" s="71" t="s">
        <v>286</v>
      </c>
      <c r="C58" s="21">
        <v>45344.014652990998</v>
      </c>
      <c r="D58" s="21">
        <v>0</v>
      </c>
      <c r="E58" s="21">
        <v>0</v>
      </c>
      <c r="F58" s="21">
        <v>45344.014652990998</v>
      </c>
      <c r="G58" s="21">
        <v>70315.328212515204</v>
      </c>
      <c r="H58" s="21">
        <v>77018.83644280216</v>
      </c>
      <c r="I58" s="21">
        <v>0</v>
      </c>
      <c r="J58" s="21">
        <v>192678.17930830835</v>
      </c>
    </row>
    <row r="59" spans="1:10" ht="20.100000000000001" customHeight="1" x14ac:dyDescent="0.25">
      <c r="A59" s="71">
        <v>2822</v>
      </c>
      <c r="B59" s="71" t="s">
        <v>287</v>
      </c>
      <c r="C59" s="21">
        <v>1826.3417406981735</v>
      </c>
      <c r="D59" s="21">
        <v>0</v>
      </c>
      <c r="E59" s="21">
        <v>0</v>
      </c>
      <c r="F59" s="21">
        <v>1826.3417406981735</v>
      </c>
      <c r="G59" s="21">
        <v>2722.1314354692286</v>
      </c>
      <c r="H59" s="21">
        <v>640.19892473000004</v>
      </c>
      <c r="I59" s="21">
        <v>0</v>
      </c>
      <c r="J59" s="21">
        <v>5188.6721008974018</v>
      </c>
    </row>
    <row r="60" spans="1:10" s="73" customFormat="1" ht="20.100000000000001" customHeight="1" x14ac:dyDescent="0.25">
      <c r="A60" s="39" t="s">
        <v>493</v>
      </c>
      <c r="B60" s="73" t="s">
        <v>494</v>
      </c>
      <c r="C60" s="62">
        <v>756.66213956000001</v>
      </c>
      <c r="D60" s="62">
        <v>0</v>
      </c>
      <c r="E60" s="62">
        <v>0</v>
      </c>
      <c r="F60" s="62">
        <v>756.66213956000001</v>
      </c>
      <c r="G60" s="62" t="s">
        <v>663</v>
      </c>
      <c r="H60" s="62" t="s">
        <v>663</v>
      </c>
      <c r="I60" s="62">
        <v>0</v>
      </c>
      <c r="J60" s="62">
        <v>756.66213956000001</v>
      </c>
    </row>
    <row r="61" spans="1:10" s="73" customFormat="1" ht="20.100000000000001" customHeight="1" x14ac:dyDescent="0.25">
      <c r="A61" s="39" t="s">
        <v>495</v>
      </c>
      <c r="B61" s="73" t="s">
        <v>496</v>
      </c>
      <c r="C61" s="62">
        <v>23.062624838173598</v>
      </c>
      <c r="D61" s="62">
        <v>0</v>
      </c>
      <c r="E61" s="62">
        <v>0</v>
      </c>
      <c r="F61" s="62">
        <v>23.062624838173598</v>
      </c>
      <c r="G61" s="62" t="s">
        <v>663</v>
      </c>
      <c r="H61" s="62" t="s">
        <v>663</v>
      </c>
      <c r="I61" s="62">
        <v>0</v>
      </c>
      <c r="J61" s="62">
        <v>23.062624838173598</v>
      </c>
    </row>
    <row r="62" spans="1:10" s="73" customFormat="1" ht="20.100000000000001" customHeight="1" x14ac:dyDescent="0.25">
      <c r="A62" s="39" t="s">
        <v>497</v>
      </c>
      <c r="B62" s="73" t="s">
        <v>498</v>
      </c>
      <c r="C62" s="62">
        <v>1046.6169762999998</v>
      </c>
      <c r="D62" s="62">
        <v>0</v>
      </c>
      <c r="E62" s="62">
        <v>0</v>
      </c>
      <c r="F62" s="62">
        <v>1046.6169762999998</v>
      </c>
      <c r="G62" s="62">
        <v>2722.1314354692286</v>
      </c>
      <c r="H62" s="62" t="s">
        <v>663</v>
      </c>
      <c r="I62" s="62">
        <v>0</v>
      </c>
      <c r="J62" s="62">
        <v>3768.7484117692284</v>
      </c>
    </row>
    <row r="63" spans="1:10" ht="20.100000000000001" customHeight="1" x14ac:dyDescent="0.25">
      <c r="A63" s="28">
        <v>283</v>
      </c>
      <c r="B63" s="29" t="s">
        <v>305</v>
      </c>
      <c r="C63" s="60">
        <v>0</v>
      </c>
      <c r="D63" s="60">
        <v>0</v>
      </c>
      <c r="E63" s="60">
        <v>0</v>
      </c>
      <c r="F63" s="60">
        <v>0</v>
      </c>
      <c r="G63" s="60">
        <v>0</v>
      </c>
      <c r="H63" s="60">
        <v>0</v>
      </c>
      <c r="I63" s="60">
        <v>0</v>
      </c>
      <c r="J63" s="60">
        <v>0</v>
      </c>
    </row>
    <row r="64" spans="1:10" ht="20.100000000000001" customHeight="1" x14ac:dyDescent="0.25">
      <c r="A64" s="17">
        <v>31</v>
      </c>
      <c r="B64" s="18" t="s">
        <v>593</v>
      </c>
      <c r="C64" s="58">
        <v>-23093.394227486839</v>
      </c>
      <c r="D64" s="58">
        <v>0</v>
      </c>
      <c r="E64" s="58">
        <v>0</v>
      </c>
      <c r="F64" s="58">
        <v>-23093.394227486839</v>
      </c>
      <c r="G64" s="58">
        <v>35229.325480418738</v>
      </c>
      <c r="H64" s="58">
        <v>27794.854885178742</v>
      </c>
      <c r="I64" s="58">
        <v>0</v>
      </c>
      <c r="J64" s="58">
        <v>39930.786138110641</v>
      </c>
    </row>
    <row r="65" spans="1:10" ht="20.100000000000001" customHeight="1" x14ac:dyDescent="0.25">
      <c r="A65" s="28">
        <v>311</v>
      </c>
      <c r="B65" s="29" t="s">
        <v>594</v>
      </c>
      <c r="C65" s="60">
        <v>-19460.606619662834</v>
      </c>
      <c r="D65" s="60">
        <v>0</v>
      </c>
      <c r="E65" s="60">
        <v>0</v>
      </c>
      <c r="F65" s="60">
        <v>-19460.606619662834</v>
      </c>
      <c r="G65" s="60">
        <v>34955.762622658738</v>
      </c>
      <c r="H65" s="60">
        <v>26637.178680125213</v>
      </c>
      <c r="I65" s="60">
        <v>0</v>
      </c>
      <c r="J65" s="60">
        <v>42132.334683121117</v>
      </c>
    </row>
    <row r="66" spans="1:10" ht="20.100000000000001" customHeight="1" x14ac:dyDescent="0.25">
      <c r="A66" s="19">
        <v>3111</v>
      </c>
      <c r="B66" s="20" t="s">
        <v>319</v>
      </c>
      <c r="C66" s="21">
        <v>-10992.699481175787</v>
      </c>
      <c r="D66" s="21">
        <v>0</v>
      </c>
      <c r="E66" s="21">
        <v>0</v>
      </c>
      <c r="F66" s="21">
        <v>-10992.699481175787</v>
      </c>
      <c r="G66" s="21">
        <v>25627.086484230989</v>
      </c>
      <c r="H66" s="21">
        <v>19279.721749660308</v>
      </c>
      <c r="I66" s="21">
        <v>0</v>
      </c>
      <c r="J66" s="21">
        <v>33914.10875271551</v>
      </c>
    </row>
    <row r="67" spans="1:10" ht="20.100000000000001" customHeight="1" x14ac:dyDescent="0.25">
      <c r="A67" s="19">
        <v>3112</v>
      </c>
      <c r="B67" s="20" t="s">
        <v>320</v>
      </c>
      <c r="C67" s="21">
        <v>-4956.4645682412111</v>
      </c>
      <c r="D67" s="21">
        <v>0</v>
      </c>
      <c r="E67" s="21">
        <v>0</v>
      </c>
      <c r="F67" s="21">
        <v>-4956.4645682412111</v>
      </c>
      <c r="G67" s="21">
        <v>8377.2734017281709</v>
      </c>
      <c r="H67" s="21">
        <v>7089.0981863372508</v>
      </c>
      <c r="I67" s="21">
        <v>0</v>
      </c>
      <c r="J67" s="21">
        <v>10509.907019824212</v>
      </c>
    </row>
    <row r="68" spans="1:10" ht="20.100000000000001" customHeight="1" x14ac:dyDescent="0.25">
      <c r="A68" s="19">
        <v>3113</v>
      </c>
      <c r="B68" s="20" t="s">
        <v>321</v>
      </c>
      <c r="C68" s="21">
        <v>-3003.5650348376221</v>
      </c>
      <c r="D68" s="21">
        <v>0</v>
      </c>
      <c r="E68" s="21">
        <v>0</v>
      </c>
      <c r="F68" s="21">
        <v>-3003.5650348376221</v>
      </c>
      <c r="G68" s="21">
        <v>948.79353909884753</v>
      </c>
      <c r="H68" s="21">
        <v>268.35874412765276</v>
      </c>
      <c r="I68" s="21">
        <v>0</v>
      </c>
      <c r="J68" s="21">
        <v>-1786.4127516111216</v>
      </c>
    </row>
    <row r="69" spans="1:10" ht="20.100000000000001" customHeight="1" x14ac:dyDescent="0.25">
      <c r="A69" s="19">
        <v>3114</v>
      </c>
      <c r="B69" s="20" t="s">
        <v>322</v>
      </c>
      <c r="C69" s="21">
        <v>-507.87753540821518</v>
      </c>
      <c r="D69" s="21">
        <v>0</v>
      </c>
      <c r="E69" s="21">
        <v>0</v>
      </c>
      <c r="F69" s="21">
        <v>-507.87753540821518</v>
      </c>
      <c r="G69" s="21">
        <v>2.6091976007347726</v>
      </c>
      <c r="H69" s="21">
        <v>0</v>
      </c>
      <c r="I69" s="21">
        <v>0</v>
      </c>
      <c r="J69" s="21">
        <v>-505.26833780748041</v>
      </c>
    </row>
    <row r="70" spans="1:10" ht="20.100000000000001" customHeight="1" x14ac:dyDescent="0.25">
      <c r="A70" s="28">
        <v>312</v>
      </c>
      <c r="B70" s="29" t="s">
        <v>252</v>
      </c>
      <c r="C70" s="60">
        <v>793.33721505899996</v>
      </c>
      <c r="D70" s="60">
        <v>0</v>
      </c>
      <c r="E70" s="60">
        <v>0</v>
      </c>
      <c r="F70" s="60">
        <v>793.33721505899996</v>
      </c>
      <c r="G70" s="60">
        <v>273.51736569999997</v>
      </c>
      <c r="H70" s="60">
        <v>1158.1945052935307</v>
      </c>
      <c r="I70" s="60">
        <v>0</v>
      </c>
      <c r="J70" s="60">
        <v>2225.0490860525306</v>
      </c>
    </row>
    <row r="71" spans="1:10" ht="20.100000000000001" customHeight="1" x14ac:dyDescent="0.25">
      <c r="A71" s="28">
        <v>313</v>
      </c>
      <c r="B71" s="29" t="s">
        <v>253</v>
      </c>
      <c r="C71" s="60">
        <v>18.177285056999999</v>
      </c>
      <c r="D71" s="60">
        <v>0</v>
      </c>
      <c r="E71" s="60">
        <v>0</v>
      </c>
      <c r="F71" s="60">
        <v>18.177285056999999</v>
      </c>
      <c r="G71" s="60">
        <v>4.5492060000000001E-2</v>
      </c>
      <c r="H71" s="60">
        <v>0</v>
      </c>
      <c r="I71" s="60">
        <v>0</v>
      </c>
      <c r="J71" s="60">
        <v>18.222777117</v>
      </c>
    </row>
    <row r="72" spans="1:10" ht="20.100000000000001" customHeight="1" x14ac:dyDescent="0.25">
      <c r="A72" s="28">
        <v>314</v>
      </c>
      <c r="B72" s="29" t="s">
        <v>254</v>
      </c>
      <c r="C72" s="60">
        <v>-4444.3021079399996</v>
      </c>
      <c r="D72" s="60">
        <v>0</v>
      </c>
      <c r="E72" s="60">
        <v>0</v>
      </c>
      <c r="F72" s="60">
        <v>-4444.3021079399996</v>
      </c>
      <c r="G72" s="60">
        <v>0</v>
      </c>
      <c r="H72" s="60">
        <v>-0.51830023999999997</v>
      </c>
      <c r="I72" s="60">
        <v>0</v>
      </c>
      <c r="J72" s="60">
        <v>-4444.8204081799995</v>
      </c>
    </row>
    <row r="73" spans="1:10" ht="20.100000000000001" customHeight="1" x14ac:dyDescent="0.25">
      <c r="A73" s="19">
        <v>3141</v>
      </c>
      <c r="B73" s="20" t="s">
        <v>323</v>
      </c>
      <c r="C73" s="21">
        <v>120.92572403000001</v>
      </c>
      <c r="D73" s="21">
        <v>0</v>
      </c>
      <c r="E73" s="21">
        <v>0</v>
      </c>
      <c r="F73" s="21">
        <v>120.92572403000001</v>
      </c>
      <c r="G73" s="21">
        <v>0</v>
      </c>
      <c r="H73" s="21">
        <v>0</v>
      </c>
      <c r="I73" s="21">
        <v>0</v>
      </c>
      <c r="J73" s="21">
        <v>120.92572403000001</v>
      </c>
    </row>
    <row r="74" spans="1:10" ht="20.100000000000001" customHeight="1" x14ac:dyDescent="0.25">
      <c r="A74" s="19">
        <v>3142</v>
      </c>
      <c r="B74" s="20" t="s">
        <v>324</v>
      </c>
      <c r="C74" s="21">
        <v>0</v>
      </c>
      <c r="D74" s="21">
        <v>0</v>
      </c>
      <c r="E74" s="21">
        <v>0</v>
      </c>
      <c r="F74" s="21">
        <v>0</v>
      </c>
      <c r="G74" s="21">
        <v>0</v>
      </c>
      <c r="H74" s="21">
        <v>0</v>
      </c>
      <c r="I74" s="21">
        <v>0</v>
      </c>
      <c r="J74" s="21">
        <v>0</v>
      </c>
    </row>
    <row r="75" spans="1:10" ht="20.100000000000001" customHeight="1" x14ac:dyDescent="0.25">
      <c r="A75" s="19">
        <v>3143</v>
      </c>
      <c r="B75" s="20" t="s">
        <v>325</v>
      </c>
      <c r="C75" s="21">
        <v>0</v>
      </c>
      <c r="D75" s="21">
        <v>0</v>
      </c>
      <c r="E75" s="21">
        <v>0</v>
      </c>
      <c r="F75" s="21">
        <v>0</v>
      </c>
      <c r="G75" s="21">
        <v>0</v>
      </c>
      <c r="H75" s="21">
        <v>0</v>
      </c>
      <c r="I75" s="21">
        <v>0</v>
      </c>
      <c r="J75" s="21">
        <v>0</v>
      </c>
    </row>
    <row r="76" spans="1:10" ht="20.100000000000001" customHeight="1" x14ac:dyDescent="0.25">
      <c r="A76" s="19">
        <v>3144</v>
      </c>
      <c r="B76" s="20" t="s">
        <v>326</v>
      </c>
      <c r="C76" s="21">
        <v>-4565.2278319699999</v>
      </c>
      <c r="D76" s="21">
        <v>0</v>
      </c>
      <c r="E76" s="21">
        <v>0</v>
      </c>
      <c r="F76" s="21">
        <v>-4565.2278319699999</v>
      </c>
      <c r="G76" s="21">
        <v>0</v>
      </c>
      <c r="H76" s="21">
        <v>-0.51830023999999997</v>
      </c>
      <c r="I76" s="21">
        <v>0</v>
      </c>
      <c r="J76" s="21">
        <v>-4565.7461322099998</v>
      </c>
    </row>
    <row r="77" spans="1:10" ht="20.100000000000001" customHeight="1" x14ac:dyDescent="0.25">
      <c r="A77" s="74" t="s">
        <v>255</v>
      </c>
      <c r="B77" s="75"/>
      <c r="C77" s="132"/>
      <c r="D77" s="132"/>
      <c r="E77" s="132"/>
      <c r="F77" s="132"/>
      <c r="G77" s="132"/>
      <c r="H77" s="132"/>
      <c r="I77" s="132"/>
      <c r="J77" s="132"/>
    </row>
    <row r="78" spans="1:10" ht="20.100000000000001" customHeight="1" x14ac:dyDescent="0.25">
      <c r="A78" s="40" t="s">
        <v>334</v>
      </c>
      <c r="B78" s="41" t="s">
        <v>330</v>
      </c>
      <c r="C78" s="133">
        <v>25463.971777636998</v>
      </c>
      <c r="D78" s="133">
        <v>0</v>
      </c>
      <c r="E78" s="133">
        <v>0</v>
      </c>
      <c r="F78" s="133">
        <v>25463.971777636998</v>
      </c>
      <c r="G78" s="133">
        <v>92697.000807732707</v>
      </c>
      <c r="H78" s="133">
        <v>84797.752889801704</v>
      </c>
      <c r="I78" s="133">
        <v>0</v>
      </c>
      <c r="J78" s="133">
        <v>202958.72547517141</v>
      </c>
    </row>
    <row r="79" spans="1:10" ht="20.100000000000001" customHeight="1" x14ac:dyDescent="0.25">
      <c r="A79" s="40" t="s">
        <v>335</v>
      </c>
      <c r="B79" s="41" t="s">
        <v>499</v>
      </c>
      <c r="C79" s="133">
        <v>5374.5230268899995</v>
      </c>
      <c r="D79" s="133">
        <v>0</v>
      </c>
      <c r="E79" s="133">
        <v>0</v>
      </c>
      <c r="F79" s="133">
        <v>5374.5230268899995</v>
      </c>
      <c r="G79" s="133">
        <v>407.64886104999999</v>
      </c>
      <c r="H79" s="133">
        <v>1101.7674491208086</v>
      </c>
      <c r="I79" s="133">
        <v>0</v>
      </c>
      <c r="J79" s="133">
        <v>6883.9393370608086</v>
      </c>
    </row>
    <row r="80" spans="1:10" ht="20.100000000000001" customHeight="1" x14ac:dyDescent="0.25">
      <c r="A80" s="42" t="s">
        <v>336</v>
      </c>
      <c r="B80" s="43" t="s">
        <v>595</v>
      </c>
      <c r="C80" s="134">
        <v>43182.842978233835</v>
      </c>
      <c r="D80" s="134">
        <v>0</v>
      </c>
      <c r="E80" s="134">
        <v>0</v>
      </c>
      <c r="F80" s="134">
        <v>43182.842978233835</v>
      </c>
      <c r="G80" s="134">
        <v>57060.026466263975</v>
      </c>
      <c r="H80" s="134">
        <v>55901.130555502161</v>
      </c>
      <c r="I80" s="134">
        <v>0</v>
      </c>
      <c r="J80" s="134">
        <v>156143.99999999997</v>
      </c>
    </row>
    <row r="81" spans="1:1" ht="20.100000000000001" customHeight="1" x14ac:dyDescent="0.25">
      <c r="A81" s="69" t="s">
        <v>551</v>
      </c>
    </row>
    <row r="82" spans="1:1" ht="20.100000000000001" customHeight="1" x14ac:dyDescent="0.25">
      <c r="A82" s="69" t="s">
        <v>603</v>
      </c>
    </row>
    <row r="83" spans="1:1" ht="20.100000000000001" customHeight="1" x14ac:dyDescent="0.25">
      <c r="A83" s="69" t="s">
        <v>552</v>
      </c>
    </row>
    <row r="84" spans="1:1" ht="20.100000000000001" customHeight="1" x14ac:dyDescent="0.25">
      <c r="A84" s="69" t="s">
        <v>588</v>
      </c>
    </row>
    <row r="85" spans="1:1" ht="20.100000000000001" customHeight="1" x14ac:dyDescent="0.25">
      <c r="A85" s="69" t="s">
        <v>553</v>
      </c>
    </row>
    <row r="86" spans="1:1" ht="20.100000000000001" customHeight="1" x14ac:dyDescent="0.25">
      <c r="A86" s="69" t="s">
        <v>602</v>
      </c>
    </row>
    <row r="87" spans="1:1" ht="20.100000000000001" customHeight="1" x14ac:dyDescent="0.25">
      <c r="A87" s="69" t="s">
        <v>554</v>
      </c>
    </row>
    <row r="88" spans="1:1" ht="20.100000000000001" customHeight="1" x14ac:dyDescent="0.25">
      <c r="A88" s="69" t="s">
        <v>575</v>
      </c>
    </row>
    <row r="89" spans="1:1" ht="20.100000000000001" customHeight="1" x14ac:dyDescent="0.25">
      <c r="A89" s="69" t="s">
        <v>555</v>
      </c>
    </row>
    <row r="90" spans="1:1" ht="20.100000000000001" customHeight="1" x14ac:dyDescent="0.25">
      <c r="A90" s="69" t="s">
        <v>556</v>
      </c>
    </row>
    <row r="91" spans="1:1" ht="20.100000000000001" customHeight="1" x14ac:dyDescent="0.25">
      <c r="A91" s="69" t="s">
        <v>569</v>
      </c>
    </row>
    <row r="92" spans="1:1" ht="20.100000000000001" customHeight="1" x14ac:dyDescent="0.25">
      <c r="A92" s="69" t="s">
        <v>566</v>
      </c>
    </row>
    <row r="93" spans="1:1" ht="20.100000000000001" customHeight="1" x14ac:dyDescent="0.25">
      <c r="A93" s="69" t="s">
        <v>570</v>
      </c>
    </row>
    <row r="94" spans="1:1" ht="20.100000000000001" customHeight="1" x14ac:dyDescent="0.25">
      <c r="A94" s="69" t="s">
        <v>571</v>
      </c>
    </row>
    <row r="95" spans="1:1" ht="20.100000000000001" customHeight="1" x14ac:dyDescent="0.25">
      <c r="A95" s="69" t="s">
        <v>573</v>
      </c>
    </row>
    <row r="96" spans="1:1" ht="20.100000000000001" customHeight="1" x14ac:dyDescent="0.25">
      <c r="A96" s="69" t="s">
        <v>574</v>
      </c>
    </row>
  </sheetData>
  <mergeCells count="7">
    <mergeCell ref="A4:B6"/>
    <mergeCell ref="C4:J4"/>
    <mergeCell ref="C5:F5"/>
    <mergeCell ref="G5:G6"/>
    <mergeCell ref="H5:H6"/>
    <mergeCell ref="I5:I6"/>
    <mergeCell ref="J5:J6"/>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02426-7D92-4790-894A-E9788E8DDB4B}">
  <dimension ref="A1:L56"/>
  <sheetViews>
    <sheetView showGridLines="0" zoomScale="90" zoomScaleNormal="90" workbookViewId="0">
      <pane ySplit="6" topLeftCell="A27" activePane="bottomLeft" state="frozen"/>
      <selection pane="bottomLeft" activeCell="A36" sqref="A36"/>
    </sheetView>
  </sheetViews>
  <sheetFormatPr defaultColWidth="9.140625" defaultRowHeight="20.100000000000001" customHeight="1" x14ac:dyDescent="0.25"/>
  <cols>
    <col min="1" max="1" width="9.140625" style="77"/>
    <col min="2" max="2" width="77.7109375" style="77" bestFit="1" customWidth="1"/>
    <col min="3" max="3" width="15.7109375" style="77" customWidth="1"/>
    <col min="4" max="4" width="15" style="77" customWidth="1"/>
    <col min="5" max="10" width="15.7109375" style="77" customWidth="1"/>
    <col min="11" max="16384" width="9.140625" style="77"/>
  </cols>
  <sheetData>
    <row r="1" spans="1:10" ht="20.100000000000001" customHeight="1" x14ac:dyDescent="0.25">
      <c r="A1" s="64" t="s">
        <v>662</v>
      </c>
    </row>
    <row r="2" spans="1:10" ht="20.100000000000001" customHeight="1" x14ac:dyDescent="0.25">
      <c r="A2" s="64" t="s">
        <v>333</v>
      </c>
    </row>
    <row r="4" spans="1:10" s="91" customFormat="1" ht="20.100000000000001" customHeight="1" x14ac:dyDescent="0.25">
      <c r="A4" s="140" t="s">
        <v>634</v>
      </c>
      <c r="B4" s="141"/>
      <c r="C4" s="146">
        <v>2022</v>
      </c>
      <c r="D4" s="146"/>
      <c r="E4" s="146"/>
      <c r="F4" s="146"/>
      <c r="G4" s="146"/>
      <c r="H4" s="146"/>
      <c r="I4" s="146"/>
      <c r="J4" s="153"/>
    </row>
    <row r="5" spans="1:10" s="91" customFormat="1" ht="20.100000000000001" customHeight="1" x14ac:dyDescent="0.25">
      <c r="A5" s="142"/>
      <c r="B5" s="143"/>
      <c r="C5" s="146" t="s">
        <v>241</v>
      </c>
      <c r="D5" s="146"/>
      <c r="E5" s="146"/>
      <c r="F5" s="147"/>
      <c r="G5" s="148" t="s">
        <v>544</v>
      </c>
      <c r="H5" s="148" t="s">
        <v>545</v>
      </c>
      <c r="I5" s="148" t="s">
        <v>546</v>
      </c>
      <c r="J5" s="150" t="s">
        <v>547</v>
      </c>
    </row>
    <row r="6" spans="1:10" s="91" customFormat="1" ht="32.25" x14ac:dyDescent="0.25">
      <c r="A6" s="144"/>
      <c r="B6" s="145"/>
      <c r="C6" s="122" t="s">
        <v>548</v>
      </c>
      <c r="D6" s="22" t="s">
        <v>549</v>
      </c>
      <c r="E6" s="22" t="s">
        <v>546</v>
      </c>
      <c r="F6" s="22" t="s">
        <v>241</v>
      </c>
      <c r="G6" s="149"/>
      <c r="H6" s="149"/>
      <c r="I6" s="149"/>
      <c r="J6" s="151"/>
    </row>
    <row r="7" spans="1:10" ht="20.100000000000001" customHeight="1" x14ac:dyDescent="0.25">
      <c r="A7" s="36">
        <v>3</v>
      </c>
      <c r="B7" s="37" t="s">
        <v>635</v>
      </c>
      <c r="C7" s="123" t="s">
        <v>601</v>
      </c>
      <c r="D7" s="99" t="s">
        <v>601</v>
      </c>
      <c r="E7" s="99" t="s">
        <v>601</v>
      </c>
      <c r="F7" s="99" t="s">
        <v>601</v>
      </c>
      <c r="G7" s="99" t="s">
        <v>601</v>
      </c>
      <c r="H7" s="99" t="s">
        <v>601</v>
      </c>
      <c r="I7" s="99" t="s">
        <v>601</v>
      </c>
      <c r="J7" s="38">
        <f>J8+J21-J30</f>
        <v>-340899.34034424199</v>
      </c>
    </row>
    <row r="8" spans="1:10" ht="20.100000000000001" customHeight="1" x14ac:dyDescent="0.25">
      <c r="A8" s="124">
        <v>31</v>
      </c>
      <c r="B8" s="83" t="s">
        <v>636</v>
      </c>
      <c r="C8" s="84">
        <v>-23093.394227486839</v>
      </c>
      <c r="D8" s="84">
        <v>0</v>
      </c>
      <c r="E8" s="84">
        <v>0</v>
      </c>
      <c r="F8" s="84">
        <v>-23093.394227486839</v>
      </c>
      <c r="G8" s="84">
        <v>35229.325480418738</v>
      </c>
      <c r="H8" s="84">
        <v>27794.854885178742</v>
      </c>
      <c r="I8" s="84">
        <v>0</v>
      </c>
      <c r="J8" s="84">
        <v>39930.786138110641</v>
      </c>
    </row>
    <row r="9" spans="1:10" ht="20.100000000000001" customHeight="1" x14ac:dyDescent="0.25">
      <c r="A9" s="28">
        <v>311</v>
      </c>
      <c r="B9" s="29" t="s">
        <v>318</v>
      </c>
      <c r="C9" s="60">
        <v>-19460.606619662834</v>
      </c>
      <c r="D9" s="60">
        <v>0</v>
      </c>
      <c r="E9" s="60">
        <v>0</v>
      </c>
      <c r="F9" s="60">
        <v>-19460.606619662834</v>
      </c>
      <c r="G9" s="60">
        <v>34955.762622658738</v>
      </c>
      <c r="H9" s="60">
        <v>26637.178680125213</v>
      </c>
      <c r="I9" s="60">
        <v>0</v>
      </c>
      <c r="J9" s="60">
        <v>42132.334683121117</v>
      </c>
    </row>
    <row r="10" spans="1:10" ht="20.100000000000001" customHeight="1" x14ac:dyDescent="0.25">
      <c r="A10" s="19">
        <v>3111</v>
      </c>
      <c r="B10" s="20" t="s">
        <v>319</v>
      </c>
      <c r="C10" s="21">
        <v>-10992.699481175787</v>
      </c>
      <c r="D10" s="21">
        <v>0</v>
      </c>
      <c r="E10" s="21">
        <v>0</v>
      </c>
      <c r="F10" s="21">
        <v>-10992.699481175787</v>
      </c>
      <c r="G10" s="21">
        <v>25627.086484230989</v>
      </c>
      <c r="H10" s="21">
        <v>19279.721749660308</v>
      </c>
      <c r="I10" s="21">
        <v>0</v>
      </c>
      <c r="J10" s="21">
        <v>33914.10875271551</v>
      </c>
    </row>
    <row r="11" spans="1:10" ht="20.100000000000001" customHeight="1" x14ac:dyDescent="0.25">
      <c r="A11" s="19">
        <v>3112</v>
      </c>
      <c r="B11" s="20" t="s">
        <v>320</v>
      </c>
      <c r="C11" s="21">
        <v>-4956.4645682412111</v>
      </c>
      <c r="D11" s="21">
        <v>0</v>
      </c>
      <c r="E11" s="21">
        <v>0</v>
      </c>
      <c r="F11" s="21">
        <v>-4956.4645682412111</v>
      </c>
      <c r="G11" s="21">
        <v>8377.2734017281709</v>
      </c>
      <c r="H11" s="21">
        <v>7089.0981863372508</v>
      </c>
      <c r="I11" s="21">
        <v>0</v>
      </c>
      <c r="J11" s="21">
        <v>10509.907019824212</v>
      </c>
    </row>
    <row r="12" spans="1:10" ht="20.100000000000001" customHeight="1" x14ac:dyDescent="0.25">
      <c r="A12" s="19">
        <v>3113</v>
      </c>
      <c r="B12" s="20" t="s">
        <v>321</v>
      </c>
      <c r="C12" s="21">
        <v>-3003.5650348376221</v>
      </c>
      <c r="D12" s="21">
        <v>0</v>
      </c>
      <c r="E12" s="21">
        <v>0</v>
      </c>
      <c r="F12" s="21">
        <v>-3003.5650348376221</v>
      </c>
      <c r="G12" s="21">
        <v>948.79353909884753</v>
      </c>
      <c r="H12" s="21">
        <v>268.35874412765276</v>
      </c>
      <c r="I12" s="21">
        <v>0</v>
      </c>
      <c r="J12" s="21">
        <v>-1786.4127516111216</v>
      </c>
    </row>
    <row r="13" spans="1:10" ht="20.100000000000001" customHeight="1" x14ac:dyDescent="0.25">
      <c r="A13" s="19">
        <v>3114</v>
      </c>
      <c r="B13" s="20" t="s">
        <v>322</v>
      </c>
      <c r="C13" s="21">
        <v>-507.87753540821518</v>
      </c>
      <c r="D13" s="21">
        <v>0</v>
      </c>
      <c r="E13" s="21">
        <v>0</v>
      </c>
      <c r="F13" s="21">
        <v>-507.87753540821518</v>
      </c>
      <c r="G13" s="21">
        <v>2.6091976007347726</v>
      </c>
      <c r="H13" s="21">
        <v>0</v>
      </c>
      <c r="I13" s="21">
        <v>0</v>
      </c>
      <c r="J13" s="21">
        <v>-505.26833780748041</v>
      </c>
    </row>
    <row r="14" spans="1:10" ht="20.100000000000001" customHeight="1" x14ac:dyDescent="0.25">
      <c r="A14" s="28">
        <v>312</v>
      </c>
      <c r="B14" s="29" t="s">
        <v>252</v>
      </c>
      <c r="C14" s="60">
        <v>793.33721505899996</v>
      </c>
      <c r="D14" s="60">
        <v>0</v>
      </c>
      <c r="E14" s="60">
        <v>0</v>
      </c>
      <c r="F14" s="60">
        <v>793.33721505899996</v>
      </c>
      <c r="G14" s="60">
        <v>273.51736569999997</v>
      </c>
      <c r="H14" s="60">
        <v>1158.1945052935307</v>
      </c>
      <c r="I14" s="60">
        <v>0</v>
      </c>
      <c r="J14" s="60">
        <v>2225.0490860525306</v>
      </c>
    </row>
    <row r="15" spans="1:10" ht="20.100000000000001" customHeight="1" x14ac:dyDescent="0.25">
      <c r="A15" s="28">
        <v>313</v>
      </c>
      <c r="B15" s="29" t="s">
        <v>253</v>
      </c>
      <c r="C15" s="60">
        <v>18.177285056999999</v>
      </c>
      <c r="D15" s="60">
        <v>0</v>
      </c>
      <c r="E15" s="60">
        <v>0</v>
      </c>
      <c r="F15" s="60">
        <v>18.177285056999999</v>
      </c>
      <c r="G15" s="60">
        <v>4.5492060000000001E-2</v>
      </c>
      <c r="H15" s="60">
        <v>0</v>
      </c>
      <c r="I15" s="60">
        <v>0</v>
      </c>
      <c r="J15" s="60">
        <v>18.222777117</v>
      </c>
    </row>
    <row r="16" spans="1:10" ht="20.100000000000001" customHeight="1" x14ac:dyDescent="0.25">
      <c r="A16" s="28">
        <v>314</v>
      </c>
      <c r="B16" s="29" t="s">
        <v>254</v>
      </c>
      <c r="C16" s="60">
        <v>-4444.3021079399996</v>
      </c>
      <c r="D16" s="60">
        <v>0</v>
      </c>
      <c r="E16" s="60">
        <v>0</v>
      </c>
      <c r="F16" s="60">
        <v>-4444.3021079399996</v>
      </c>
      <c r="G16" s="60">
        <v>0</v>
      </c>
      <c r="H16" s="60">
        <v>-0.51830023999999997</v>
      </c>
      <c r="I16" s="60">
        <v>0</v>
      </c>
      <c r="J16" s="60">
        <v>-4444.8204081799995</v>
      </c>
    </row>
    <row r="17" spans="1:12" ht="20.100000000000001" customHeight="1" x14ac:dyDescent="0.25">
      <c r="A17" s="19">
        <v>3141</v>
      </c>
      <c r="B17" s="20" t="s">
        <v>323</v>
      </c>
      <c r="C17" s="21">
        <v>120.92572403000001</v>
      </c>
      <c r="D17" s="21">
        <v>0</v>
      </c>
      <c r="E17" s="21">
        <v>0</v>
      </c>
      <c r="F17" s="21">
        <v>120.92572403000001</v>
      </c>
      <c r="G17" s="21">
        <v>0</v>
      </c>
      <c r="H17" s="21">
        <v>0</v>
      </c>
      <c r="I17" s="21">
        <v>0</v>
      </c>
      <c r="J17" s="21">
        <v>120.92572403000001</v>
      </c>
    </row>
    <row r="18" spans="1:12" ht="20.100000000000001" customHeight="1" x14ac:dyDescent="0.25">
      <c r="A18" s="19">
        <v>3142</v>
      </c>
      <c r="B18" s="20" t="s">
        <v>324</v>
      </c>
      <c r="C18" s="21">
        <v>0</v>
      </c>
      <c r="D18" s="21">
        <v>0</v>
      </c>
      <c r="E18" s="21">
        <v>0</v>
      </c>
      <c r="F18" s="21">
        <v>0</v>
      </c>
      <c r="G18" s="21">
        <v>0</v>
      </c>
      <c r="H18" s="21">
        <v>0</v>
      </c>
      <c r="I18" s="21">
        <v>0</v>
      </c>
      <c r="J18" s="21">
        <v>0</v>
      </c>
    </row>
    <row r="19" spans="1:12" ht="20.100000000000001" customHeight="1" x14ac:dyDescent="0.25">
      <c r="A19" s="19">
        <v>3143</v>
      </c>
      <c r="B19" s="20" t="s">
        <v>325</v>
      </c>
      <c r="C19" s="21">
        <v>0</v>
      </c>
      <c r="D19" s="21">
        <v>0</v>
      </c>
      <c r="E19" s="21">
        <v>0</v>
      </c>
      <c r="F19" s="21">
        <v>0</v>
      </c>
      <c r="G19" s="21">
        <v>0</v>
      </c>
      <c r="H19" s="21">
        <v>0</v>
      </c>
      <c r="I19" s="21">
        <v>0</v>
      </c>
      <c r="J19" s="21">
        <v>0</v>
      </c>
    </row>
    <row r="20" spans="1:12" ht="20.100000000000001" customHeight="1" x14ac:dyDescent="0.25">
      <c r="A20" s="19">
        <v>3144</v>
      </c>
      <c r="B20" s="20" t="s">
        <v>326</v>
      </c>
      <c r="C20" s="21">
        <v>-4565.2278319699999</v>
      </c>
      <c r="D20" s="21">
        <v>0</v>
      </c>
      <c r="E20" s="21">
        <v>0</v>
      </c>
      <c r="F20" s="21">
        <v>-4565.2278319699999</v>
      </c>
      <c r="G20" s="21">
        <v>0</v>
      </c>
      <c r="H20" s="21">
        <v>-0.51830023999999997</v>
      </c>
      <c r="I20" s="21">
        <v>0</v>
      </c>
      <c r="J20" s="21">
        <v>-4565.7461322099998</v>
      </c>
    </row>
    <row r="21" spans="1:12" ht="20.100000000000001" customHeight="1" x14ac:dyDescent="0.25">
      <c r="A21" s="124">
        <v>32</v>
      </c>
      <c r="B21" s="83" t="s">
        <v>637</v>
      </c>
      <c r="C21" s="125" t="s">
        <v>601</v>
      </c>
      <c r="D21" s="92" t="s">
        <v>601</v>
      </c>
      <c r="E21" s="92" t="s">
        <v>601</v>
      </c>
      <c r="F21" s="92" t="s">
        <v>601</v>
      </c>
      <c r="G21" s="92" t="s">
        <v>601</v>
      </c>
      <c r="H21" s="92" t="s">
        <v>601</v>
      </c>
      <c r="I21" s="92" t="s">
        <v>601</v>
      </c>
      <c r="J21" s="84">
        <f>SUM(J22:J29)</f>
        <v>242680.47999999998</v>
      </c>
    </row>
    <row r="22" spans="1:12" ht="20.100000000000001" customHeight="1" x14ac:dyDescent="0.25">
      <c r="A22" s="19">
        <v>3201</v>
      </c>
      <c r="B22" s="20" t="s">
        <v>638</v>
      </c>
      <c r="C22" s="101"/>
      <c r="D22" s="21"/>
      <c r="E22" s="21"/>
      <c r="F22" s="21"/>
      <c r="G22" s="21"/>
      <c r="H22" s="21"/>
      <c r="I22" s="21"/>
      <c r="J22" s="21"/>
    </row>
    <row r="23" spans="1:12" ht="20.100000000000001" customHeight="1" x14ac:dyDescent="0.25">
      <c r="A23" s="19">
        <v>3202</v>
      </c>
      <c r="B23" s="20" t="s">
        <v>639</v>
      </c>
      <c r="C23" s="101" t="s">
        <v>601</v>
      </c>
      <c r="D23" s="21" t="s">
        <v>601</v>
      </c>
      <c r="E23" s="21" t="s">
        <v>601</v>
      </c>
      <c r="F23" s="21" t="s">
        <v>601</v>
      </c>
      <c r="G23" s="21" t="s">
        <v>601</v>
      </c>
      <c r="H23" s="21" t="s">
        <v>601</v>
      </c>
      <c r="I23" s="21" t="s">
        <v>601</v>
      </c>
      <c r="J23" s="21">
        <v>100481.62999999999</v>
      </c>
    </row>
    <row r="24" spans="1:12" ht="20.100000000000001" customHeight="1" x14ac:dyDescent="0.25">
      <c r="A24" s="19">
        <v>3203</v>
      </c>
      <c r="B24" s="20" t="s">
        <v>640</v>
      </c>
      <c r="C24" s="101" t="s">
        <v>601</v>
      </c>
      <c r="D24" s="21" t="s">
        <v>601</v>
      </c>
      <c r="E24" s="21" t="s">
        <v>601</v>
      </c>
      <c r="F24" s="21" t="s">
        <v>601</v>
      </c>
      <c r="G24" s="21" t="s">
        <v>601</v>
      </c>
      <c r="H24" s="21" t="s">
        <v>601</v>
      </c>
      <c r="I24" s="21" t="s">
        <v>601</v>
      </c>
      <c r="J24" s="21">
        <v>-1329.1799999999994</v>
      </c>
    </row>
    <row r="25" spans="1:12" ht="20.100000000000001" customHeight="1" x14ac:dyDescent="0.25">
      <c r="A25" s="19">
        <v>3204</v>
      </c>
      <c r="B25" s="20" t="s">
        <v>641</v>
      </c>
      <c r="C25" s="101" t="s">
        <v>601</v>
      </c>
      <c r="D25" s="21" t="s">
        <v>601</v>
      </c>
      <c r="E25" s="21" t="s">
        <v>601</v>
      </c>
      <c r="F25" s="21" t="s">
        <v>601</v>
      </c>
      <c r="G25" s="21" t="s">
        <v>601</v>
      </c>
      <c r="H25" s="21" t="s">
        <v>601</v>
      </c>
      <c r="I25" s="21" t="s">
        <v>601</v>
      </c>
      <c r="J25" s="21">
        <v>-1594.7200000000055</v>
      </c>
    </row>
    <row r="26" spans="1:12" ht="20.100000000000001" customHeight="1" x14ac:dyDescent="0.25">
      <c r="A26" s="19">
        <v>3205</v>
      </c>
      <c r="B26" s="20" t="s">
        <v>642</v>
      </c>
      <c r="C26" s="101" t="s">
        <v>601</v>
      </c>
      <c r="D26" s="21" t="s">
        <v>601</v>
      </c>
      <c r="E26" s="21" t="s">
        <v>601</v>
      </c>
      <c r="F26" s="21" t="s">
        <v>601</v>
      </c>
      <c r="G26" s="21" t="s">
        <v>601</v>
      </c>
      <c r="H26" s="21" t="s">
        <v>601</v>
      </c>
      <c r="I26" s="21" t="s">
        <v>601</v>
      </c>
      <c r="J26" s="21">
        <v>144663.79999999999</v>
      </c>
    </row>
    <row r="27" spans="1:12" ht="20.100000000000001" customHeight="1" x14ac:dyDescent="0.25">
      <c r="A27" s="19">
        <v>3206</v>
      </c>
      <c r="B27" s="20" t="s">
        <v>643</v>
      </c>
      <c r="C27" s="101" t="s">
        <v>601</v>
      </c>
      <c r="D27" s="21" t="s">
        <v>601</v>
      </c>
      <c r="E27" s="21" t="s">
        <v>601</v>
      </c>
      <c r="F27" s="21" t="s">
        <v>601</v>
      </c>
      <c r="G27" s="21" t="s">
        <v>601</v>
      </c>
      <c r="H27" s="21" t="s">
        <v>601</v>
      </c>
      <c r="I27" s="21" t="s">
        <v>601</v>
      </c>
      <c r="J27" s="21" t="s">
        <v>601</v>
      </c>
    </row>
    <row r="28" spans="1:12" ht="20.100000000000001" customHeight="1" x14ac:dyDescent="0.25">
      <c r="A28" s="19">
        <v>3207</v>
      </c>
      <c r="B28" s="20" t="s">
        <v>644</v>
      </c>
      <c r="C28" s="101" t="s">
        <v>601</v>
      </c>
      <c r="D28" s="21" t="s">
        <v>601</v>
      </c>
      <c r="E28" s="21" t="s">
        <v>601</v>
      </c>
      <c r="F28" s="21" t="s">
        <v>601</v>
      </c>
      <c r="G28" s="21" t="s">
        <v>601</v>
      </c>
      <c r="H28" s="21" t="s">
        <v>601</v>
      </c>
      <c r="I28" s="21" t="s">
        <v>601</v>
      </c>
      <c r="J28" s="21">
        <v>0</v>
      </c>
    </row>
    <row r="29" spans="1:12" ht="20.100000000000001" customHeight="1" x14ac:dyDescent="0.25">
      <c r="A29" s="19">
        <v>3208</v>
      </c>
      <c r="B29" s="20" t="s">
        <v>645</v>
      </c>
      <c r="C29" s="101" t="s">
        <v>601</v>
      </c>
      <c r="D29" s="21" t="s">
        <v>601</v>
      </c>
      <c r="E29" s="21" t="s">
        <v>601</v>
      </c>
      <c r="F29" s="21" t="s">
        <v>601</v>
      </c>
      <c r="G29" s="21" t="s">
        <v>601</v>
      </c>
      <c r="H29" s="21" t="s">
        <v>601</v>
      </c>
      <c r="I29" s="21" t="s">
        <v>601</v>
      </c>
      <c r="J29" s="21">
        <v>458.95000000000005</v>
      </c>
    </row>
    <row r="30" spans="1:12" ht="20.100000000000001" customHeight="1" x14ac:dyDescent="0.25">
      <c r="A30" s="124">
        <v>33</v>
      </c>
      <c r="B30" s="83" t="s">
        <v>646</v>
      </c>
      <c r="C30" s="125" t="s">
        <v>601</v>
      </c>
      <c r="D30" s="92" t="s">
        <v>601</v>
      </c>
      <c r="E30" s="92" t="s">
        <v>601</v>
      </c>
      <c r="F30" s="92" t="s">
        <v>601</v>
      </c>
      <c r="G30" s="92" t="s">
        <v>601</v>
      </c>
      <c r="H30" s="92" t="s">
        <v>601</v>
      </c>
      <c r="I30" s="92" t="s">
        <v>601</v>
      </c>
      <c r="J30" s="84">
        <f>SUM(J31:J38)</f>
        <v>623510.6064823526</v>
      </c>
      <c r="L30" s="126"/>
    </row>
    <row r="31" spans="1:12" ht="20.100000000000001" customHeight="1" x14ac:dyDescent="0.25">
      <c r="A31" s="19">
        <v>3301</v>
      </c>
      <c r="B31" s="20" t="s">
        <v>647</v>
      </c>
      <c r="C31" s="101"/>
      <c r="D31" s="21"/>
      <c r="E31" s="21"/>
      <c r="F31" s="21"/>
      <c r="G31" s="21"/>
      <c r="H31" s="21"/>
      <c r="I31" s="21"/>
      <c r="J31" s="21"/>
    </row>
    <row r="32" spans="1:12" ht="20.100000000000001" customHeight="1" x14ac:dyDescent="0.25">
      <c r="A32" s="19">
        <v>3302</v>
      </c>
      <c r="B32" s="20" t="s">
        <v>648</v>
      </c>
      <c r="C32" s="101" t="s">
        <v>601</v>
      </c>
      <c r="D32" s="21" t="s">
        <v>601</v>
      </c>
      <c r="E32" s="21" t="s">
        <v>601</v>
      </c>
      <c r="F32" s="21" t="s">
        <v>601</v>
      </c>
      <c r="G32" s="21" t="s">
        <v>601</v>
      </c>
      <c r="H32" s="21" t="s">
        <v>601</v>
      </c>
      <c r="I32" s="21" t="s">
        <v>601</v>
      </c>
      <c r="J32" s="21">
        <v>36224.550000000003</v>
      </c>
    </row>
    <row r="33" spans="1:12" ht="20.100000000000001" customHeight="1" x14ac:dyDescent="0.25">
      <c r="A33" s="19">
        <v>3303</v>
      </c>
      <c r="B33" s="20" t="s">
        <v>640</v>
      </c>
      <c r="C33" s="101" t="s">
        <v>601</v>
      </c>
      <c r="D33" s="21" t="s">
        <v>601</v>
      </c>
      <c r="E33" s="21" t="s">
        <v>601</v>
      </c>
      <c r="F33" s="21" t="s">
        <v>601</v>
      </c>
      <c r="G33" s="21" t="s">
        <v>601</v>
      </c>
      <c r="H33" s="21" t="s">
        <v>601</v>
      </c>
      <c r="I33" s="21" t="s">
        <v>601</v>
      </c>
      <c r="J33" s="21">
        <v>455043.71</v>
      </c>
    </row>
    <row r="34" spans="1:12" ht="20.100000000000001" customHeight="1" x14ac:dyDescent="0.25">
      <c r="A34" s="19">
        <v>3304</v>
      </c>
      <c r="B34" s="20" t="s">
        <v>641</v>
      </c>
      <c r="C34" s="101" t="s">
        <v>601</v>
      </c>
      <c r="D34" s="21" t="s">
        <v>601</v>
      </c>
      <c r="E34" s="21" t="s">
        <v>601</v>
      </c>
      <c r="F34" s="21" t="s">
        <v>601</v>
      </c>
      <c r="G34" s="21" t="s">
        <v>601</v>
      </c>
      <c r="H34" s="21" t="s">
        <v>601</v>
      </c>
      <c r="I34" s="21" t="s">
        <v>601</v>
      </c>
      <c r="J34" s="21">
        <v>13517.740000000003</v>
      </c>
    </row>
    <row r="35" spans="1:12" ht="20.100000000000001" customHeight="1" x14ac:dyDescent="0.25">
      <c r="A35" s="19">
        <v>3305</v>
      </c>
      <c r="B35" s="20" t="s">
        <v>642</v>
      </c>
      <c r="C35" s="101" t="s">
        <v>601</v>
      </c>
      <c r="D35" s="21" t="s">
        <v>601</v>
      </c>
      <c r="E35" s="21" t="s">
        <v>601</v>
      </c>
      <c r="F35" s="21" t="s">
        <v>601</v>
      </c>
      <c r="G35" s="21" t="s">
        <v>601</v>
      </c>
      <c r="H35" s="21" t="s">
        <v>601</v>
      </c>
      <c r="I35" s="21" t="s">
        <v>601</v>
      </c>
      <c r="J35" s="21">
        <v>0</v>
      </c>
    </row>
    <row r="36" spans="1:12" ht="20.100000000000001" customHeight="1" x14ac:dyDescent="0.25">
      <c r="A36" s="19">
        <v>3306</v>
      </c>
      <c r="B36" s="20" t="s">
        <v>643</v>
      </c>
      <c r="C36" s="101" t="s">
        <v>601</v>
      </c>
      <c r="D36" s="21" t="s">
        <v>601</v>
      </c>
      <c r="E36" s="21" t="s">
        <v>601</v>
      </c>
      <c r="F36" s="21" t="s">
        <v>601</v>
      </c>
      <c r="G36" s="21" t="s">
        <v>601</v>
      </c>
      <c r="H36" s="21" t="s">
        <v>601</v>
      </c>
      <c r="I36" s="21" t="s">
        <v>601</v>
      </c>
      <c r="J36" s="21" t="s">
        <v>601</v>
      </c>
    </row>
    <row r="37" spans="1:12" ht="20.100000000000001" customHeight="1" x14ac:dyDescent="0.25">
      <c r="A37" s="19">
        <v>3307</v>
      </c>
      <c r="B37" s="20" t="s">
        <v>644</v>
      </c>
      <c r="C37" s="101" t="s">
        <v>601</v>
      </c>
      <c r="D37" s="21" t="s">
        <v>601</v>
      </c>
      <c r="E37" s="21" t="s">
        <v>601</v>
      </c>
      <c r="F37" s="21" t="s">
        <v>601</v>
      </c>
      <c r="G37" s="21" t="s">
        <v>601</v>
      </c>
      <c r="H37" s="21" t="s">
        <v>601</v>
      </c>
      <c r="I37" s="21" t="s">
        <v>601</v>
      </c>
      <c r="J37" s="21">
        <v>0</v>
      </c>
      <c r="L37" s="126"/>
    </row>
    <row r="38" spans="1:12" ht="20.100000000000001" customHeight="1" x14ac:dyDescent="0.25">
      <c r="A38" s="19">
        <v>3308</v>
      </c>
      <c r="B38" s="20" t="s">
        <v>649</v>
      </c>
      <c r="C38" s="101" t="s">
        <v>601</v>
      </c>
      <c r="D38" s="21" t="s">
        <v>601</v>
      </c>
      <c r="E38" s="21" t="s">
        <v>601</v>
      </c>
      <c r="F38" s="21" t="s">
        <v>601</v>
      </c>
      <c r="G38" s="21" t="s">
        <v>601</v>
      </c>
      <c r="H38" s="21" t="s">
        <v>601</v>
      </c>
      <c r="I38" s="21" t="s">
        <v>601</v>
      </c>
      <c r="J38" s="126">
        <v>118724.60648235261</v>
      </c>
    </row>
    <row r="39" spans="1:12" ht="20.100000000000001" customHeight="1" x14ac:dyDescent="0.25">
      <c r="A39" s="74" t="s">
        <v>255</v>
      </c>
      <c r="B39" s="75"/>
      <c r="C39" s="127"/>
      <c r="D39" s="127"/>
      <c r="E39" s="127"/>
      <c r="F39" s="127"/>
      <c r="G39" s="127"/>
      <c r="H39" s="127"/>
      <c r="I39" s="127"/>
      <c r="J39" s="127"/>
    </row>
    <row r="40" spans="1:12" ht="20.100000000000001" customHeight="1" x14ac:dyDescent="0.25">
      <c r="A40" s="40" t="s">
        <v>334</v>
      </c>
      <c r="B40" s="41" t="s">
        <v>330</v>
      </c>
      <c r="C40" s="128">
        <v>25463.971777636998</v>
      </c>
      <c r="D40" s="128">
        <v>0</v>
      </c>
      <c r="E40" s="128">
        <v>0</v>
      </c>
      <c r="F40" s="128">
        <v>25463.971777636998</v>
      </c>
      <c r="G40" s="128">
        <v>92697.000807732707</v>
      </c>
      <c r="H40" s="128">
        <v>84797.752889801704</v>
      </c>
      <c r="I40" s="128">
        <v>0</v>
      </c>
      <c r="J40" s="128">
        <v>202958.72547517141</v>
      </c>
    </row>
    <row r="41" spans="1:12" ht="20.100000000000001" customHeight="1" x14ac:dyDescent="0.25">
      <c r="A41" s="40" t="s">
        <v>335</v>
      </c>
      <c r="B41" s="41" t="s">
        <v>499</v>
      </c>
      <c r="C41" s="128">
        <v>5374.5230268899995</v>
      </c>
      <c r="D41" s="128">
        <v>0</v>
      </c>
      <c r="E41" s="128">
        <v>0</v>
      </c>
      <c r="F41" s="128">
        <v>5374.5230268899995</v>
      </c>
      <c r="G41" s="128">
        <v>407.64886104999999</v>
      </c>
      <c r="H41" s="128">
        <v>1101.7674491208086</v>
      </c>
      <c r="I41" s="128">
        <v>0</v>
      </c>
      <c r="J41" s="128">
        <v>6883.9393370608086</v>
      </c>
    </row>
    <row r="42" spans="1:12" ht="20.100000000000001" customHeight="1" x14ac:dyDescent="0.25">
      <c r="A42" s="42" t="s">
        <v>336</v>
      </c>
      <c r="B42" s="43" t="s">
        <v>331</v>
      </c>
      <c r="C42" s="129">
        <v>43182.842978233835</v>
      </c>
      <c r="D42" s="129">
        <v>0</v>
      </c>
      <c r="E42" s="129">
        <v>0</v>
      </c>
      <c r="F42" s="129">
        <v>43182.842978233835</v>
      </c>
      <c r="G42" s="129">
        <v>57060.026466263975</v>
      </c>
      <c r="H42" s="129">
        <v>55901.130555502161</v>
      </c>
      <c r="I42" s="129">
        <v>0</v>
      </c>
      <c r="J42" s="129">
        <v>156143.99999999997</v>
      </c>
    </row>
    <row r="43" spans="1:12" ht="20.100000000000001" customHeight="1" x14ac:dyDescent="0.25">
      <c r="A43" s="69" t="s">
        <v>551</v>
      </c>
    </row>
    <row r="44" spans="1:12" ht="20.100000000000001" customHeight="1" x14ac:dyDescent="0.25">
      <c r="A44" s="69" t="s">
        <v>603</v>
      </c>
    </row>
    <row r="45" spans="1:12" ht="20.100000000000001" customHeight="1" x14ac:dyDescent="0.25">
      <c r="A45" s="69" t="s">
        <v>552</v>
      </c>
    </row>
    <row r="46" spans="1:12" ht="20.100000000000001" customHeight="1" x14ac:dyDescent="0.25">
      <c r="A46" s="69" t="s">
        <v>588</v>
      </c>
    </row>
    <row r="47" spans="1:12" ht="20.100000000000001" customHeight="1" x14ac:dyDescent="0.25">
      <c r="A47" s="69" t="s">
        <v>553</v>
      </c>
    </row>
    <row r="48" spans="1:12" ht="20.100000000000001" customHeight="1" x14ac:dyDescent="0.25">
      <c r="A48" s="69" t="s">
        <v>602</v>
      </c>
    </row>
    <row r="49" spans="1:1" ht="20.100000000000001" customHeight="1" x14ac:dyDescent="0.25">
      <c r="A49" s="69" t="s">
        <v>554</v>
      </c>
    </row>
    <row r="50" spans="1:1" ht="20.100000000000001" customHeight="1" x14ac:dyDescent="0.25">
      <c r="A50" s="69" t="s">
        <v>575</v>
      </c>
    </row>
    <row r="51" spans="1:1" ht="20.100000000000001" customHeight="1" x14ac:dyDescent="0.25">
      <c r="A51" s="69" t="s">
        <v>555</v>
      </c>
    </row>
    <row r="52" spans="1:1" ht="20.100000000000001" customHeight="1" x14ac:dyDescent="0.25">
      <c r="A52" s="69" t="s">
        <v>556</v>
      </c>
    </row>
    <row r="53" spans="1:1" ht="20.100000000000001" customHeight="1" x14ac:dyDescent="0.25">
      <c r="A53" s="69" t="s">
        <v>650</v>
      </c>
    </row>
    <row r="54" spans="1:1" ht="20.100000000000001" customHeight="1" x14ac:dyDescent="0.25">
      <c r="A54" s="69" t="s">
        <v>651</v>
      </c>
    </row>
    <row r="55" spans="1:1" ht="20.100000000000001" customHeight="1" x14ac:dyDescent="0.25">
      <c r="A55" s="69" t="s">
        <v>652</v>
      </c>
    </row>
    <row r="56" spans="1:1" ht="20.100000000000001" customHeight="1" x14ac:dyDescent="0.25">
      <c r="A56" s="69"/>
    </row>
  </sheetData>
  <mergeCells count="7">
    <mergeCell ref="A4:B6"/>
    <mergeCell ref="C4:J4"/>
    <mergeCell ref="C5:F5"/>
    <mergeCell ref="G5:G6"/>
    <mergeCell ref="H5:H6"/>
    <mergeCell ref="I5:I6"/>
    <mergeCell ref="J5:J6"/>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D86F0-3D68-484D-A09A-49CAC8E531CD}">
  <sheetPr codeName="Planilha41"/>
  <dimension ref="A1:C45"/>
  <sheetViews>
    <sheetView showGridLines="0" workbookViewId="0">
      <pane ySplit="1" topLeftCell="A2" activePane="bottomLeft" state="frozen"/>
      <selection activeCell="B54" sqref="B54"/>
      <selection pane="bottomLeft"/>
    </sheetView>
  </sheetViews>
  <sheetFormatPr defaultColWidth="9.140625" defaultRowHeight="15" x14ac:dyDescent="0.25"/>
  <cols>
    <col min="1" max="1" width="9.140625" style="102" customWidth="1"/>
    <col min="2" max="2" width="60.42578125" style="77" bestFit="1" customWidth="1"/>
    <col min="3" max="3" width="179.42578125" style="55" customWidth="1"/>
    <col min="4" max="16384" width="9.140625" style="77"/>
  </cols>
  <sheetData>
    <row r="1" spans="1:3" s="91" customFormat="1" ht="15.75" thickBot="1" x14ac:dyDescent="0.3">
      <c r="A1" s="45" t="s">
        <v>501</v>
      </c>
      <c r="B1" s="46" t="s">
        <v>502</v>
      </c>
      <c r="C1" s="45" t="s">
        <v>503</v>
      </c>
    </row>
    <row r="2" spans="1:3" ht="21.75" customHeight="1" thickBot="1" x14ac:dyDescent="0.3">
      <c r="A2" s="154" t="s">
        <v>504</v>
      </c>
      <c r="B2" s="154"/>
      <c r="C2" s="154"/>
    </row>
    <row r="3" spans="1:3" ht="56.25" customHeight="1" thickBot="1" x14ac:dyDescent="0.3">
      <c r="A3" s="155" t="s">
        <v>606</v>
      </c>
      <c r="B3" s="156"/>
      <c r="C3" s="103" t="s">
        <v>505</v>
      </c>
    </row>
    <row r="4" spans="1:3" ht="33" customHeight="1" thickBot="1" x14ac:dyDescent="0.3">
      <c r="A4" s="47">
        <v>1</v>
      </c>
      <c r="B4" s="48" t="s">
        <v>506</v>
      </c>
      <c r="C4" s="104" t="s">
        <v>507</v>
      </c>
    </row>
    <row r="5" spans="1:3" ht="88.5" customHeight="1" thickBot="1" x14ac:dyDescent="0.3">
      <c r="A5" s="105">
        <v>11</v>
      </c>
      <c r="B5" s="105" t="s">
        <v>242</v>
      </c>
      <c r="C5" s="116" t="s">
        <v>607</v>
      </c>
    </row>
    <row r="6" spans="1:3" ht="207" customHeight="1" thickBot="1" x14ac:dyDescent="0.3">
      <c r="A6" s="49">
        <v>111</v>
      </c>
      <c r="B6" s="50" t="s">
        <v>256</v>
      </c>
      <c r="C6" s="106" t="s">
        <v>608</v>
      </c>
    </row>
    <row r="7" spans="1:3" ht="48" customHeight="1" thickBot="1" x14ac:dyDescent="0.3">
      <c r="A7" s="49">
        <v>112</v>
      </c>
      <c r="B7" s="50" t="s">
        <v>257</v>
      </c>
      <c r="C7" s="106" t="s">
        <v>508</v>
      </c>
    </row>
    <row r="8" spans="1:3" ht="201.75" customHeight="1" thickBot="1" x14ac:dyDescent="0.3">
      <c r="A8" s="49">
        <v>113</v>
      </c>
      <c r="B8" s="50" t="s">
        <v>258</v>
      </c>
      <c r="C8" s="106" t="s">
        <v>609</v>
      </c>
    </row>
    <row r="9" spans="1:3" ht="333" customHeight="1" thickBot="1" x14ac:dyDescent="0.3">
      <c r="A9" s="49">
        <v>114</v>
      </c>
      <c r="B9" s="50" t="s">
        <v>264</v>
      </c>
      <c r="C9" s="106" t="s">
        <v>610</v>
      </c>
    </row>
    <row r="10" spans="1:3" ht="88.5" customHeight="1" thickBot="1" x14ac:dyDescent="0.3">
      <c r="A10" s="49">
        <v>115</v>
      </c>
      <c r="B10" s="50" t="s">
        <v>273</v>
      </c>
      <c r="C10" s="107" t="s">
        <v>624</v>
      </c>
    </row>
    <row r="11" spans="1:3" ht="41.25" customHeight="1" thickBot="1" x14ac:dyDescent="0.3">
      <c r="A11" s="49">
        <v>116</v>
      </c>
      <c r="B11" s="50" t="s">
        <v>278</v>
      </c>
      <c r="C11" s="106" t="s">
        <v>509</v>
      </c>
    </row>
    <row r="12" spans="1:3" ht="234" customHeight="1" thickBot="1" x14ac:dyDescent="0.3">
      <c r="A12" s="105">
        <v>12</v>
      </c>
      <c r="B12" s="105" t="s">
        <v>246</v>
      </c>
      <c r="C12" s="106" t="s">
        <v>611</v>
      </c>
    </row>
    <row r="13" spans="1:3" ht="119.25" customHeight="1" thickBot="1" x14ac:dyDescent="0.3">
      <c r="A13" s="105">
        <v>13</v>
      </c>
      <c r="B13" s="105" t="s">
        <v>243</v>
      </c>
      <c r="C13" s="106" t="s">
        <v>612</v>
      </c>
    </row>
    <row r="14" spans="1:3" ht="42.75" customHeight="1" thickBot="1" x14ac:dyDescent="0.3">
      <c r="A14" s="105">
        <v>14</v>
      </c>
      <c r="B14" s="105" t="s">
        <v>247</v>
      </c>
      <c r="C14" s="106" t="s">
        <v>510</v>
      </c>
    </row>
    <row r="15" spans="1:3" ht="163.5" customHeight="1" thickBot="1" x14ac:dyDescent="0.3">
      <c r="A15" s="105">
        <v>141</v>
      </c>
      <c r="B15" s="105" t="s">
        <v>290</v>
      </c>
      <c r="C15" s="106" t="s">
        <v>613</v>
      </c>
    </row>
    <row r="16" spans="1:3" ht="81" customHeight="1" thickBot="1" x14ac:dyDescent="0.3">
      <c r="A16" s="105">
        <v>142</v>
      </c>
      <c r="B16" s="105" t="s">
        <v>298</v>
      </c>
      <c r="C16" s="106" t="s">
        <v>614</v>
      </c>
    </row>
    <row r="17" spans="1:3" ht="57.75" customHeight="1" thickBot="1" x14ac:dyDescent="0.3">
      <c r="A17" s="105">
        <v>143</v>
      </c>
      <c r="B17" s="105" t="s">
        <v>303</v>
      </c>
      <c r="C17" s="106" t="s">
        <v>615</v>
      </c>
    </row>
    <row r="18" spans="1:3" ht="69.75" customHeight="1" thickBot="1" x14ac:dyDescent="0.3">
      <c r="A18" s="105">
        <v>144</v>
      </c>
      <c r="B18" s="105" t="s">
        <v>304</v>
      </c>
      <c r="C18" s="106" t="s">
        <v>511</v>
      </c>
    </row>
    <row r="19" spans="1:3" ht="42" customHeight="1" thickBot="1" x14ac:dyDescent="0.3">
      <c r="A19" s="47">
        <v>2</v>
      </c>
      <c r="B19" s="48" t="s">
        <v>460</v>
      </c>
      <c r="C19" s="104" t="s">
        <v>512</v>
      </c>
    </row>
    <row r="20" spans="1:3" ht="177" customHeight="1" thickBot="1" x14ac:dyDescent="0.3">
      <c r="A20" s="105">
        <v>21</v>
      </c>
      <c r="B20" s="105" t="s">
        <v>244</v>
      </c>
      <c r="C20" s="106" t="s">
        <v>616</v>
      </c>
    </row>
    <row r="21" spans="1:3" ht="60" customHeight="1" thickBot="1" x14ac:dyDescent="0.3">
      <c r="A21" s="105">
        <v>22</v>
      </c>
      <c r="B21" s="105" t="s">
        <v>245</v>
      </c>
      <c r="C21" s="106" t="s">
        <v>513</v>
      </c>
    </row>
    <row r="22" spans="1:3" ht="124.5" customHeight="1" thickBot="1" x14ac:dyDescent="0.3">
      <c r="A22" s="105">
        <v>23</v>
      </c>
      <c r="B22" s="105" t="s">
        <v>331</v>
      </c>
      <c r="C22" s="106" t="s">
        <v>514</v>
      </c>
    </row>
    <row r="23" spans="1:3" ht="112.5" customHeight="1" thickBot="1" x14ac:dyDescent="0.3">
      <c r="A23" s="105">
        <v>24</v>
      </c>
      <c r="B23" s="105" t="s">
        <v>332</v>
      </c>
      <c r="C23" s="106" t="s">
        <v>515</v>
      </c>
    </row>
    <row r="24" spans="1:3" ht="69.75" customHeight="1" thickBot="1" x14ac:dyDescent="0.3">
      <c r="A24" s="105">
        <v>25</v>
      </c>
      <c r="B24" s="105" t="s">
        <v>248</v>
      </c>
      <c r="C24" s="106" t="s">
        <v>617</v>
      </c>
    </row>
    <row r="25" spans="1:3" ht="186.75" customHeight="1" thickBot="1" x14ac:dyDescent="0.3">
      <c r="A25" s="105">
        <v>26</v>
      </c>
      <c r="B25" s="105" t="s">
        <v>243</v>
      </c>
      <c r="C25" s="106" t="s">
        <v>618</v>
      </c>
    </row>
    <row r="26" spans="1:3" ht="142.5" customHeight="1" thickBot="1" x14ac:dyDescent="0.3">
      <c r="A26" s="105">
        <v>27</v>
      </c>
      <c r="B26" s="105" t="s">
        <v>249</v>
      </c>
      <c r="C26" s="106" t="s">
        <v>619</v>
      </c>
    </row>
    <row r="27" spans="1:3" ht="135.75" thickBot="1" x14ac:dyDescent="0.3">
      <c r="A27" s="105">
        <v>28</v>
      </c>
      <c r="B27" s="105" t="s">
        <v>395</v>
      </c>
      <c r="C27" s="106" t="s">
        <v>620</v>
      </c>
    </row>
    <row r="28" spans="1:3" ht="56.25" customHeight="1" thickBot="1" x14ac:dyDescent="0.3">
      <c r="A28" s="108">
        <v>31</v>
      </c>
      <c r="B28" s="108" t="s">
        <v>328</v>
      </c>
      <c r="C28" s="109" t="s">
        <v>516</v>
      </c>
    </row>
    <row r="29" spans="1:3" ht="162" customHeight="1" thickBot="1" x14ac:dyDescent="0.3">
      <c r="A29" s="110">
        <v>311</v>
      </c>
      <c r="B29" s="105" t="s">
        <v>318</v>
      </c>
      <c r="C29" s="111" t="s">
        <v>621</v>
      </c>
    </row>
    <row r="30" spans="1:3" ht="45" customHeight="1" thickBot="1" x14ac:dyDescent="0.3">
      <c r="A30" s="110">
        <v>312</v>
      </c>
      <c r="B30" s="105" t="s">
        <v>252</v>
      </c>
      <c r="C30" s="111" t="s">
        <v>517</v>
      </c>
    </row>
    <row r="31" spans="1:3" ht="45.75" thickBot="1" x14ac:dyDescent="0.3">
      <c r="A31" s="110">
        <v>313</v>
      </c>
      <c r="B31" s="105" t="s">
        <v>253</v>
      </c>
      <c r="C31" s="111" t="s">
        <v>518</v>
      </c>
    </row>
    <row r="32" spans="1:3" ht="186.75" customHeight="1" thickBot="1" x14ac:dyDescent="0.3">
      <c r="A32" s="110">
        <v>314</v>
      </c>
      <c r="B32" s="105" t="s">
        <v>254</v>
      </c>
      <c r="C32" s="111" t="s">
        <v>622</v>
      </c>
    </row>
    <row r="33" spans="1:3" ht="39.75" customHeight="1" thickBot="1" x14ac:dyDescent="0.3">
      <c r="A33" s="112" t="s">
        <v>393</v>
      </c>
      <c r="B33" s="108" t="s">
        <v>394</v>
      </c>
      <c r="C33" s="104" t="s">
        <v>519</v>
      </c>
    </row>
    <row r="34" spans="1:3" ht="33.75" customHeight="1" thickBot="1" x14ac:dyDescent="0.3">
      <c r="A34" s="113"/>
      <c r="B34" s="108" t="s">
        <v>520</v>
      </c>
      <c r="C34" s="104" t="s">
        <v>521</v>
      </c>
    </row>
    <row r="35" spans="1:3" ht="42" customHeight="1" thickBot="1" x14ac:dyDescent="0.3">
      <c r="A35" s="113"/>
      <c r="B35" s="108" t="s">
        <v>327</v>
      </c>
      <c r="C35" s="104" t="s">
        <v>522</v>
      </c>
    </row>
    <row r="36" spans="1:3" ht="41.25" customHeight="1" thickBot="1" x14ac:dyDescent="0.3">
      <c r="A36" s="113"/>
      <c r="B36" s="108" t="s">
        <v>523</v>
      </c>
      <c r="C36" s="104" t="s">
        <v>524</v>
      </c>
    </row>
    <row r="37" spans="1:3" ht="44.25" customHeight="1" thickBot="1" x14ac:dyDescent="0.3">
      <c r="A37" s="113"/>
      <c r="B37" s="108" t="s">
        <v>525</v>
      </c>
      <c r="C37" s="104" t="s">
        <v>526</v>
      </c>
    </row>
    <row r="38" spans="1:3" ht="20.25" customHeight="1" thickBot="1" x14ac:dyDescent="0.3">
      <c r="A38" s="154" t="s">
        <v>527</v>
      </c>
      <c r="B38" s="154"/>
      <c r="C38" s="154"/>
    </row>
    <row r="39" spans="1:3" ht="74.25" customHeight="1" thickBot="1" x14ac:dyDescent="0.3">
      <c r="A39" s="157" t="s">
        <v>528</v>
      </c>
      <c r="B39" s="158"/>
      <c r="C39" s="103" t="s">
        <v>529</v>
      </c>
    </row>
    <row r="40" spans="1:3" ht="39" customHeight="1" thickBot="1" x14ac:dyDescent="0.3">
      <c r="A40" s="114" t="s">
        <v>398</v>
      </c>
      <c r="B40" s="106" t="s">
        <v>530</v>
      </c>
      <c r="C40" s="106" t="s">
        <v>531</v>
      </c>
    </row>
    <row r="41" spans="1:3" ht="39" customHeight="1" thickBot="1" x14ac:dyDescent="0.3">
      <c r="A41" s="114" t="s">
        <v>399</v>
      </c>
      <c r="B41" s="106" t="s">
        <v>532</v>
      </c>
      <c r="C41" s="106" t="s">
        <v>533</v>
      </c>
    </row>
    <row r="42" spans="1:3" ht="54.75" customHeight="1" thickBot="1" x14ac:dyDescent="0.3">
      <c r="A42" s="114" t="s">
        <v>400</v>
      </c>
      <c r="B42" s="106" t="s">
        <v>401</v>
      </c>
      <c r="C42" s="106" t="s">
        <v>623</v>
      </c>
    </row>
    <row r="43" spans="1:3" ht="36.75" customHeight="1" thickBot="1" x14ac:dyDescent="0.3">
      <c r="A43" s="114" t="s">
        <v>402</v>
      </c>
      <c r="B43" s="106" t="s">
        <v>389</v>
      </c>
      <c r="C43" s="111" t="s">
        <v>534</v>
      </c>
    </row>
    <row r="44" spans="1:3" ht="41.25" customHeight="1" thickBot="1" x14ac:dyDescent="0.3">
      <c r="A44" s="114"/>
      <c r="B44" s="115" t="s">
        <v>535</v>
      </c>
      <c r="C44" s="106" t="s">
        <v>536</v>
      </c>
    </row>
    <row r="45" spans="1:3" ht="41.25" customHeight="1" thickBot="1" x14ac:dyDescent="0.3">
      <c r="A45" s="114"/>
      <c r="B45" s="115" t="s">
        <v>329</v>
      </c>
      <c r="C45" s="106" t="s">
        <v>537</v>
      </c>
    </row>
  </sheetData>
  <mergeCells count="4">
    <mergeCell ref="A2:C2"/>
    <mergeCell ref="A3:B3"/>
    <mergeCell ref="A38:C38"/>
    <mergeCell ref="A39:B39"/>
  </mergeCell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A065F-D4F5-4997-ACBF-9FE5AC75568B}">
  <sheetPr codeName="Planilha42"/>
  <dimension ref="A1:B43"/>
  <sheetViews>
    <sheetView showGridLines="0" workbookViewId="0"/>
  </sheetViews>
  <sheetFormatPr defaultColWidth="9.140625" defaultRowHeight="20.100000000000001" customHeight="1" x14ac:dyDescent="0.25"/>
  <cols>
    <col min="1" max="1" width="35.7109375" style="77" bestFit="1" customWidth="1"/>
    <col min="2" max="2" width="173.5703125" style="77" customWidth="1"/>
    <col min="3" max="16384" width="9.140625" style="77"/>
  </cols>
  <sheetData>
    <row r="1" spans="1:2" ht="20.100000000000001" customHeight="1" x14ac:dyDescent="0.25">
      <c r="A1" s="118" t="s">
        <v>347</v>
      </c>
    </row>
    <row r="2" spans="1:2" ht="20.100000000000001" customHeight="1" x14ac:dyDescent="0.25">
      <c r="A2" s="163" t="s">
        <v>337</v>
      </c>
      <c r="B2" s="164"/>
    </row>
    <row r="3" spans="1:2" ht="20.100000000000001" customHeight="1" x14ac:dyDescent="0.25">
      <c r="A3" s="51" t="s">
        <v>349</v>
      </c>
      <c r="B3" s="51" t="s">
        <v>632</v>
      </c>
    </row>
    <row r="4" spans="1:2" ht="20.100000000000001" customHeight="1" x14ac:dyDescent="0.25">
      <c r="A4" s="51" t="s">
        <v>350</v>
      </c>
      <c r="B4" s="51" t="s">
        <v>633</v>
      </c>
    </row>
    <row r="5" spans="1:2" ht="20.100000000000001" customHeight="1" x14ac:dyDescent="0.25">
      <c r="A5" s="51" t="s">
        <v>351</v>
      </c>
      <c r="B5" s="51" t="s">
        <v>342</v>
      </c>
    </row>
    <row r="6" spans="1:2" ht="20.100000000000001" customHeight="1" x14ac:dyDescent="0.25">
      <c r="A6" s="51" t="s">
        <v>341</v>
      </c>
      <c r="B6" s="51" t="s">
        <v>343</v>
      </c>
    </row>
    <row r="7" spans="1:2" ht="20.100000000000001" customHeight="1" x14ac:dyDescent="0.25">
      <c r="A7" s="51" t="s">
        <v>352</v>
      </c>
      <c r="B7" s="51" t="s">
        <v>338</v>
      </c>
    </row>
    <row r="8" spans="1:2" ht="20.100000000000001" customHeight="1" x14ac:dyDescent="0.25">
      <c r="A8" s="51" t="s">
        <v>353</v>
      </c>
      <c r="B8" s="51" t="s">
        <v>344</v>
      </c>
    </row>
    <row r="9" spans="1:2" ht="20.100000000000001" customHeight="1" x14ac:dyDescent="0.25">
      <c r="A9" s="51" t="s">
        <v>354</v>
      </c>
      <c r="B9" s="51" t="s">
        <v>339</v>
      </c>
    </row>
    <row r="10" spans="1:2" ht="20.100000000000001" customHeight="1" x14ac:dyDescent="0.25">
      <c r="A10" s="51" t="s">
        <v>355</v>
      </c>
      <c r="B10" s="51" t="s">
        <v>340</v>
      </c>
    </row>
    <row r="11" spans="1:2" ht="20.100000000000001" customHeight="1" x14ac:dyDescent="0.25">
      <c r="A11" s="51" t="s">
        <v>356</v>
      </c>
      <c r="B11" s="119" t="s">
        <v>577</v>
      </c>
    </row>
    <row r="12" spans="1:2" ht="20.100000000000001" customHeight="1" x14ac:dyDescent="0.25">
      <c r="A12" s="163" t="s">
        <v>384</v>
      </c>
      <c r="B12" s="164"/>
    </row>
    <row r="13" spans="1:2" ht="20.100000000000001" customHeight="1" x14ac:dyDescent="0.25">
      <c r="A13" s="120" t="s">
        <v>578</v>
      </c>
      <c r="B13" s="121"/>
    </row>
    <row r="14" spans="1:2" ht="20.100000000000001" customHeight="1" x14ac:dyDescent="0.25">
      <c r="A14" s="120" t="s">
        <v>579</v>
      </c>
      <c r="B14" s="121"/>
    </row>
    <row r="15" spans="1:2" ht="20.100000000000001" customHeight="1" x14ac:dyDescent="0.25">
      <c r="A15" s="163" t="s">
        <v>345</v>
      </c>
      <c r="B15" s="164"/>
    </row>
    <row r="16" spans="1:2" ht="20.100000000000001" customHeight="1" x14ac:dyDescent="0.25">
      <c r="A16" s="117" t="s">
        <v>346</v>
      </c>
      <c r="B16" s="117"/>
    </row>
    <row r="17" spans="1:2" ht="97.5" customHeight="1" x14ac:dyDescent="0.25">
      <c r="A17" s="51" t="s">
        <v>348</v>
      </c>
      <c r="B17" s="52" t="s">
        <v>628</v>
      </c>
    </row>
    <row r="18" spans="1:2" ht="20.100000000000001" customHeight="1" x14ac:dyDescent="0.25">
      <c r="A18" s="51" t="s">
        <v>357</v>
      </c>
      <c r="B18" s="52" t="s">
        <v>604</v>
      </c>
    </row>
    <row r="19" spans="1:2" ht="20.100000000000001" customHeight="1" x14ac:dyDescent="0.25">
      <c r="A19" s="51" t="s">
        <v>358</v>
      </c>
      <c r="B19" s="52" t="s">
        <v>625</v>
      </c>
    </row>
    <row r="20" spans="1:2" ht="20.100000000000001" customHeight="1" x14ac:dyDescent="0.25">
      <c r="A20" s="161" t="s">
        <v>359</v>
      </c>
      <c r="B20" s="162"/>
    </row>
    <row r="21" spans="1:2" ht="20.100000000000001" customHeight="1" x14ac:dyDescent="0.25">
      <c r="A21" s="51" t="s">
        <v>360</v>
      </c>
      <c r="B21" s="52"/>
    </row>
    <row r="22" spans="1:2" ht="51" customHeight="1" x14ac:dyDescent="0.25">
      <c r="A22" s="51" t="s">
        <v>361</v>
      </c>
      <c r="B22" s="52" t="s">
        <v>387</v>
      </c>
    </row>
    <row r="23" spans="1:2" ht="37.5" customHeight="1" x14ac:dyDescent="0.25">
      <c r="A23" s="51" t="s">
        <v>362</v>
      </c>
      <c r="B23" s="52" t="s">
        <v>365</v>
      </c>
    </row>
    <row r="24" spans="1:2" ht="34.5" customHeight="1" x14ac:dyDescent="0.25">
      <c r="A24" s="51" t="s">
        <v>363</v>
      </c>
      <c r="B24" s="52" t="s">
        <v>366</v>
      </c>
    </row>
    <row r="25" spans="1:2" ht="35.25" customHeight="1" x14ac:dyDescent="0.25">
      <c r="A25" s="51" t="s">
        <v>364</v>
      </c>
      <c r="B25" s="52" t="s">
        <v>367</v>
      </c>
    </row>
    <row r="26" spans="1:2" ht="20.100000000000001" customHeight="1" x14ac:dyDescent="0.25">
      <c r="A26" s="163" t="s">
        <v>368</v>
      </c>
      <c r="B26" s="164"/>
    </row>
    <row r="27" spans="1:2" ht="20.100000000000001" customHeight="1" x14ac:dyDescent="0.25">
      <c r="A27" s="161" t="s">
        <v>369</v>
      </c>
      <c r="B27" s="162"/>
    </row>
    <row r="28" spans="1:2" ht="19.5" customHeight="1" x14ac:dyDescent="0.25">
      <c r="A28" s="51" t="s">
        <v>361</v>
      </c>
      <c r="B28" s="52" t="s">
        <v>370</v>
      </c>
    </row>
    <row r="29" spans="1:2" ht="20.100000000000001" customHeight="1" x14ac:dyDescent="0.25">
      <c r="A29" s="51" t="s">
        <v>362</v>
      </c>
      <c r="B29" s="52" t="s">
        <v>371</v>
      </c>
    </row>
    <row r="30" spans="1:2" ht="151.5" customHeight="1" x14ac:dyDescent="0.25">
      <c r="A30" s="51" t="s">
        <v>372</v>
      </c>
      <c r="B30" s="52" t="s">
        <v>626</v>
      </c>
    </row>
    <row r="31" spans="1:2" ht="62.25" customHeight="1" x14ac:dyDescent="0.25">
      <c r="A31" s="51" t="s">
        <v>373</v>
      </c>
      <c r="B31" s="52" t="s">
        <v>374</v>
      </c>
    </row>
    <row r="32" spans="1:2" ht="20.100000000000001" customHeight="1" x14ac:dyDescent="0.25">
      <c r="A32" s="161" t="s">
        <v>375</v>
      </c>
      <c r="B32" s="162"/>
    </row>
    <row r="33" spans="1:2" ht="33" customHeight="1" x14ac:dyDescent="0.25">
      <c r="A33" s="51" t="s">
        <v>376</v>
      </c>
      <c r="B33" s="52" t="s">
        <v>378</v>
      </c>
    </row>
    <row r="34" spans="1:2" ht="90" x14ac:dyDescent="0.25">
      <c r="A34" s="51" t="s">
        <v>377</v>
      </c>
      <c r="B34" s="52" t="s">
        <v>629</v>
      </c>
    </row>
    <row r="35" spans="1:2" ht="20.100000000000001" customHeight="1" x14ac:dyDescent="0.25">
      <c r="A35" s="161" t="s">
        <v>379</v>
      </c>
      <c r="B35" s="162"/>
    </row>
    <row r="36" spans="1:2" ht="213" customHeight="1" x14ac:dyDescent="0.25">
      <c r="A36" s="51" t="s">
        <v>380</v>
      </c>
      <c r="B36" s="53" t="s">
        <v>630</v>
      </c>
    </row>
    <row r="37" spans="1:2" ht="20.100000000000001" customHeight="1" x14ac:dyDescent="0.25">
      <c r="A37" s="161" t="s">
        <v>381</v>
      </c>
      <c r="B37" s="162"/>
    </row>
    <row r="38" spans="1:2" ht="240" x14ac:dyDescent="0.25">
      <c r="A38" s="159" t="s">
        <v>382</v>
      </c>
      <c r="B38" s="52" t="s">
        <v>627</v>
      </c>
    </row>
    <row r="39" spans="1:2" ht="46.5" customHeight="1" x14ac:dyDescent="0.25">
      <c r="A39" s="160"/>
      <c r="B39" s="54" t="s">
        <v>385</v>
      </c>
    </row>
    <row r="40" spans="1:2" ht="60" customHeight="1" x14ac:dyDescent="0.25">
      <c r="A40" s="160"/>
      <c r="B40" s="54" t="s">
        <v>386</v>
      </c>
    </row>
    <row r="41" spans="1:2" ht="120" x14ac:dyDescent="0.25">
      <c r="A41" s="160"/>
      <c r="B41" s="55" t="s">
        <v>580</v>
      </c>
    </row>
    <row r="42" spans="1:2" ht="58.5" customHeight="1" x14ac:dyDescent="0.25">
      <c r="A42" s="160"/>
      <c r="B42" s="55" t="s">
        <v>605</v>
      </c>
    </row>
    <row r="43" spans="1:2" ht="340.5" customHeight="1" x14ac:dyDescent="0.25">
      <c r="B43" s="55" t="s">
        <v>631</v>
      </c>
    </row>
  </sheetData>
  <mergeCells count="10">
    <mergeCell ref="A38:A42"/>
    <mergeCell ref="A32:B32"/>
    <mergeCell ref="A35:B35"/>
    <mergeCell ref="A37:B37"/>
    <mergeCell ref="A2:B2"/>
    <mergeCell ref="A12:B12"/>
    <mergeCell ref="A15:B15"/>
    <mergeCell ref="A20:B20"/>
    <mergeCell ref="A26:B26"/>
    <mergeCell ref="A27:B27"/>
  </mergeCells>
  <hyperlinks>
    <hyperlink ref="B11" r:id="rId1" xr:uid="{A4BC61D9-AE21-4A05-A3D3-54535A51BBDA}"/>
    <hyperlink ref="A13" r:id="rId2" xr:uid="{6DEF4F7B-6274-4A8C-99F4-213131656234}"/>
    <hyperlink ref="A14" r:id="rId3" xr:uid="{A46FBF51-C294-4745-8CF3-24781F047E85}"/>
  </hyperlinks>
  <pageMargins left="0.511811024" right="0.511811024" top="0.78740157499999996" bottom="0.78740157499999996" header="0.31496062000000002" footer="0.31496062000000002"/>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10"/>
  <dimension ref="A1:E77"/>
  <sheetViews>
    <sheetView workbookViewId="0"/>
  </sheetViews>
  <sheetFormatPr defaultRowHeight="15" x14ac:dyDescent="0.25"/>
  <cols>
    <col min="1" max="1" width="14.140625" bestFit="1" customWidth="1"/>
    <col min="2" max="2" width="88.28515625" customWidth="1"/>
    <col min="3" max="3" width="51.140625" customWidth="1"/>
    <col min="4" max="4" width="19.42578125" bestFit="1" customWidth="1"/>
  </cols>
  <sheetData>
    <row r="1" spans="1:5" x14ac:dyDescent="0.25">
      <c r="A1" s="1" t="s">
        <v>0</v>
      </c>
      <c r="B1" s="2" t="s">
        <v>1</v>
      </c>
      <c r="C1" s="2" t="s">
        <v>2</v>
      </c>
      <c r="D1" s="2" t="s">
        <v>3</v>
      </c>
    </row>
    <row r="2" spans="1:5" x14ac:dyDescent="0.25">
      <c r="A2" s="13" t="s">
        <v>5</v>
      </c>
      <c r="B2" s="10" t="s">
        <v>199</v>
      </c>
      <c r="C2" s="12" t="s">
        <v>194</v>
      </c>
      <c r="D2" t="s">
        <v>237</v>
      </c>
      <c r="E2" t="s">
        <v>91</v>
      </c>
    </row>
    <row r="3" spans="1:5" x14ac:dyDescent="0.25">
      <c r="A3" s="13" t="s">
        <v>6</v>
      </c>
      <c r="B3" s="11" t="s">
        <v>204</v>
      </c>
      <c r="C3" s="12" t="s">
        <v>205</v>
      </c>
      <c r="D3" t="s">
        <v>237</v>
      </c>
      <c r="E3" t="s">
        <v>7</v>
      </c>
    </row>
    <row r="4" spans="1:5" x14ac:dyDescent="0.25">
      <c r="A4" s="13" t="s">
        <v>8</v>
      </c>
      <c r="B4" s="11" t="s">
        <v>206</v>
      </c>
      <c r="E4" t="s">
        <v>9</v>
      </c>
    </row>
    <row r="5" spans="1:5" x14ac:dyDescent="0.25">
      <c r="A5" s="13" t="s">
        <v>10</v>
      </c>
      <c r="B5" s="11" t="s">
        <v>207</v>
      </c>
      <c r="D5" t="s">
        <v>237</v>
      </c>
      <c r="E5" t="s">
        <v>11</v>
      </c>
    </row>
    <row r="6" spans="1:5" x14ac:dyDescent="0.25">
      <c r="A6" s="13" t="s">
        <v>12</v>
      </c>
      <c r="B6" s="11" t="s">
        <v>208</v>
      </c>
      <c r="D6" t="s">
        <v>237</v>
      </c>
      <c r="E6" t="s">
        <v>13</v>
      </c>
    </row>
    <row r="7" spans="1:5" x14ac:dyDescent="0.25">
      <c r="A7" s="13" t="s">
        <v>14</v>
      </c>
      <c r="B7" s="11" t="s">
        <v>209</v>
      </c>
      <c r="D7" t="s">
        <v>237</v>
      </c>
      <c r="E7" t="s">
        <v>15</v>
      </c>
    </row>
    <row r="8" spans="1:5" x14ac:dyDescent="0.25">
      <c r="A8" s="13" t="s">
        <v>16</v>
      </c>
      <c r="B8" s="11" t="s">
        <v>210</v>
      </c>
      <c r="D8" t="s">
        <v>237</v>
      </c>
      <c r="E8" t="s">
        <v>17</v>
      </c>
    </row>
    <row r="9" spans="1:5" x14ac:dyDescent="0.25">
      <c r="A9" s="13" t="s">
        <v>18</v>
      </c>
      <c r="B9" s="11" t="s">
        <v>211</v>
      </c>
      <c r="D9" t="s">
        <v>237</v>
      </c>
      <c r="E9" t="s">
        <v>19</v>
      </c>
    </row>
    <row r="10" spans="1:5" x14ac:dyDescent="0.25">
      <c r="A10" s="13" t="s">
        <v>20</v>
      </c>
      <c r="B10" s="11" t="s">
        <v>212</v>
      </c>
      <c r="D10" t="s">
        <v>237</v>
      </c>
      <c r="E10" t="s">
        <v>21</v>
      </c>
    </row>
    <row r="11" spans="1:5" x14ac:dyDescent="0.25">
      <c r="A11" s="13" t="s">
        <v>22</v>
      </c>
      <c r="B11" s="11" t="s">
        <v>213</v>
      </c>
      <c r="D11" t="s">
        <v>237</v>
      </c>
      <c r="E11" t="s">
        <v>23</v>
      </c>
    </row>
    <row r="12" spans="1:5" x14ac:dyDescent="0.25">
      <c r="A12" s="13" t="s">
        <v>24</v>
      </c>
      <c r="B12" s="10" t="s">
        <v>195</v>
      </c>
      <c r="E12" t="s">
        <v>92</v>
      </c>
    </row>
    <row r="13" spans="1:5" x14ac:dyDescent="0.25">
      <c r="A13" s="13" t="s">
        <v>25</v>
      </c>
      <c r="B13" s="11" t="s">
        <v>204</v>
      </c>
      <c r="C13" s="12" t="s">
        <v>205</v>
      </c>
      <c r="D13" t="s">
        <v>237</v>
      </c>
      <c r="E13" t="s">
        <v>7</v>
      </c>
    </row>
    <row r="14" spans="1:5" x14ac:dyDescent="0.25">
      <c r="A14" s="13" t="s">
        <v>26</v>
      </c>
      <c r="B14" s="11" t="s">
        <v>206</v>
      </c>
      <c r="E14" t="s">
        <v>9</v>
      </c>
    </row>
    <row r="15" spans="1:5" x14ac:dyDescent="0.25">
      <c r="A15" s="13" t="s">
        <v>27</v>
      </c>
      <c r="B15" s="11" t="s">
        <v>207</v>
      </c>
      <c r="D15" t="s">
        <v>237</v>
      </c>
      <c r="E15" t="s">
        <v>11</v>
      </c>
    </row>
    <row r="16" spans="1:5" x14ac:dyDescent="0.25">
      <c r="A16" s="13" t="s">
        <v>28</v>
      </c>
      <c r="B16" s="11" t="s">
        <v>208</v>
      </c>
      <c r="D16" t="s">
        <v>237</v>
      </c>
      <c r="E16" t="s">
        <v>13</v>
      </c>
    </row>
    <row r="17" spans="1:5" x14ac:dyDescent="0.25">
      <c r="A17" s="13" t="s">
        <v>29</v>
      </c>
      <c r="B17" s="11" t="s">
        <v>209</v>
      </c>
      <c r="D17" t="s">
        <v>237</v>
      </c>
      <c r="E17" t="s">
        <v>15</v>
      </c>
    </row>
    <row r="18" spans="1:5" x14ac:dyDescent="0.25">
      <c r="A18" s="13" t="s">
        <v>30</v>
      </c>
      <c r="B18" s="11" t="s">
        <v>210</v>
      </c>
      <c r="D18" t="s">
        <v>237</v>
      </c>
      <c r="E18" t="s">
        <v>17</v>
      </c>
    </row>
    <row r="19" spans="1:5" x14ac:dyDescent="0.25">
      <c r="A19" s="13" t="s">
        <v>31</v>
      </c>
      <c r="B19" s="11" t="s">
        <v>211</v>
      </c>
      <c r="D19" t="s">
        <v>237</v>
      </c>
      <c r="E19" t="s">
        <v>19</v>
      </c>
    </row>
    <row r="20" spans="1:5" x14ac:dyDescent="0.25">
      <c r="A20" s="13" t="s">
        <v>32</v>
      </c>
      <c r="B20" s="11" t="s">
        <v>212</v>
      </c>
      <c r="D20" t="s">
        <v>237</v>
      </c>
      <c r="E20" t="s">
        <v>21</v>
      </c>
    </row>
    <row r="21" spans="1:5" x14ac:dyDescent="0.25">
      <c r="A21" s="13" t="s">
        <v>33</v>
      </c>
      <c r="B21" s="11" t="s">
        <v>213</v>
      </c>
      <c r="D21" t="s">
        <v>237</v>
      </c>
      <c r="E21" t="s">
        <v>23</v>
      </c>
    </row>
    <row r="22" spans="1:5" x14ac:dyDescent="0.25">
      <c r="A22" s="13" t="s">
        <v>34</v>
      </c>
      <c r="B22" s="10" t="s">
        <v>214</v>
      </c>
      <c r="C22" s="12" t="s">
        <v>215</v>
      </c>
      <c r="D22" t="s">
        <v>237</v>
      </c>
      <c r="E22" t="s">
        <v>93</v>
      </c>
    </row>
    <row r="23" spans="1:5" x14ac:dyDescent="0.25">
      <c r="A23" s="13" t="s">
        <v>35</v>
      </c>
      <c r="B23" s="11" t="s">
        <v>204</v>
      </c>
      <c r="C23" s="12" t="s">
        <v>205</v>
      </c>
      <c r="D23" t="s">
        <v>237</v>
      </c>
      <c r="E23" t="s">
        <v>7</v>
      </c>
    </row>
    <row r="24" spans="1:5" x14ac:dyDescent="0.25">
      <c r="A24" s="13" t="s">
        <v>36</v>
      </c>
      <c r="B24" s="11" t="s">
        <v>206</v>
      </c>
      <c r="E24" t="s">
        <v>9</v>
      </c>
    </row>
    <row r="25" spans="1:5" x14ac:dyDescent="0.25">
      <c r="A25" s="13" t="s">
        <v>37</v>
      </c>
      <c r="B25" s="11" t="s">
        <v>207</v>
      </c>
      <c r="D25" t="s">
        <v>237</v>
      </c>
      <c r="E25" t="s">
        <v>11</v>
      </c>
    </row>
    <row r="26" spans="1:5" x14ac:dyDescent="0.25">
      <c r="A26" s="13" t="s">
        <v>38</v>
      </c>
      <c r="B26" s="14" t="s">
        <v>216</v>
      </c>
      <c r="E26" t="s">
        <v>39</v>
      </c>
    </row>
    <row r="27" spans="1:5" x14ac:dyDescent="0.25">
      <c r="A27" s="13" t="s">
        <v>40</v>
      </c>
      <c r="B27" s="11" t="s">
        <v>208</v>
      </c>
      <c r="D27" t="s">
        <v>237</v>
      </c>
      <c r="E27" t="s">
        <v>13</v>
      </c>
    </row>
    <row r="28" spans="1:5" x14ac:dyDescent="0.25">
      <c r="A28" s="13" t="s">
        <v>41</v>
      </c>
      <c r="B28" s="14" t="s">
        <v>216</v>
      </c>
      <c r="E28" t="s">
        <v>39</v>
      </c>
    </row>
    <row r="29" spans="1:5" x14ac:dyDescent="0.25">
      <c r="A29" s="13" t="s">
        <v>42</v>
      </c>
      <c r="B29" s="11" t="s">
        <v>209</v>
      </c>
      <c r="D29" t="s">
        <v>237</v>
      </c>
      <c r="E29" t="s">
        <v>15</v>
      </c>
    </row>
    <row r="30" spans="1:5" x14ac:dyDescent="0.25">
      <c r="A30" s="13" t="s">
        <v>43</v>
      </c>
      <c r="B30" s="11" t="s">
        <v>210</v>
      </c>
      <c r="D30" t="s">
        <v>237</v>
      </c>
      <c r="E30" t="s">
        <v>17</v>
      </c>
    </row>
    <row r="31" spans="1:5" x14ac:dyDescent="0.25">
      <c r="A31" s="13" t="s">
        <v>44</v>
      </c>
      <c r="B31" s="11" t="s">
        <v>211</v>
      </c>
      <c r="D31" t="s">
        <v>237</v>
      </c>
      <c r="E31" t="s">
        <v>19</v>
      </c>
    </row>
    <row r="32" spans="1:5" x14ac:dyDescent="0.25">
      <c r="A32" s="13" t="s">
        <v>45</v>
      </c>
      <c r="B32" s="11" t="s">
        <v>212</v>
      </c>
      <c r="D32" t="s">
        <v>237</v>
      </c>
      <c r="E32" t="s">
        <v>21</v>
      </c>
    </row>
    <row r="33" spans="1:5" x14ac:dyDescent="0.25">
      <c r="A33" s="13" t="s">
        <v>46</v>
      </c>
      <c r="B33" s="11" t="s">
        <v>213</v>
      </c>
      <c r="D33" t="s">
        <v>237</v>
      </c>
      <c r="E33" t="s">
        <v>23</v>
      </c>
    </row>
    <row r="34" spans="1:5" x14ac:dyDescent="0.25">
      <c r="A34" s="13" t="s">
        <v>47</v>
      </c>
      <c r="B34" s="10" t="s">
        <v>217</v>
      </c>
      <c r="C34" s="12" t="s">
        <v>218</v>
      </c>
      <c r="D34" t="s">
        <v>237</v>
      </c>
      <c r="E34" t="s">
        <v>94</v>
      </c>
    </row>
    <row r="35" spans="1:5" x14ac:dyDescent="0.25">
      <c r="A35" s="13" t="s">
        <v>48</v>
      </c>
      <c r="B35" s="11" t="s">
        <v>204</v>
      </c>
      <c r="C35" s="12" t="s">
        <v>205</v>
      </c>
      <c r="D35" t="s">
        <v>237</v>
      </c>
      <c r="E35" t="s">
        <v>7</v>
      </c>
    </row>
    <row r="36" spans="1:5" x14ac:dyDescent="0.25">
      <c r="A36" s="13" t="s">
        <v>49</v>
      </c>
      <c r="B36" s="11" t="s">
        <v>206</v>
      </c>
      <c r="E36" t="s">
        <v>9</v>
      </c>
    </row>
    <row r="37" spans="1:5" x14ac:dyDescent="0.25">
      <c r="A37" s="13" t="s">
        <v>50</v>
      </c>
      <c r="B37" s="11" t="s">
        <v>207</v>
      </c>
      <c r="D37" t="s">
        <v>237</v>
      </c>
      <c r="E37" t="s">
        <v>11</v>
      </c>
    </row>
    <row r="38" spans="1:5" x14ac:dyDescent="0.25">
      <c r="A38" s="13" t="s">
        <v>51</v>
      </c>
      <c r="B38" s="14" t="s">
        <v>216</v>
      </c>
      <c r="E38" t="s">
        <v>39</v>
      </c>
    </row>
    <row r="39" spans="1:5" x14ac:dyDescent="0.25">
      <c r="A39" s="13" t="s">
        <v>52</v>
      </c>
      <c r="B39" s="11" t="s">
        <v>208</v>
      </c>
      <c r="D39" t="s">
        <v>237</v>
      </c>
      <c r="E39" t="s">
        <v>13</v>
      </c>
    </row>
    <row r="40" spans="1:5" x14ac:dyDescent="0.25">
      <c r="A40" s="13" t="s">
        <v>53</v>
      </c>
      <c r="B40" s="14" t="s">
        <v>216</v>
      </c>
      <c r="E40" t="s">
        <v>39</v>
      </c>
    </row>
    <row r="41" spans="1:5" x14ac:dyDescent="0.25">
      <c r="A41" s="13" t="s">
        <v>54</v>
      </c>
      <c r="B41" s="11" t="s">
        <v>209</v>
      </c>
      <c r="D41" t="s">
        <v>237</v>
      </c>
      <c r="E41" t="s">
        <v>15</v>
      </c>
    </row>
    <row r="42" spans="1:5" x14ac:dyDescent="0.25">
      <c r="A42" s="13" t="s">
        <v>55</v>
      </c>
      <c r="B42" s="11" t="s">
        <v>210</v>
      </c>
      <c r="D42" t="s">
        <v>237</v>
      </c>
      <c r="E42" t="s">
        <v>17</v>
      </c>
    </row>
    <row r="43" spans="1:5" x14ac:dyDescent="0.25">
      <c r="A43" s="13" t="s">
        <v>56</v>
      </c>
      <c r="B43" s="11" t="s">
        <v>211</v>
      </c>
      <c r="D43" t="s">
        <v>237</v>
      </c>
      <c r="E43" t="s">
        <v>19</v>
      </c>
    </row>
    <row r="44" spans="1:5" x14ac:dyDescent="0.25">
      <c r="A44" s="13" t="s">
        <v>57</v>
      </c>
      <c r="B44" s="11" t="s">
        <v>212</v>
      </c>
      <c r="D44" t="s">
        <v>237</v>
      </c>
      <c r="E44" t="s">
        <v>21</v>
      </c>
    </row>
    <row r="45" spans="1:5" x14ac:dyDescent="0.25">
      <c r="A45" s="13" t="s">
        <v>58</v>
      </c>
      <c r="B45" s="11" t="s">
        <v>213</v>
      </c>
      <c r="D45" t="s">
        <v>237</v>
      </c>
      <c r="E45" t="s">
        <v>23</v>
      </c>
    </row>
    <row r="46" spans="1:5" x14ac:dyDescent="0.25">
      <c r="A46" s="13" t="s">
        <v>59</v>
      </c>
      <c r="B46" s="10" t="s">
        <v>196</v>
      </c>
      <c r="D46" t="s">
        <v>237</v>
      </c>
      <c r="E46" t="s">
        <v>95</v>
      </c>
    </row>
    <row r="47" spans="1:5" x14ac:dyDescent="0.25">
      <c r="A47" s="13" t="s">
        <v>60</v>
      </c>
      <c r="B47" s="11" t="s">
        <v>204</v>
      </c>
      <c r="C47" s="12" t="s">
        <v>205</v>
      </c>
      <c r="D47" t="s">
        <v>237</v>
      </c>
      <c r="E47" t="s">
        <v>7</v>
      </c>
    </row>
    <row r="48" spans="1:5" x14ac:dyDescent="0.25">
      <c r="A48" s="13" t="s">
        <v>61</v>
      </c>
      <c r="B48" s="11" t="s">
        <v>206</v>
      </c>
      <c r="E48" t="s">
        <v>9</v>
      </c>
    </row>
    <row r="49" spans="1:5" x14ac:dyDescent="0.25">
      <c r="A49" s="13" t="s">
        <v>62</v>
      </c>
      <c r="B49" s="11" t="s">
        <v>207</v>
      </c>
      <c r="D49" t="s">
        <v>237</v>
      </c>
      <c r="E49" t="s">
        <v>11</v>
      </c>
    </row>
    <row r="50" spans="1:5" x14ac:dyDescent="0.25">
      <c r="A50" s="13" t="s">
        <v>63</v>
      </c>
      <c r="B50" s="14" t="s">
        <v>216</v>
      </c>
      <c r="E50" t="s">
        <v>39</v>
      </c>
    </row>
    <row r="51" spans="1:5" x14ac:dyDescent="0.25">
      <c r="A51" s="13" t="s">
        <v>64</v>
      </c>
      <c r="B51" s="11" t="s">
        <v>208</v>
      </c>
      <c r="D51" t="s">
        <v>237</v>
      </c>
      <c r="E51" t="s">
        <v>13</v>
      </c>
    </row>
    <row r="52" spans="1:5" x14ac:dyDescent="0.25">
      <c r="A52" s="13" t="s">
        <v>65</v>
      </c>
      <c r="B52" s="14" t="s">
        <v>216</v>
      </c>
      <c r="E52" t="s">
        <v>39</v>
      </c>
    </row>
    <row r="53" spans="1:5" x14ac:dyDescent="0.25">
      <c r="A53" s="13" t="s">
        <v>66</v>
      </c>
      <c r="B53" s="11" t="s">
        <v>209</v>
      </c>
      <c r="D53" t="s">
        <v>237</v>
      </c>
      <c r="E53" t="s">
        <v>15</v>
      </c>
    </row>
    <row r="54" spans="1:5" x14ac:dyDescent="0.25">
      <c r="A54" s="13" t="s">
        <v>67</v>
      </c>
      <c r="B54" s="11" t="s">
        <v>210</v>
      </c>
      <c r="D54" t="s">
        <v>237</v>
      </c>
      <c r="E54" t="s">
        <v>17</v>
      </c>
    </row>
    <row r="55" spans="1:5" x14ac:dyDescent="0.25">
      <c r="A55" s="13" t="s">
        <v>68</v>
      </c>
      <c r="B55" s="11" t="s">
        <v>211</v>
      </c>
      <c r="D55" t="s">
        <v>237</v>
      </c>
      <c r="E55" t="s">
        <v>19</v>
      </c>
    </row>
    <row r="56" spans="1:5" x14ac:dyDescent="0.25">
      <c r="A56" s="13" t="s">
        <v>69</v>
      </c>
      <c r="B56" s="11" t="s">
        <v>212</v>
      </c>
      <c r="D56" t="s">
        <v>237</v>
      </c>
      <c r="E56" t="s">
        <v>21</v>
      </c>
    </row>
    <row r="57" spans="1:5" x14ac:dyDescent="0.25">
      <c r="A57" s="13" t="s">
        <v>70</v>
      </c>
      <c r="B57" s="11" t="s">
        <v>213</v>
      </c>
      <c r="D57" t="s">
        <v>237</v>
      </c>
      <c r="E57" t="s">
        <v>23</v>
      </c>
    </row>
    <row r="58" spans="1:5" x14ac:dyDescent="0.25">
      <c r="A58" s="13" t="s">
        <v>71</v>
      </c>
      <c r="B58" s="10" t="s">
        <v>200</v>
      </c>
      <c r="C58" s="12" t="s">
        <v>201</v>
      </c>
      <c r="D58" t="s">
        <v>237</v>
      </c>
      <c r="E58" t="s">
        <v>96</v>
      </c>
    </row>
    <row r="59" spans="1:5" x14ac:dyDescent="0.25">
      <c r="A59" s="13" t="s">
        <v>72</v>
      </c>
      <c r="B59" s="11" t="s">
        <v>204</v>
      </c>
      <c r="C59" s="12" t="s">
        <v>205</v>
      </c>
      <c r="D59" t="s">
        <v>237</v>
      </c>
      <c r="E59" t="s">
        <v>7</v>
      </c>
    </row>
    <row r="60" spans="1:5" x14ac:dyDescent="0.25">
      <c r="A60" s="13" t="s">
        <v>73</v>
      </c>
      <c r="B60" s="11" t="s">
        <v>206</v>
      </c>
      <c r="E60" t="s">
        <v>9</v>
      </c>
    </row>
    <row r="61" spans="1:5" x14ac:dyDescent="0.25">
      <c r="A61" s="13" t="s">
        <v>74</v>
      </c>
      <c r="B61" s="11" t="s">
        <v>207</v>
      </c>
      <c r="D61" t="s">
        <v>237</v>
      </c>
      <c r="E61" t="s">
        <v>11</v>
      </c>
    </row>
    <row r="62" spans="1:5" x14ac:dyDescent="0.25">
      <c r="A62" s="13" t="s">
        <v>75</v>
      </c>
      <c r="B62" s="11" t="s">
        <v>208</v>
      </c>
      <c r="D62" t="s">
        <v>237</v>
      </c>
      <c r="E62" t="s">
        <v>13</v>
      </c>
    </row>
    <row r="63" spans="1:5" x14ac:dyDescent="0.25">
      <c r="A63" s="13" t="s">
        <v>76</v>
      </c>
      <c r="B63" s="11" t="s">
        <v>209</v>
      </c>
      <c r="D63" t="s">
        <v>237</v>
      </c>
      <c r="E63" t="s">
        <v>15</v>
      </c>
    </row>
    <row r="64" spans="1:5" x14ac:dyDescent="0.25">
      <c r="A64" s="13" t="s">
        <v>77</v>
      </c>
      <c r="B64" s="11" t="s">
        <v>210</v>
      </c>
      <c r="D64" t="s">
        <v>237</v>
      </c>
      <c r="E64" t="s">
        <v>17</v>
      </c>
    </row>
    <row r="65" spans="1:5" x14ac:dyDescent="0.25">
      <c r="A65" s="13" t="s">
        <v>78</v>
      </c>
      <c r="B65" s="11" t="s">
        <v>211</v>
      </c>
      <c r="D65" t="s">
        <v>237</v>
      </c>
      <c r="E65" t="s">
        <v>19</v>
      </c>
    </row>
    <row r="66" spans="1:5" x14ac:dyDescent="0.25">
      <c r="A66" s="13" t="s">
        <v>79</v>
      </c>
      <c r="B66" s="11" t="s">
        <v>212</v>
      </c>
      <c r="D66" t="s">
        <v>237</v>
      </c>
      <c r="E66" t="s">
        <v>21</v>
      </c>
    </row>
    <row r="67" spans="1:5" x14ac:dyDescent="0.25">
      <c r="A67" s="13" t="s">
        <v>80</v>
      </c>
      <c r="B67" s="11" t="s">
        <v>213</v>
      </c>
      <c r="D67" t="s">
        <v>237</v>
      </c>
      <c r="E67" t="s">
        <v>23</v>
      </c>
    </row>
    <row r="68" spans="1:5" x14ac:dyDescent="0.25">
      <c r="A68" s="13" t="s">
        <v>81</v>
      </c>
      <c r="B68" s="10" t="s">
        <v>197</v>
      </c>
      <c r="E68" t="s">
        <v>97</v>
      </c>
    </row>
    <row r="69" spans="1:5" x14ac:dyDescent="0.25">
      <c r="A69" s="13" t="s">
        <v>82</v>
      </c>
      <c r="B69" s="11" t="s">
        <v>204</v>
      </c>
      <c r="C69" s="12" t="s">
        <v>205</v>
      </c>
      <c r="D69" t="s">
        <v>237</v>
      </c>
      <c r="E69" t="s">
        <v>7</v>
      </c>
    </row>
    <row r="70" spans="1:5" x14ac:dyDescent="0.25">
      <c r="A70" s="13" t="s">
        <v>83</v>
      </c>
      <c r="B70" s="11" t="s">
        <v>206</v>
      </c>
      <c r="E70" t="s">
        <v>9</v>
      </c>
    </row>
    <row r="71" spans="1:5" x14ac:dyDescent="0.25">
      <c r="A71" s="13" t="s">
        <v>84</v>
      </c>
      <c r="B71" s="11" t="s">
        <v>207</v>
      </c>
      <c r="D71" t="s">
        <v>237</v>
      </c>
      <c r="E71" t="s">
        <v>11</v>
      </c>
    </row>
    <row r="72" spans="1:5" x14ac:dyDescent="0.25">
      <c r="A72" s="13" t="s">
        <v>85</v>
      </c>
      <c r="B72" s="11" t="s">
        <v>208</v>
      </c>
      <c r="D72" t="s">
        <v>237</v>
      </c>
      <c r="E72" t="s">
        <v>13</v>
      </c>
    </row>
    <row r="73" spans="1:5" x14ac:dyDescent="0.25">
      <c r="A73" s="13" t="s">
        <v>86</v>
      </c>
      <c r="B73" s="11" t="s">
        <v>209</v>
      </c>
      <c r="D73" t="s">
        <v>237</v>
      </c>
      <c r="E73" t="s">
        <v>15</v>
      </c>
    </row>
    <row r="74" spans="1:5" x14ac:dyDescent="0.25">
      <c r="A74" s="13" t="s">
        <v>87</v>
      </c>
      <c r="B74" s="11" t="s">
        <v>210</v>
      </c>
      <c r="D74" t="s">
        <v>237</v>
      </c>
      <c r="E74" t="s">
        <v>17</v>
      </c>
    </row>
    <row r="75" spans="1:5" x14ac:dyDescent="0.25">
      <c r="A75" s="13" t="s">
        <v>88</v>
      </c>
      <c r="B75" s="11" t="s">
        <v>211</v>
      </c>
      <c r="D75" t="s">
        <v>237</v>
      </c>
      <c r="E75" t="s">
        <v>19</v>
      </c>
    </row>
    <row r="76" spans="1:5" x14ac:dyDescent="0.25">
      <c r="A76" s="13" t="s">
        <v>89</v>
      </c>
      <c r="B76" s="11" t="s">
        <v>212</v>
      </c>
      <c r="D76" t="s">
        <v>237</v>
      </c>
      <c r="E76" t="s">
        <v>21</v>
      </c>
    </row>
    <row r="77" spans="1:5" x14ac:dyDescent="0.25">
      <c r="A77" s="13" t="s">
        <v>90</v>
      </c>
      <c r="B77" s="11" t="s">
        <v>213</v>
      </c>
      <c r="D77" t="s">
        <v>237</v>
      </c>
      <c r="E77" t="s">
        <v>23</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11"/>
  <dimension ref="A1:E77"/>
  <sheetViews>
    <sheetView workbookViewId="0"/>
  </sheetViews>
  <sheetFormatPr defaultRowHeight="15" x14ac:dyDescent="0.25"/>
  <cols>
    <col min="1" max="1" width="14.140625" bestFit="1" customWidth="1"/>
    <col min="2" max="2" width="89.85546875" customWidth="1"/>
    <col min="3" max="3" width="61.7109375" customWidth="1"/>
    <col min="4" max="4" width="19.42578125" bestFit="1" customWidth="1"/>
  </cols>
  <sheetData>
    <row r="1" spans="1:5" x14ac:dyDescent="0.25">
      <c r="A1" s="1" t="s">
        <v>0</v>
      </c>
      <c r="B1" s="2" t="s">
        <v>1</v>
      </c>
      <c r="C1" s="2" t="s">
        <v>2</v>
      </c>
      <c r="D1" s="2" t="s">
        <v>3</v>
      </c>
    </row>
    <row r="2" spans="1:5" x14ac:dyDescent="0.25">
      <c r="A2" s="13" t="s">
        <v>98</v>
      </c>
      <c r="B2" s="10" t="s">
        <v>199</v>
      </c>
      <c r="C2" s="12" t="s">
        <v>194</v>
      </c>
      <c r="D2" t="s">
        <v>237</v>
      </c>
      <c r="E2" t="s">
        <v>91</v>
      </c>
    </row>
    <row r="3" spans="1:5" x14ac:dyDescent="0.25">
      <c r="A3" s="13" t="s">
        <v>99</v>
      </c>
      <c r="B3" s="11" t="s">
        <v>204</v>
      </c>
      <c r="C3" s="12" t="s">
        <v>205</v>
      </c>
      <c r="D3" t="s">
        <v>237</v>
      </c>
      <c r="E3" t="s">
        <v>7</v>
      </c>
    </row>
    <row r="4" spans="1:5" x14ac:dyDescent="0.25">
      <c r="A4" s="13" t="s">
        <v>100</v>
      </c>
      <c r="B4" s="11" t="s">
        <v>206</v>
      </c>
      <c r="E4" t="s">
        <v>9</v>
      </c>
    </row>
    <row r="5" spans="1:5" x14ac:dyDescent="0.25">
      <c r="A5" s="13" t="s">
        <v>101</v>
      </c>
      <c r="B5" s="11" t="s">
        <v>207</v>
      </c>
      <c r="D5" t="s">
        <v>237</v>
      </c>
      <c r="E5" t="s">
        <v>11</v>
      </c>
    </row>
    <row r="6" spans="1:5" x14ac:dyDescent="0.25">
      <c r="A6" s="13" t="s">
        <v>102</v>
      </c>
      <c r="B6" s="11" t="s">
        <v>208</v>
      </c>
      <c r="D6" t="s">
        <v>237</v>
      </c>
      <c r="E6" t="s">
        <v>13</v>
      </c>
    </row>
    <row r="7" spans="1:5" x14ac:dyDescent="0.25">
      <c r="A7" s="13" t="s">
        <v>103</v>
      </c>
      <c r="B7" s="11" t="s">
        <v>209</v>
      </c>
      <c r="D7" t="s">
        <v>237</v>
      </c>
      <c r="E7" t="s">
        <v>15</v>
      </c>
    </row>
    <row r="8" spans="1:5" x14ac:dyDescent="0.25">
      <c r="A8" s="13" t="s">
        <v>104</v>
      </c>
      <c r="B8" s="11" t="s">
        <v>210</v>
      </c>
      <c r="D8" t="s">
        <v>237</v>
      </c>
      <c r="E8" t="s">
        <v>17</v>
      </c>
    </row>
    <row r="9" spans="1:5" x14ac:dyDescent="0.25">
      <c r="A9" s="13" t="s">
        <v>105</v>
      </c>
      <c r="B9" s="11" t="s">
        <v>211</v>
      </c>
      <c r="D9" t="s">
        <v>237</v>
      </c>
      <c r="E9" t="s">
        <v>19</v>
      </c>
    </row>
    <row r="10" spans="1:5" x14ac:dyDescent="0.25">
      <c r="A10" s="13" t="s">
        <v>106</v>
      </c>
      <c r="B10" s="11" t="s">
        <v>212</v>
      </c>
      <c r="D10" t="s">
        <v>237</v>
      </c>
      <c r="E10" t="s">
        <v>21</v>
      </c>
    </row>
    <row r="11" spans="1:5" x14ac:dyDescent="0.25">
      <c r="A11" s="13" t="s">
        <v>107</v>
      </c>
      <c r="B11" s="11" t="s">
        <v>213</v>
      </c>
      <c r="D11" t="s">
        <v>237</v>
      </c>
      <c r="E11" t="s">
        <v>23</v>
      </c>
    </row>
    <row r="12" spans="1:5" x14ac:dyDescent="0.25">
      <c r="A12" s="13" t="s">
        <v>108</v>
      </c>
      <c r="B12" s="10" t="s">
        <v>195</v>
      </c>
      <c r="E12" t="s">
        <v>92</v>
      </c>
    </row>
    <row r="13" spans="1:5" x14ac:dyDescent="0.25">
      <c r="A13" s="13" t="s">
        <v>109</v>
      </c>
      <c r="B13" s="11" t="s">
        <v>204</v>
      </c>
      <c r="C13" s="12" t="s">
        <v>205</v>
      </c>
      <c r="D13" t="s">
        <v>237</v>
      </c>
      <c r="E13" t="s">
        <v>7</v>
      </c>
    </row>
    <row r="14" spans="1:5" x14ac:dyDescent="0.25">
      <c r="A14" s="13" t="s">
        <v>110</v>
      </c>
      <c r="B14" s="11" t="s">
        <v>206</v>
      </c>
      <c r="E14" t="s">
        <v>9</v>
      </c>
    </row>
    <row r="15" spans="1:5" x14ac:dyDescent="0.25">
      <c r="A15" s="13" t="s">
        <v>111</v>
      </c>
      <c r="B15" s="11" t="s">
        <v>207</v>
      </c>
      <c r="D15" t="s">
        <v>237</v>
      </c>
      <c r="E15" t="s">
        <v>11</v>
      </c>
    </row>
    <row r="16" spans="1:5" x14ac:dyDescent="0.25">
      <c r="A16" s="13" t="s">
        <v>112</v>
      </c>
      <c r="B16" s="11" t="s">
        <v>208</v>
      </c>
      <c r="D16" t="s">
        <v>237</v>
      </c>
      <c r="E16" t="s">
        <v>13</v>
      </c>
    </row>
    <row r="17" spans="1:5" x14ac:dyDescent="0.25">
      <c r="A17" s="13" t="s">
        <v>113</v>
      </c>
      <c r="B17" s="11" t="s">
        <v>209</v>
      </c>
      <c r="D17" t="s">
        <v>237</v>
      </c>
      <c r="E17" t="s">
        <v>15</v>
      </c>
    </row>
    <row r="18" spans="1:5" x14ac:dyDescent="0.25">
      <c r="A18" s="13" t="s">
        <v>114</v>
      </c>
      <c r="B18" s="11" t="s">
        <v>210</v>
      </c>
      <c r="D18" t="s">
        <v>237</v>
      </c>
      <c r="E18" t="s">
        <v>17</v>
      </c>
    </row>
    <row r="19" spans="1:5" x14ac:dyDescent="0.25">
      <c r="A19" s="13" t="s">
        <v>115</v>
      </c>
      <c r="B19" s="11" t="s">
        <v>211</v>
      </c>
      <c r="D19" t="s">
        <v>237</v>
      </c>
      <c r="E19" t="s">
        <v>19</v>
      </c>
    </row>
    <row r="20" spans="1:5" x14ac:dyDescent="0.25">
      <c r="A20" s="13" t="s">
        <v>116</v>
      </c>
      <c r="B20" s="11" t="s">
        <v>212</v>
      </c>
      <c r="D20" t="s">
        <v>237</v>
      </c>
      <c r="E20" t="s">
        <v>21</v>
      </c>
    </row>
    <row r="21" spans="1:5" x14ac:dyDescent="0.25">
      <c r="A21" s="13" t="s">
        <v>117</v>
      </c>
      <c r="B21" s="11" t="s">
        <v>213</v>
      </c>
      <c r="D21" t="s">
        <v>237</v>
      </c>
      <c r="E21" t="s">
        <v>23</v>
      </c>
    </row>
    <row r="22" spans="1:5" x14ac:dyDescent="0.25">
      <c r="A22" s="13" t="s">
        <v>118</v>
      </c>
      <c r="B22" s="10" t="s">
        <v>214</v>
      </c>
      <c r="C22" s="12" t="s">
        <v>215</v>
      </c>
      <c r="D22" t="s">
        <v>237</v>
      </c>
      <c r="E22" t="s">
        <v>4</v>
      </c>
    </row>
    <row r="23" spans="1:5" x14ac:dyDescent="0.25">
      <c r="A23" s="13" t="s">
        <v>119</v>
      </c>
      <c r="B23" s="11" t="s">
        <v>204</v>
      </c>
      <c r="C23" s="12" t="s">
        <v>205</v>
      </c>
      <c r="D23" t="s">
        <v>237</v>
      </c>
      <c r="E23" t="s">
        <v>7</v>
      </c>
    </row>
    <row r="24" spans="1:5" x14ac:dyDescent="0.25">
      <c r="A24" s="13" t="s">
        <v>120</v>
      </c>
      <c r="B24" s="11" t="s">
        <v>206</v>
      </c>
      <c r="E24" t="s">
        <v>9</v>
      </c>
    </row>
    <row r="25" spans="1:5" x14ac:dyDescent="0.25">
      <c r="A25" s="13" t="s">
        <v>121</v>
      </c>
      <c r="B25" s="11" t="s">
        <v>207</v>
      </c>
      <c r="D25" t="s">
        <v>237</v>
      </c>
      <c r="E25" t="s">
        <v>11</v>
      </c>
    </row>
    <row r="26" spans="1:5" x14ac:dyDescent="0.25">
      <c r="A26" s="13" t="s">
        <v>122</v>
      </c>
      <c r="B26" s="14" t="s">
        <v>216</v>
      </c>
      <c r="E26" t="s">
        <v>39</v>
      </c>
    </row>
    <row r="27" spans="1:5" x14ac:dyDescent="0.25">
      <c r="A27" s="13" t="s">
        <v>123</v>
      </c>
      <c r="B27" s="11" t="s">
        <v>208</v>
      </c>
      <c r="D27" t="s">
        <v>237</v>
      </c>
      <c r="E27" t="s">
        <v>13</v>
      </c>
    </row>
    <row r="28" spans="1:5" x14ac:dyDescent="0.25">
      <c r="A28" s="13" t="s">
        <v>124</v>
      </c>
      <c r="B28" s="14" t="s">
        <v>216</v>
      </c>
      <c r="E28" t="s">
        <v>39</v>
      </c>
    </row>
    <row r="29" spans="1:5" x14ac:dyDescent="0.25">
      <c r="A29" s="13" t="s">
        <v>125</v>
      </c>
      <c r="B29" s="11" t="s">
        <v>209</v>
      </c>
      <c r="D29" t="s">
        <v>237</v>
      </c>
      <c r="E29" t="s">
        <v>15</v>
      </c>
    </row>
    <row r="30" spans="1:5" x14ac:dyDescent="0.25">
      <c r="A30" s="13" t="s">
        <v>126</v>
      </c>
      <c r="B30" s="11" t="s">
        <v>210</v>
      </c>
      <c r="D30" t="s">
        <v>237</v>
      </c>
      <c r="E30" t="s">
        <v>17</v>
      </c>
    </row>
    <row r="31" spans="1:5" x14ac:dyDescent="0.25">
      <c r="A31" s="13" t="s">
        <v>127</v>
      </c>
      <c r="B31" s="11" t="s">
        <v>211</v>
      </c>
      <c r="D31" t="s">
        <v>237</v>
      </c>
      <c r="E31" t="s">
        <v>19</v>
      </c>
    </row>
    <row r="32" spans="1:5" x14ac:dyDescent="0.25">
      <c r="A32" s="13" t="s">
        <v>128</v>
      </c>
      <c r="B32" s="11" t="s">
        <v>212</v>
      </c>
      <c r="D32" t="s">
        <v>237</v>
      </c>
      <c r="E32" t="s">
        <v>21</v>
      </c>
    </row>
    <row r="33" spans="1:5" x14ac:dyDescent="0.25">
      <c r="A33" s="13" t="s">
        <v>129</v>
      </c>
      <c r="B33" s="11" t="s">
        <v>213</v>
      </c>
      <c r="D33" t="s">
        <v>237</v>
      </c>
      <c r="E33" t="s">
        <v>23</v>
      </c>
    </row>
    <row r="34" spans="1:5" x14ac:dyDescent="0.25">
      <c r="A34" s="13" t="s">
        <v>130</v>
      </c>
      <c r="B34" s="10" t="s">
        <v>196</v>
      </c>
      <c r="C34" s="12"/>
      <c r="E34" t="s">
        <v>95</v>
      </c>
    </row>
    <row r="35" spans="1:5" x14ac:dyDescent="0.25">
      <c r="A35" s="13" t="s">
        <v>131</v>
      </c>
      <c r="B35" s="11" t="s">
        <v>204</v>
      </c>
      <c r="C35" s="12" t="s">
        <v>205</v>
      </c>
      <c r="D35" t="s">
        <v>237</v>
      </c>
      <c r="E35" t="s">
        <v>7</v>
      </c>
    </row>
    <row r="36" spans="1:5" x14ac:dyDescent="0.25">
      <c r="A36" s="13" t="s">
        <v>132</v>
      </c>
      <c r="B36" s="11" t="s">
        <v>206</v>
      </c>
      <c r="E36" t="s">
        <v>9</v>
      </c>
    </row>
    <row r="37" spans="1:5" x14ac:dyDescent="0.25">
      <c r="A37" s="13" t="s">
        <v>133</v>
      </c>
      <c r="B37" s="11" t="s">
        <v>207</v>
      </c>
      <c r="D37" t="s">
        <v>237</v>
      </c>
      <c r="E37" t="s">
        <v>11</v>
      </c>
    </row>
    <row r="38" spans="1:5" x14ac:dyDescent="0.25">
      <c r="A38" s="13" t="s">
        <v>134</v>
      </c>
      <c r="B38" s="14" t="s">
        <v>216</v>
      </c>
      <c r="E38" t="s">
        <v>39</v>
      </c>
    </row>
    <row r="39" spans="1:5" x14ac:dyDescent="0.25">
      <c r="A39" s="13" t="s">
        <v>135</v>
      </c>
      <c r="B39" s="11" t="s">
        <v>208</v>
      </c>
      <c r="D39" t="s">
        <v>237</v>
      </c>
      <c r="E39" t="s">
        <v>13</v>
      </c>
    </row>
    <row r="40" spans="1:5" x14ac:dyDescent="0.25">
      <c r="A40" s="13" t="s">
        <v>136</v>
      </c>
      <c r="B40" s="14" t="s">
        <v>216</v>
      </c>
      <c r="E40" t="s">
        <v>39</v>
      </c>
    </row>
    <row r="41" spans="1:5" x14ac:dyDescent="0.25">
      <c r="A41" s="13" t="s">
        <v>137</v>
      </c>
      <c r="B41" s="11" t="s">
        <v>209</v>
      </c>
      <c r="D41" t="s">
        <v>237</v>
      </c>
      <c r="E41" t="s">
        <v>15</v>
      </c>
    </row>
    <row r="42" spans="1:5" x14ac:dyDescent="0.25">
      <c r="A42" s="13" t="s">
        <v>138</v>
      </c>
      <c r="B42" s="11" t="s">
        <v>210</v>
      </c>
      <c r="D42" t="s">
        <v>237</v>
      </c>
      <c r="E42" t="s">
        <v>17</v>
      </c>
    </row>
    <row r="43" spans="1:5" x14ac:dyDescent="0.25">
      <c r="A43" s="13" t="s">
        <v>139</v>
      </c>
      <c r="B43" s="11" t="s">
        <v>211</v>
      </c>
      <c r="D43" t="s">
        <v>237</v>
      </c>
      <c r="E43" t="s">
        <v>19</v>
      </c>
    </row>
    <row r="44" spans="1:5" x14ac:dyDescent="0.25">
      <c r="A44" s="13" t="s">
        <v>140</v>
      </c>
      <c r="B44" s="11" t="s">
        <v>212</v>
      </c>
      <c r="D44" t="s">
        <v>237</v>
      </c>
      <c r="E44" t="s">
        <v>21</v>
      </c>
    </row>
    <row r="45" spans="1:5" x14ac:dyDescent="0.25">
      <c r="A45" s="13" t="s">
        <v>141</v>
      </c>
      <c r="B45" s="11" t="s">
        <v>213</v>
      </c>
      <c r="D45" t="s">
        <v>237</v>
      </c>
      <c r="E45" t="s">
        <v>23</v>
      </c>
    </row>
    <row r="46" spans="1:5" x14ac:dyDescent="0.25">
      <c r="A46" s="13" t="s">
        <v>142</v>
      </c>
      <c r="B46" s="10" t="s">
        <v>200</v>
      </c>
      <c r="C46" s="12" t="s">
        <v>201</v>
      </c>
      <c r="D46" t="s">
        <v>237</v>
      </c>
      <c r="E46" t="s">
        <v>96</v>
      </c>
    </row>
    <row r="47" spans="1:5" x14ac:dyDescent="0.25">
      <c r="A47" s="13" t="s">
        <v>143</v>
      </c>
      <c r="B47" s="11" t="s">
        <v>204</v>
      </c>
      <c r="C47" s="12" t="s">
        <v>205</v>
      </c>
      <c r="D47" t="s">
        <v>237</v>
      </c>
      <c r="E47" t="s">
        <v>7</v>
      </c>
    </row>
    <row r="48" spans="1:5" x14ac:dyDescent="0.25">
      <c r="A48" s="13" t="s">
        <v>144</v>
      </c>
      <c r="B48" s="11" t="s">
        <v>206</v>
      </c>
      <c r="E48" t="s">
        <v>9</v>
      </c>
    </row>
    <row r="49" spans="1:5" x14ac:dyDescent="0.25">
      <c r="A49" s="13" t="s">
        <v>145</v>
      </c>
      <c r="B49" s="11" t="s">
        <v>207</v>
      </c>
      <c r="D49" t="s">
        <v>237</v>
      </c>
      <c r="E49" t="s">
        <v>11</v>
      </c>
    </row>
    <row r="50" spans="1:5" x14ac:dyDescent="0.25">
      <c r="A50" s="13" t="s">
        <v>146</v>
      </c>
      <c r="B50" s="11" t="s">
        <v>208</v>
      </c>
      <c r="D50" t="s">
        <v>237</v>
      </c>
      <c r="E50" t="s">
        <v>13</v>
      </c>
    </row>
    <row r="51" spans="1:5" x14ac:dyDescent="0.25">
      <c r="A51" s="13" t="s">
        <v>147</v>
      </c>
      <c r="B51" s="11" t="s">
        <v>209</v>
      </c>
      <c r="D51" t="s">
        <v>237</v>
      </c>
      <c r="E51" t="s">
        <v>15</v>
      </c>
    </row>
    <row r="52" spans="1:5" x14ac:dyDescent="0.25">
      <c r="A52" s="13" t="s">
        <v>148</v>
      </c>
      <c r="B52" s="11" t="s">
        <v>210</v>
      </c>
      <c r="D52" t="s">
        <v>237</v>
      </c>
      <c r="E52" t="s">
        <v>17</v>
      </c>
    </row>
    <row r="53" spans="1:5" x14ac:dyDescent="0.25">
      <c r="A53" s="13" t="s">
        <v>149</v>
      </c>
      <c r="B53" s="11" t="s">
        <v>211</v>
      </c>
      <c r="D53" t="s">
        <v>237</v>
      </c>
      <c r="E53" t="s">
        <v>19</v>
      </c>
    </row>
    <row r="54" spans="1:5" x14ac:dyDescent="0.25">
      <c r="A54" s="13" t="s">
        <v>150</v>
      </c>
      <c r="B54" s="11" t="s">
        <v>212</v>
      </c>
      <c r="D54" t="s">
        <v>237</v>
      </c>
      <c r="E54" t="s">
        <v>21</v>
      </c>
    </row>
    <row r="55" spans="1:5" x14ac:dyDescent="0.25">
      <c r="A55" s="13" t="s">
        <v>151</v>
      </c>
      <c r="B55" s="11" t="s">
        <v>213</v>
      </c>
      <c r="D55" t="s">
        <v>237</v>
      </c>
      <c r="E55" t="s">
        <v>23</v>
      </c>
    </row>
    <row r="56" spans="1:5" x14ac:dyDescent="0.25">
      <c r="A56" s="13" t="s">
        <v>152</v>
      </c>
      <c r="B56" s="10" t="s">
        <v>197</v>
      </c>
      <c r="E56" t="s">
        <v>97</v>
      </c>
    </row>
    <row r="57" spans="1:5" x14ac:dyDescent="0.25">
      <c r="A57" s="13" t="s">
        <v>153</v>
      </c>
      <c r="B57" s="11" t="s">
        <v>204</v>
      </c>
      <c r="C57" s="12" t="s">
        <v>205</v>
      </c>
      <c r="D57" t="s">
        <v>237</v>
      </c>
      <c r="E57" t="s">
        <v>7</v>
      </c>
    </row>
    <row r="58" spans="1:5" x14ac:dyDescent="0.25">
      <c r="A58" s="13" t="s">
        <v>154</v>
      </c>
      <c r="B58" s="11" t="s">
        <v>206</v>
      </c>
      <c r="E58" t="s">
        <v>9</v>
      </c>
    </row>
    <row r="59" spans="1:5" x14ac:dyDescent="0.25">
      <c r="A59" s="13" t="s">
        <v>155</v>
      </c>
      <c r="B59" s="11" t="s">
        <v>207</v>
      </c>
      <c r="D59" t="s">
        <v>237</v>
      </c>
      <c r="E59" t="s">
        <v>11</v>
      </c>
    </row>
    <row r="60" spans="1:5" x14ac:dyDescent="0.25">
      <c r="A60" s="13" t="s">
        <v>156</v>
      </c>
      <c r="B60" s="11" t="s">
        <v>208</v>
      </c>
      <c r="D60" t="s">
        <v>237</v>
      </c>
      <c r="E60" t="s">
        <v>13</v>
      </c>
    </row>
    <row r="61" spans="1:5" x14ac:dyDescent="0.25">
      <c r="A61" s="13" t="s">
        <v>157</v>
      </c>
      <c r="B61" s="11" t="s">
        <v>209</v>
      </c>
      <c r="D61" t="s">
        <v>237</v>
      </c>
      <c r="E61" t="s">
        <v>15</v>
      </c>
    </row>
    <row r="62" spans="1:5" x14ac:dyDescent="0.25">
      <c r="A62" s="13" t="s">
        <v>158</v>
      </c>
      <c r="B62" s="11" t="s">
        <v>210</v>
      </c>
      <c r="D62" t="s">
        <v>237</v>
      </c>
      <c r="E62" t="s">
        <v>17</v>
      </c>
    </row>
    <row r="63" spans="1:5" x14ac:dyDescent="0.25">
      <c r="A63" s="13" t="s">
        <v>159</v>
      </c>
      <c r="B63" s="11" t="s">
        <v>211</v>
      </c>
      <c r="D63" t="s">
        <v>237</v>
      </c>
      <c r="E63" t="s">
        <v>19</v>
      </c>
    </row>
    <row r="64" spans="1:5" x14ac:dyDescent="0.25">
      <c r="A64" s="13" t="s">
        <v>160</v>
      </c>
      <c r="B64" s="11" t="s">
        <v>212</v>
      </c>
      <c r="D64" t="s">
        <v>237</v>
      </c>
      <c r="E64" t="s">
        <v>21</v>
      </c>
    </row>
    <row r="65" spans="1:5" x14ac:dyDescent="0.25">
      <c r="A65" s="13" t="s">
        <v>161</v>
      </c>
      <c r="B65" s="11" t="s">
        <v>213</v>
      </c>
      <c r="D65" t="s">
        <v>237</v>
      </c>
      <c r="E65" t="s">
        <v>23</v>
      </c>
    </row>
    <row r="66" spans="1:5" x14ac:dyDescent="0.25">
      <c r="B66" s="11"/>
    </row>
    <row r="67" spans="1:5" x14ac:dyDescent="0.25">
      <c r="B67" s="11"/>
    </row>
    <row r="68" spans="1:5" x14ac:dyDescent="0.25">
      <c r="B68" s="10"/>
    </row>
    <row r="69" spans="1:5" x14ac:dyDescent="0.25">
      <c r="B69" s="11"/>
    </row>
    <row r="70" spans="1:5" x14ac:dyDescent="0.25">
      <c r="B70" s="11"/>
    </row>
    <row r="71" spans="1:5" x14ac:dyDescent="0.25">
      <c r="B71" s="11"/>
    </row>
    <row r="72" spans="1:5" x14ac:dyDescent="0.25">
      <c r="B72" s="11"/>
    </row>
    <row r="73" spans="1:5" x14ac:dyDescent="0.25">
      <c r="B73" s="11"/>
    </row>
    <row r="74" spans="1:5" x14ac:dyDescent="0.25">
      <c r="B74" s="11"/>
    </row>
    <row r="75" spans="1:5" x14ac:dyDescent="0.25">
      <c r="B75" s="11"/>
    </row>
    <row r="76" spans="1:5" x14ac:dyDescent="0.25">
      <c r="B76" s="11"/>
    </row>
    <row r="77" spans="1:5" x14ac:dyDescent="0.25">
      <c r="B77" s="11"/>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11</vt:i4>
      </vt:variant>
    </vt:vector>
  </HeadingPairs>
  <TitlesOfParts>
    <vt:vector size="11" baseType="lpstr">
      <vt:lpstr>Índice</vt:lpstr>
      <vt:lpstr>1.1</vt:lpstr>
      <vt:lpstr>1.2</vt:lpstr>
      <vt:lpstr>1.3</vt:lpstr>
      <vt:lpstr>1.4</vt:lpstr>
      <vt:lpstr>Glossario</vt:lpstr>
      <vt:lpstr>Metadados</vt:lpstr>
      <vt:lpstr>Passivo Exig. Valor de Mercado</vt:lpstr>
      <vt:lpstr>Passivo Exig. Valor de Face</vt:lpstr>
      <vt:lpstr>Transações Financeiras</vt:lpstr>
      <vt:lpstr>Estoques de At. e Pass. Financ.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444</dc:creator>
  <cp:lastModifiedBy>Felipe Sampaio</cp:lastModifiedBy>
  <cp:lastPrinted>2016-05-19T17:20:36Z</cp:lastPrinted>
  <dcterms:created xsi:type="dcterms:W3CDTF">2014-02-04T18:24:00Z</dcterms:created>
  <dcterms:modified xsi:type="dcterms:W3CDTF">2023-11-17T12:44:04Z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c07ed86-5dc5-4593-ad03-a8684b843815_Enabled">
    <vt:lpwstr>true</vt:lpwstr>
  </property>
  <property fmtid="{D5CDD505-2E9C-101B-9397-08002B2CF9AE}" pid="3" name="MSIP_Label_0c07ed86-5dc5-4593-ad03-a8684b843815_SetDate">
    <vt:lpwstr>2023-10-17T19:37:46Z</vt:lpwstr>
  </property>
  <property fmtid="{D5CDD505-2E9C-101B-9397-08002B2CF9AE}" pid="4" name="MSIP_Label_0c07ed86-5dc5-4593-ad03-a8684b843815_Method">
    <vt:lpwstr>Standard</vt:lpwstr>
  </property>
  <property fmtid="{D5CDD505-2E9C-101B-9397-08002B2CF9AE}" pid="5" name="MSIP_Label_0c07ed86-5dc5-4593-ad03-a8684b843815_Name">
    <vt:lpwstr>0c07ed86-5dc5-4593-ad03-a8684b843815</vt:lpwstr>
  </property>
  <property fmtid="{D5CDD505-2E9C-101B-9397-08002B2CF9AE}" pid="6" name="MSIP_Label_0c07ed86-5dc5-4593-ad03-a8684b843815_SiteId">
    <vt:lpwstr>8085fa43-302e-45bd-b171-a6648c3b6be7</vt:lpwstr>
  </property>
  <property fmtid="{D5CDD505-2E9C-101B-9397-08002B2CF9AE}" pid="7" name="MSIP_Label_0c07ed86-5dc5-4593-ad03-a8684b843815_ActionId">
    <vt:lpwstr>d7745d95-7777-4d86-bd66-fe8f4e3afed6</vt:lpwstr>
  </property>
  <property fmtid="{D5CDD505-2E9C-101B-9397-08002B2CF9AE}" pid="8" name="MSIP_Label_0c07ed86-5dc5-4593-ad03-a8684b843815_ContentBits">
    <vt:lpwstr>0</vt:lpwstr>
  </property>
  <property fmtid="{D5CDD505-2E9C-101B-9397-08002B2CF9AE}" pid="9" name="eDOCS AutoSave">
    <vt:lpwstr>20231017154135812</vt:lpwstr>
  </property>
</Properties>
</file>