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san4e\Documents\doutorado\"/>
    </mc:Choice>
  </mc:AlternateContent>
  <xr:revisionPtr revIDLastSave="0" documentId="13_ncr:1_{07567983-1304-4BC1-B0CE-07E88355A297}" xr6:coauthVersionLast="46" xr6:coauthVersionMax="46" xr10:uidLastSave="{00000000-0000-0000-0000-000000000000}"/>
  <bookViews>
    <workbookView xWindow="-120" yWindow="-120" windowWidth="29040" windowHeight="15840" xr2:uid="{938BD49A-A27E-4F88-BAC2-0C96A7B24B94}"/>
  </bookViews>
  <sheets>
    <sheet name="Sheet1" sheetId="1" r:id="rId1"/>
    <sheet name="steady_mesh" sheetId="3" r:id="rId2"/>
    <sheet name="steady_mesh (2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1" i="4" l="1"/>
  <c r="K61" i="4"/>
  <c r="L75" i="4"/>
  <c r="K75" i="4"/>
  <c r="L47" i="4"/>
  <c r="K47" i="4"/>
  <c r="L33" i="4"/>
  <c r="K33" i="4"/>
  <c r="L19" i="4"/>
  <c r="K19" i="4"/>
  <c r="L5" i="4"/>
  <c r="K5" i="4"/>
  <c r="L30" i="3"/>
  <c r="K30" i="3"/>
  <c r="L25" i="3"/>
  <c r="K25" i="3"/>
  <c r="L20" i="3"/>
  <c r="K20" i="3"/>
  <c r="L15" i="3"/>
  <c r="K15" i="3"/>
  <c r="L10" i="3"/>
  <c r="K10" i="3"/>
  <c r="M5" i="3"/>
  <c r="L5" i="3"/>
  <c r="K5" i="3"/>
  <c r="M33" i="4" l="1"/>
  <c r="M19" i="4"/>
  <c r="M61" i="4"/>
  <c r="M5" i="4"/>
  <c r="M47" i="4"/>
  <c r="M75" i="4"/>
  <c r="M30" i="3"/>
  <c r="M25" i="3"/>
  <c r="M20" i="3"/>
  <c r="M15" i="3"/>
  <c r="M10" i="3"/>
</calcChain>
</file>

<file path=xl/sharedStrings.xml><?xml version="1.0" encoding="utf-8"?>
<sst xmlns="http://schemas.openxmlformats.org/spreadsheetml/2006/main" count="319" uniqueCount="85">
  <si>
    <t>Mix1</t>
  </si>
  <si>
    <t>Malha3</t>
  </si>
  <si>
    <t>Malha2</t>
  </si>
  <si>
    <t>Malha1</t>
  </si>
  <si>
    <t>Malha6</t>
  </si>
  <si>
    <t>Malha5</t>
  </si>
  <si>
    <t>Malha4</t>
  </si>
  <si>
    <t>Malha / Condições</t>
  </si>
  <si>
    <t>Rho = 4.1295g/cm^3; T = 900K</t>
  </si>
  <si>
    <t>Rho = 3.918655g/cm^3; T = 900K</t>
  </si>
  <si>
    <t>Rho = 4.1295g/cm^3; T = 1200K</t>
  </si>
  <si>
    <t>Reprocessamento = sem malha</t>
  </si>
  <si>
    <t>Confirmado</t>
  </si>
  <si>
    <t>Pendente</t>
  </si>
  <si>
    <t>Em execução</t>
  </si>
  <si>
    <t>Mix2</t>
  </si>
  <si>
    <t>Convergência da composição</t>
  </si>
  <si>
    <t>Coeficiente Doopler</t>
  </si>
  <si>
    <t>Coeficiente densidade</t>
  </si>
  <si>
    <t>Malha 6</t>
  </si>
  <si>
    <t>Th-232.09c      19.118</t>
  </si>
  <si>
    <t>U-233.09c        3.382</t>
  </si>
  <si>
    <t>composition zero</t>
  </si>
  <si>
    <t>composition keff 1</t>
  </si>
  <si>
    <t>keff</t>
  </si>
  <si>
    <t>beta zero</t>
  </si>
  <si>
    <t>beta eff</t>
  </si>
  <si>
    <t>gen time</t>
  </si>
  <si>
    <t>t coefficient</t>
  </si>
  <si>
    <t>Th-232.09c      19.899</t>
  </si>
  <si>
    <t>U-233.09c        2.601</t>
  </si>
  <si>
    <t>Normal</t>
  </si>
  <si>
    <t>rho keff</t>
  </si>
  <si>
    <t>doppler keff</t>
  </si>
  <si>
    <t>rho coefficient</t>
  </si>
  <si>
    <t>doppler coefficient</t>
  </si>
  <si>
    <t>Malha 5</t>
  </si>
  <si>
    <t>Th-232.09c      19.138</t>
  </si>
  <si>
    <t>U-233.09c        3.362</t>
  </si>
  <si>
    <t>Malha 4</t>
  </si>
  <si>
    <t>Th-232.09c      19.182</t>
  </si>
  <si>
    <t>U-233.09c        3.318</t>
  </si>
  <si>
    <t>n tem</t>
  </si>
  <si>
    <t>Malha 3</t>
  </si>
  <si>
    <t>Th-232.09c      19.188</t>
  </si>
  <si>
    <t>U-233.09c        3.312</t>
  </si>
  <si>
    <t>Malha 2</t>
  </si>
  <si>
    <t>Th-232.09c      19.190</t>
  </si>
  <si>
    <t>U-233.09c        3.310</t>
  </si>
  <si>
    <t>Malha 1</t>
  </si>
  <si>
    <t>Th-232.09c      19.191</t>
  </si>
  <si>
    <t>U-233.09c        3.309</t>
  </si>
  <si>
    <t>Th-232.09c      14.924676808457729</t>
  </si>
  <si>
    <t>Np-237.09c        0.47724536106716314</t>
  </si>
  <si>
    <t>Pu-238.09c        0.20453372617164137</t>
  </si>
  <si>
    <t>Pu-239.09c        3.477073344917903</t>
  </si>
  <si>
    <t>Pu-240.09c        1.6286944861815886</t>
  </si>
  <si>
    <t>Pu-241.09c        0.8105595814950232</t>
  </si>
  <si>
    <t>Pu-242.09c        0.5075466538333322</t>
  </si>
  <si>
    <t>Am-241.09c        0.25756098851243725</t>
  </si>
  <si>
    <t>Am-243.09c        0.14393114063930318</t>
  </si>
  <si>
    <t>Cm-244.09c        0.06060258553233818</t>
  </si>
  <si>
    <t>Cm-245.09c        0.007575323191542273</t>
  </si>
  <si>
    <t>Th-232.09c      14.946970258533554</t>
  </si>
  <si>
    <t>Np-237.09c        0.47584087371238604</t>
  </si>
  <si>
    <t>Pu-238.09c        0.20393180301959404</t>
  </si>
  <si>
    <t>Pu-239.09c        3.4668406513330985</t>
  </si>
  <si>
    <t>Pu-240.09c        1.6239013944152858</t>
  </si>
  <si>
    <t>Pu-241.09c        0.8081741823369096</t>
  </si>
  <si>
    <t>Pu-242.09c        0.5060529926782518</t>
  </si>
  <si>
    <t>Am-241.09c        0.25680301120985916</t>
  </si>
  <si>
    <t>Am-243.09c        0.14350756508786247</t>
  </si>
  <si>
    <t>Cm-244.09c        0.060424237931731566</t>
  </si>
  <si>
    <t>Cm-245.09c        0.007553029741466446</t>
  </si>
  <si>
    <t>Th-232.09c      14.966310373049557</t>
  </si>
  <si>
    <t>Np-237.09c        0.4746224464978779</t>
  </si>
  <si>
    <t>Pu-238.09c        0.20340961992766196</t>
  </si>
  <si>
    <t>Pu-239.09c        3.4579635387702536</t>
  </si>
  <si>
    <t>Pu-240.09c        1.6197432697943452</t>
  </si>
  <si>
    <t>Pu-241.09c        0.8061047900836975</t>
  </si>
  <si>
    <t>Pu-242.09c        0.5047572050056796</t>
  </si>
  <si>
    <t>Am-241.09c        0.25614544731631506</t>
  </si>
  <si>
    <t>Am-243.09c        0.14314010291205842</t>
  </si>
  <si>
    <t>Cm-244.09c        0.06026951701560355</t>
  </si>
  <si>
    <t>Cm-245.09c        0.0075336896269504435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</si>
</sst>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2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/>
    <xf numFmtId="0" fontId="0" fillId="5" borderId="3" xfId="0" applyFill="1" applyBorder="1" applyAlignment="1"/>
    <xf numFmtId="11" fontId="0" fillId="0" borderId="0" xfId="0" applyNumberFormat="1"/>
    <xf numFmtId="0" fontId="0" fillId="6" borderId="0" xfId="0" applyFill="1"/>
    <xf numFmtId="0" fontId="0" fillId="0" borderId="0" xfId="0" applyFill="1"/>
    <xf numFmtId="11" fontId="0" fillId="0" borderId="0" xfId="0" applyNumberFormat="1" applyFill="1"/>
    <xf numFmtId="0" fontId="0" fillId="8" borderId="0" xfId="0" applyFont="1" applyFill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9" borderId="0" xfId="0" applyFill="1"/>
    <xf numFmtId="11" fontId="0" fillId="9" borderId="0" xfId="0" applyNumberFormat="1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9F33B-FB44-4779-BF2E-AFE18437B3B2}">
  <dimension ref="A1:F35"/>
  <sheetViews>
    <sheetView tabSelected="1" zoomScale="90" zoomScaleNormal="90" workbookViewId="0">
      <selection activeCell="E23" sqref="E23"/>
    </sheetView>
  </sheetViews>
  <sheetFormatPr defaultRowHeight="15" x14ac:dyDescent="0.25"/>
  <cols>
    <col min="1" max="1" width="20" bestFit="1" customWidth="1"/>
    <col min="2" max="3" width="28.85546875" bestFit="1" customWidth="1"/>
    <col min="4" max="4" width="27.85546875" bestFit="1" customWidth="1"/>
    <col min="6" max="6" width="17.5703125" bestFit="1" customWidth="1"/>
    <col min="7" max="8" width="28.85546875" bestFit="1" customWidth="1"/>
    <col min="9" max="9" width="27.85546875" bestFit="1" customWidth="1"/>
  </cols>
  <sheetData>
    <row r="1" spans="1:6" x14ac:dyDescent="0.25">
      <c r="A1" s="7" t="s">
        <v>0</v>
      </c>
      <c r="B1" s="11" t="s">
        <v>16</v>
      </c>
      <c r="C1" s="12" t="s">
        <v>18</v>
      </c>
      <c r="D1" s="12" t="s">
        <v>17</v>
      </c>
      <c r="F1" s="1" t="s">
        <v>12</v>
      </c>
    </row>
    <row r="2" spans="1:6" x14ac:dyDescent="0.25">
      <c r="A2" s="4" t="s">
        <v>7</v>
      </c>
      <c r="B2" s="5" t="s">
        <v>8</v>
      </c>
      <c r="C2" s="5" t="s">
        <v>9</v>
      </c>
      <c r="D2" s="5" t="s">
        <v>10</v>
      </c>
      <c r="F2" s="2" t="s">
        <v>13</v>
      </c>
    </row>
    <row r="3" spans="1:6" x14ac:dyDescent="0.25">
      <c r="A3" s="5" t="s">
        <v>4</v>
      </c>
      <c r="B3" s="5"/>
      <c r="C3" s="5"/>
      <c r="D3" s="5"/>
      <c r="F3" s="3" t="s">
        <v>14</v>
      </c>
    </row>
    <row r="4" spans="1:6" x14ac:dyDescent="0.25">
      <c r="A4" s="5" t="s">
        <v>5</v>
      </c>
      <c r="B4" s="5"/>
      <c r="C4" s="5"/>
      <c r="D4" s="5"/>
    </row>
    <row r="5" spans="1:6" x14ac:dyDescent="0.25">
      <c r="A5" s="5" t="s">
        <v>6</v>
      </c>
      <c r="B5" s="5"/>
      <c r="C5" s="5"/>
      <c r="D5" s="5"/>
    </row>
    <row r="6" spans="1:6" x14ac:dyDescent="0.25">
      <c r="A6" s="5" t="s">
        <v>1</v>
      </c>
      <c r="B6" s="5"/>
      <c r="C6" s="5"/>
      <c r="D6" s="5"/>
    </row>
    <row r="7" spans="1:6" x14ac:dyDescent="0.25">
      <c r="A7" s="5" t="s">
        <v>2</v>
      </c>
      <c r="B7" s="5"/>
      <c r="C7" s="5"/>
      <c r="D7" s="5"/>
    </row>
    <row r="8" spans="1:6" x14ac:dyDescent="0.25">
      <c r="A8" s="5" t="s">
        <v>3</v>
      </c>
      <c r="B8" s="5"/>
      <c r="C8" s="5"/>
      <c r="D8" s="5"/>
    </row>
    <row r="10" spans="1:6" x14ac:dyDescent="0.25">
      <c r="A10" s="7" t="s">
        <v>0</v>
      </c>
      <c r="B10" s="18" t="s">
        <v>11</v>
      </c>
      <c r="C10" s="19"/>
      <c r="D10" s="20"/>
    </row>
    <row r="11" spans="1:6" x14ac:dyDescent="0.25">
      <c r="A11" s="4" t="s">
        <v>7</v>
      </c>
      <c r="B11" s="5" t="s">
        <v>8</v>
      </c>
      <c r="C11" s="5" t="s">
        <v>9</v>
      </c>
      <c r="D11" s="5" t="s">
        <v>10</v>
      </c>
    </row>
    <row r="12" spans="1:6" x14ac:dyDescent="0.25">
      <c r="A12" s="5" t="s">
        <v>4</v>
      </c>
      <c r="B12" s="5"/>
      <c r="C12" s="5"/>
      <c r="D12" s="5"/>
    </row>
    <row r="13" spans="1:6" x14ac:dyDescent="0.25">
      <c r="A13" s="5" t="s">
        <v>5</v>
      </c>
      <c r="B13" s="5"/>
      <c r="C13" s="5"/>
      <c r="D13" s="5"/>
    </row>
    <row r="14" spans="1:6" x14ac:dyDescent="0.25">
      <c r="A14" s="5" t="s">
        <v>6</v>
      </c>
      <c r="B14" s="5"/>
      <c r="C14" s="5"/>
      <c r="D14" s="5"/>
    </row>
    <row r="15" spans="1:6" x14ac:dyDescent="0.25">
      <c r="A15" s="5" t="s">
        <v>1</v>
      </c>
      <c r="B15" s="5"/>
      <c r="C15" s="5"/>
      <c r="D15" s="5"/>
    </row>
    <row r="16" spans="1:6" x14ac:dyDescent="0.25">
      <c r="A16" s="5" t="s">
        <v>2</v>
      </c>
      <c r="B16" s="5"/>
      <c r="C16" s="5"/>
      <c r="D16" s="5"/>
    </row>
    <row r="17" spans="1:4" x14ac:dyDescent="0.25">
      <c r="A17" s="5" t="s">
        <v>3</v>
      </c>
      <c r="B17" s="5"/>
      <c r="C17" s="5"/>
      <c r="D17" s="5"/>
    </row>
    <row r="19" spans="1:4" x14ac:dyDescent="0.25">
      <c r="A19" s="6" t="s">
        <v>15</v>
      </c>
      <c r="B19" s="11" t="s">
        <v>16</v>
      </c>
      <c r="C19" s="12" t="s">
        <v>18</v>
      </c>
      <c r="D19" s="12" t="s">
        <v>17</v>
      </c>
    </row>
    <row r="20" spans="1:4" x14ac:dyDescent="0.25">
      <c r="A20" s="4" t="s">
        <v>7</v>
      </c>
      <c r="B20" s="5" t="s">
        <v>8</v>
      </c>
      <c r="C20" s="5" t="s">
        <v>9</v>
      </c>
      <c r="D20" s="5" t="s">
        <v>10</v>
      </c>
    </row>
    <row r="21" spans="1:4" x14ac:dyDescent="0.25">
      <c r="A21" s="5" t="s">
        <v>4</v>
      </c>
      <c r="B21" s="5"/>
      <c r="C21" s="5"/>
      <c r="D21" s="5"/>
    </row>
    <row r="22" spans="1:4" x14ac:dyDescent="0.25">
      <c r="A22" s="5" t="s">
        <v>5</v>
      </c>
      <c r="B22" s="5"/>
      <c r="C22" s="5"/>
      <c r="D22" s="5"/>
    </row>
    <row r="23" spans="1:4" x14ac:dyDescent="0.25">
      <c r="A23" s="5" t="s">
        <v>6</v>
      </c>
      <c r="B23" s="5"/>
      <c r="C23" s="5"/>
      <c r="D23" s="5"/>
    </row>
    <row r="24" spans="1:4" x14ac:dyDescent="0.25">
      <c r="A24" s="5" t="s">
        <v>1</v>
      </c>
      <c r="B24" s="5"/>
      <c r="C24" s="5"/>
      <c r="D24" s="5"/>
    </row>
    <row r="25" spans="1:4" x14ac:dyDescent="0.25">
      <c r="A25" s="5" t="s">
        <v>2</v>
      </c>
      <c r="B25" s="5"/>
      <c r="C25" s="5"/>
      <c r="D25" s="5"/>
    </row>
    <row r="26" spans="1:4" x14ac:dyDescent="0.25">
      <c r="A26" s="5" t="s">
        <v>3</v>
      </c>
      <c r="B26" s="5"/>
      <c r="C26" s="5"/>
      <c r="D26" s="5"/>
    </row>
    <row r="28" spans="1:4" x14ac:dyDescent="0.25">
      <c r="A28" s="6" t="s">
        <v>15</v>
      </c>
      <c r="B28" s="8" t="s">
        <v>11</v>
      </c>
      <c r="C28" s="9"/>
      <c r="D28" s="10"/>
    </row>
    <row r="29" spans="1:4" x14ac:dyDescent="0.25">
      <c r="A29" s="4" t="s">
        <v>7</v>
      </c>
      <c r="B29" s="5" t="s">
        <v>8</v>
      </c>
      <c r="C29" s="5" t="s">
        <v>9</v>
      </c>
      <c r="D29" s="5" t="s">
        <v>10</v>
      </c>
    </row>
    <row r="30" spans="1:4" x14ac:dyDescent="0.25">
      <c r="A30" s="5" t="s">
        <v>4</v>
      </c>
      <c r="B30" s="5"/>
      <c r="C30" s="5"/>
      <c r="D30" s="5"/>
    </row>
    <row r="31" spans="1:4" x14ac:dyDescent="0.25">
      <c r="A31" s="5" t="s">
        <v>5</v>
      </c>
      <c r="B31" s="5"/>
      <c r="C31" s="5"/>
      <c r="D31" s="5"/>
    </row>
    <row r="32" spans="1:4" x14ac:dyDescent="0.25">
      <c r="A32" s="5" t="s">
        <v>6</v>
      </c>
      <c r="B32" s="5"/>
      <c r="C32" s="5"/>
      <c r="D32" s="5"/>
    </row>
    <row r="33" spans="1:4" x14ac:dyDescent="0.25">
      <c r="A33" s="5" t="s">
        <v>1</v>
      </c>
      <c r="B33" s="5"/>
      <c r="C33" s="5"/>
      <c r="D33" s="5"/>
    </row>
    <row r="34" spans="1:4" x14ac:dyDescent="0.25">
      <c r="A34" s="5" t="s">
        <v>2</v>
      </c>
      <c r="B34" s="5"/>
      <c r="C34" s="5"/>
      <c r="D34" s="5"/>
    </row>
    <row r="35" spans="1:4" x14ac:dyDescent="0.25">
      <c r="A35" s="5" t="s">
        <v>3</v>
      </c>
      <c r="B35" s="5"/>
      <c r="C35" s="5"/>
      <c r="D35" s="5"/>
    </row>
  </sheetData>
  <mergeCells count="1">
    <mergeCell ref="B10:D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F8850-56ED-49C0-9682-A0622D085024}">
  <dimension ref="A1:M31"/>
  <sheetViews>
    <sheetView workbookViewId="0">
      <selection activeCell="M22" sqref="M22"/>
    </sheetView>
  </sheetViews>
  <sheetFormatPr defaultRowHeight="15" x14ac:dyDescent="0.25"/>
  <cols>
    <col min="4" max="4" width="18.7109375" style="17" bestFit="1" customWidth="1"/>
    <col min="10" max="10" width="12" bestFit="1" customWidth="1"/>
    <col min="11" max="11" width="14.140625" bestFit="1" customWidth="1"/>
    <col min="12" max="12" width="18.28515625" bestFit="1" customWidth="1"/>
    <col min="13" max="13" width="11.7109375" bestFit="1" customWidth="1"/>
  </cols>
  <sheetData>
    <row r="1" spans="1:13" x14ac:dyDescent="0.25">
      <c r="A1" t="s">
        <v>0</v>
      </c>
    </row>
    <row r="2" spans="1:13" x14ac:dyDescent="0.25">
      <c r="A2" t="s">
        <v>19</v>
      </c>
    </row>
    <row r="3" spans="1:13" x14ac:dyDescent="0.25">
      <c r="A3" t="s">
        <v>31</v>
      </c>
    </row>
    <row r="4" spans="1:13" x14ac:dyDescent="0.25">
      <c r="A4" t="s">
        <v>22</v>
      </c>
      <c r="C4" t="s">
        <v>24</v>
      </c>
      <c r="D4" s="17" t="s">
        <v>23</v>
      </c>
      <c r="E4" t="s">
        <v>24</v>
      </c>
      <c r="F4" t="s">
        <v>25</v>
      </c>
      <c r="G4" t="s">
        <v>26</v>
      </c>
      <c r="H4" t="s">
        <v>27</v>
      </c>
      <c r="I4" t="s">
        <v>32</v>
      </c>
      <c r="J4" t="s">
        <v>33</v>
      </c>
      <c r="K4" t="s">
        <v>34</v>
      </c>
      <c r="L4" t="s">
        <v>35</v>
      </c>
      <c r="M4" t="s">
        <v>28</v>
      </c>
    </row>
    <row r="5" spans="1:13" x14ac:dyDescent="0.25">
      <c r="A5" t="s">
        <v>29</v>
      </c>
      <c r="C5">
        <v>0.99854299999999996</v>
      </c>
      <c r="D5" s="17" t="s">
        <v>20</v>
      </c>
      <c r="E5">
        <v>1.0000500000000001</v>
      </c>
      <c r="F5">
        <v>3.23296E-3</v>
      </c>
      <c r="G5">
        <v>3.2228999999999999E-3</v>
      </c>
      <c r="H5" s="13">
        <v>7.90109E-7</v>
      </c>
      <c r="I5" s="13">
        <v>0.98813700000000004</v>
      </c>
      <c r="J5" s="13">
        <v>0.99909000000000003</v>
      </c>
      <c r="K5" s="13">
        <f>(I5-E5)/230</f>
        <v>-5.1795652173913318E-5</v>
      </c>
      <c r="L5" s="13">
        <f>(J5-E5)/300</f>
        <v>-3.2000000000002396E-6</v>
      </c>
      <c r="M5" s="13">
        <f>K5+L5</f>
        <v>-5.4995652173913558E-5</v>
      </c>
    </row>
    <row r="6" spans="1:13" x14ac:dyDescent="0.25">
      <c r="A6" t="s">
        <v>30</v>
      </c>
      <c r="D6" s="17" t="s">
        <v>21</v>
      </c>
    </row>
    <row r="7" spans="1:13" x14ac:dyDescent="0.25">
      <c r="A7" t="s">
        <v>36</v>
      </c>
    </row>
    <row r="8" spans="1:13" x14ac:dyDescent="0.25">
      <c r="A8" t="s">
        <v>31</v>
      </c>
    </row>
    <row r="9" spans="1:13" x14ac:dyDescent="0.25">
      <c r="A9" t="s">
        <v>22</v>
      </c>
      <c r="C9" t="s">
        <v>24</v>
      </c>
      <c r="D9" s="17" t="s">
        <v>23</v>
      </c>
      <c r="E9" t="s">
        <v>24</v>
      </c>
      <c r="F9" t="s">
        <v>25</v>
      </c>
      <c r="G9" t="s">
        <v>26</v>
      </c>
      <c r="H9" t="s">
        <v>27</v>
      </c>
      <c r="I9" t="s">
        <v>32</v>
      </c>
      <c r="J9" s="21" t="s">
        <v>33</v>
      </c>
      <c r="K9" t="s">
        <v>34</v>
      </c>
      <c r="L9" t="s">
        <v>35</v>
      </c>
      <c r="M9" t="s">
        <v>28</v>
      </c>
    </row>
    <row r="10" spans="1:13" x14ac:dyDescent="0.25">
      <c r="A10" t="s">
        <v>20</v>
      </c>
      <c r="C10">
        <v>1.00193</v>
      </c>
      <c r="D10" s="17" t="s">
        <v>37</v>
      </c>
      <c r="E10">
        <v>0.99985400000000002</v>
      </c>
      <c r="F10" s="13">
        <v>3.23501E-3</v>
      </c>
      <c r="G10" s="13">
        <v>3.2377199999999999E-3</v>
      </c>
      <c r="H10" s="13">
        <v>7.9441199999999998E-7</v>
      </c>
      <c r="I10" s="13">
        <v>0.98772499999999996</v>
      </c>
      <c r="J10" s="22">
        <v>0.99849399999999999</v>
      </c>
      <c r="K10" s="13">
        <f>(I10-E10)/230</f>
        <v>-5.27347826086959E-5</v>
      </c>
      <c r="L10" s="13">
        <f>(J10-E10)/300</f>
        <v>-4.533333333333426E-6</v>
      </c>
      <c r="M10" s="13">
        <f>K10+L10</f>
        <v>-5.7268115942029328E-5</v>
      </c>
    </row>
    <row r="11" spans="1:13" x14ac:dyDescent="0.25">
      <c r="A11" t="s">
        <v>21</v>
      </c>
      <c r="D11" s="17" t="s">
        <v>38</v>
      </c>
    </row>
    <row r="12" spans="1:13" x14ac:dyDescent="0.25">
      <c r="A12" t="s">
        <v>39</v>
      </c>
    </row>
    <row r="13" spans="1:13" x14ac:dyDescent="0.25">
      <c r="A13" t="s">
        <v>31</v>
      </c>
    </row>
    <row r="14" spans="1:13" x14ac:dyDescent="0.25">
      <c r="A14" t="s">
        <v>22</v>
      </c>
      <c r="C14" t="s">
        <v>24</v>
      </c>
      <c r="D14" s="17" t="s">
        <v>23</v>
      </c>
      <c r="E14" t="s">
        <v>24</v>
      </c>
      <c r="F14" t="s">
        <v>25</v>
      </c>
      <c r="G14" t="s">
        <v>26</v>
      </c>
      <c r="H14" t="s">
        <v>27</v>
      </c>
      <c r="I14" t="s">
        <v>32</v>
      </c>
      <c r="J14" s="15" t="s">
        <v>33</v>
      </c>
      <c r="K14" t="s">
        <v>34</v>
      </c>
      <c r="L14" t="s">
        <v>35</v>
      </c>
      <c r="M14" t="s">
        <v>28</v>
      </c>
    </row>
    <row r="15" spans="1:13" x14ac:dyDescent="0.25">
      <c r="A15" t="s">
        <v>37</v>
      </c>
      <c r="C15" s="14">
        <v>1.00193</v>
      </c>
      <c r="D15" s="17" t="s">
        <v>40</v>
      </c>
      <c r="E15" s="13">
        <v>1.0000500000000001</v>
      </c>
      <c r="F15" s="13">
        <v>3.2454599999999999E-3</v>
      </c>
      <c r="G15" s="13">
        <v>3.2456999999999998E-3</v>
      </c>
      <c r="H15" s="13">
        <v>8.2166300000000004E-7</v>
      </c>
      <c r="I15" s="13">
        <v>0.98200500000000002</v>
      </c>
      <c r="J15" s="16">
        <v>0.99252700000000005</v>
      </c>
      <c r="K15" s="13">
        <f>(I15-E15)/230</f>
        <v>-7.8456521739130817E-5</v>
      </c>
      <c r="L15" s="13">
        <f>(J15-E15)/300</f>
        <v>-2.507666666666686E-5</v>
      </c>
      <c r="M15" s="13">
        <f>K15+L15</f>
        <v>-1.0353318840579768E-4</v>
      </c>
    </row>
    <row r="16" spans="1:13" x14ac:dyDescent="0.25">
      <c r="A16" t="s">
        <v>38</v>
      </c>
      <c r="C16" t="s">
        <v>42</v>
      </c>
      <c r="D16" s="17" t="s">
        <v>41</v>
      </c>
    </row>
    <row r="17" spans="1:13" x14ac:dyDescent="0.25">
      <c r="A17" t="s">
        <v>43</v>
      </c>
    </row>
    <row r="18" spans="1:13" x14ac:dyDescent="0.25">
      <c r="A18" t="s">
        <v>31</v>
      </c>
    </row>
    <row r="19" spans="1:13" x14ac:dyDescent="0.25">
      <c r="A19" t="s">
        <v>22</v>
      </c>
      <c r="C19" t="s">
        <v>24</v>
      </c>
      <c r="D19" s="17" t="s">
        <v>23</v>
      </c>
      <c r="E19" t="s">
        <v>24</v>
      </c>
      <c r="F19" t="s">
        <v>25</v>
      </c>
      <c r="G19" t="s">
        <v>26</v>
      </c>
      <c r="H19" t="s">
        <v>27</v>
      </c>
      <c r="I19" t="s">
        <v>32</v>
      </c>
      <c r="J19" t="s">
        <v>33</v>
      </c>
      <c r="K19" t="s">
        <v>34</v>
      </c>
      <c r="L19" t="s">
        <v>35</v>
      </c>
      <c r="M19" t="s">
        <v>28</v>
      </c>
    </row>
    <row r="20" spans="1:13" x14ac:dyDescent="0.25">
      <c r="A20" t="s">
        <v>40</v>
      </c>
      <c r="C20" s="14">
        <v>1.00193</v>
      </c>
      <c r="D20" s="17" t="s">
        <v>44</v>
      </c>
      <c r="E20" s="13">
        <v>0.99957099999999999</v>
      </c>
      <c r="F20" s="13">
        <v>3.24085E-3</v>
      </c>
      <c r="G20" s="13">
        <v>3.2948399999999998E-3</v>
      </c>
      <c r="H20" s="13">
        <v>8.2197400000000005E-7</v>
      </c>
      <c r="I20" s="13">
        <v>0.98133899999999996</v>
      </c>
      <c r="J20" s="13">
        <v>0.99198600000000003</v>
      </c>
      <c r="K20" s="13">
        <f>(I20-E20)/230</f>
        <v>-7.9269565217391421E-5</v>
      </c>
      <c r="L20" s="13">
        <f>(J20-E20)/300</f>
        <v>-2.5283333333333177E-5</v>
      </c>
      <c r="M20" s="13">
        <f>K20+L20</f>
        <v>-1.045528985507246E-4</v>
      </c>
    </row>
    <row r="21" spans="1:13" x14ac:dyDescent="0.25">
      <c r="A21" t="s">
        <v>41</v>
      </c>
      <c r="C21" t="s">
        <v>42</v>
      </c>
      <c r="D21" s="17" t="s">
        <v>45</v>
      </c>
    </row>
    <row r="22" spans="1:13" x14ac:dyDescent="0.25">
      <c r="A22" t="s">
        <v>46</v>
      </c>
    </row>
    <row r="23" spans="1:13" x14ac:dyDescent="0.25">
      <c r="A23" t="s">
        <v>31</v>
      </c>
    </row>
    <row r="24" spans="1:13" x14ac:dyDescent="0.25">
      <c r="A24" t="s">
        <v>22</v>
      </c>
      <c r="C24" t="s">
        <v>24</v>
      </c>
      <c r="D24" s="17" t="s">
        <v>23</v>
      </c>
      <c r="E24" t="s">
        <v>24</v>
      </c>
      <c r="F24" t="s">
        <v>25</v>
      </c>
      <c r="G24" t="s">
        <v>26</v>
      </c>
      <c r="H24" t="s">
        <v>27</v>
      </c>
      <c r="I24" t="s">
        <v>32</v>
      </c>
      <c r="J24" t="s">
        <v>33</v>
      </c>
      <c r="K24" t="s">
        <v>34</v>
      </c>
      <c r="L24" t="s">
        <v>35</v>
      </c>
      <c r="M24" t="s">
        <v>28</v>
      </c>
    </row>
    <row r="25" spans="1:13" x14ac:dyDescent="0.25">
      <c r="A25" t="s">
        <v>44</v>
      </c>
      <c r="C25" s="14">
        <v>1.00193</v>
      </c>
      <c r="D25" s="17" t="s">
        <v>47</v>
      </c>
      <c r="E25" s="13">
        <v>0.99980500000000005</v>
      </c>
      <c r="F25" s="13">
        <v>3.2357499999999999E-3</v>
      </c>
      <c r="G25" s="13">
        <v>3.2844200000000001E-3</v>
      </c>
      <c r="H25" s="13">
        <v>8.2539299999999998E-7</v>
      </c>
      <c r="I25" s="13">
        <v>0.98131599999999997</v>
      </c>
      <c r="J25" s="13">
        <v>0.99185999999999996</v>
      </c>
      <c r="K25" s="13">
        <f>(I25-E25)/230</f>
        <v>-8.0386956521739513E-5</v>
      </c>
      <c r="L25" s="13">
        <f>(J25-E25)/300</f>
        <v>-2.6483333333333636E-5</v>
      </c>
      <c r="M25" s="13">
        <f>K25+L25</f>
        <v>-1.0687028985507314E-4</v>
      </c>
    </row>
    <row r="26" spans="1:13" x14ac:dyDescent="0.25">
      <c r="A26" t="s">
        <v>45</v>
      </c>
      <c r="C26" t="s">
        <v>42</v>
      </c>
      <c r="D26" s="17" t="s">
        <v>48</v>
      </c>
    </row>
    <row r="27" spans="1:13" x14ac:dyDescent="0.25">
      <c r="A27" t="s">
        <v>49</v>
      </c>
    </row>
    <row r="28" spans="1:13" x14ac:dyDescent="0.25">
      <c r="A28" t="s">
        <v>31</v>
      </c>
    </row>
    <row r="29" spans="1:13" x14ac:dyDescent="0.25">
      <c r="A29" t="s">
        <v>22</v>
      </c>
      <c r="C29" t="s">
        <v>24</v>
      </c>
      <c r="D29" s="17" t="s">
        <v>23</v>
      </c>
      <c r="E29" t="s">
        <v>24</v>
      </c>
      <c r="F29" t="s">
        <v>25</v>
      </c>
      <c r="G29" t="s">
        <v>26</v>
      </c>
      <c r="H29" t="s">
        <v>27</v>
      </c>
      <c r="I29" t="s">
        <v>32</v>
      </c>
      <c r="J29" t="s">
        <v>33</v>
      </c>
      <c r="K29" t="s">
        <v>34</v>
      </c>
      <c r="L29" t="s">
        <v>35</v>
      </c>
      <c r="M29" t="s">
        <v>28</v>
      </c>
    </row>
    <row r="30" spans="1:13" x14ac:dyDescent="0.25">
      <c r="A30" t="s">
        <v>47</v>
      </c>
      <c r="C30" s="14">
        <v>1.00193</v>
      </c>
      <c r="D30" s="17" t="s">
        <v>50</v>
      </c>
      <c r="E30" s="13">
        <v>0.99962799999999996</v>
      </c>
      <c r="F30" s="13">
        <v>3.22683E-3</v>
      </c>
      <c r="G30" s="13">
        <v>3.2449900000000001E-3</v>
      </c>
      <c r="H30" s="13">
        <v>8.2840600000000004E-7</v>
      </c>
      <c r="I30" s="13">
        <v>0.98126800000000003</v>
      </c>
      <c r="J30" s="13">
        <v>0.99176900000000001</v>
      </c>
      <c r="K30" s="13">
        <f>(I30-E30)/230</f>
        <v>-7.9826086956521442E-5</v>
      </c>
      <c r="L30" s="13">
        <f>(J30-E30)/300</f>
        <v>-2.6196666666666497E-5</v>
      </c>
      <c r="M30" s="13">
        <f>K30+L30</f>
        <v>-1.0602275362318794E-4</v>
      </c>
    </row>
    <row r="31" spans="1:13" x14ac:dyDescent="0.25">
      <c r="A31" t="s">
        <v>48</v>
      </c>
      <c r="C31" t="s">
        <v>42</v>
      </c>
      <c r="D31" s="17" t="s">
        <v>51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37FE1-A907-4F8D-8251-DB31DE602E1C}">
  <dimension ref="A1:M85"/>
  <sheetViews>
    <sheetView workbookViewId="0">
      <selection activeCell="H16" sqref="H16"/>
    </sheetView>
  </sheetViews>
  <sheetFormatPr defaultRowHeight="15" x14ac:dyDescent="0.25"/>
  <cols>
    <col min="4" max="4" width="34.85546875" style="17" bestFit="1" customWidth="1"/>
    <col min="10" max="10" width="12" bestFit="1" customWidth="1"/>
    <col min="11" max="11" width="14.140625" bestFit="1" customWidth="1"/>
    <col min="12" max="12" width="18.28515625" bestFit="1" customWidth="1"/>
    <col min="13" max="13" width="11.7109375" bestFit="1" customWidth="1"/>
  </cols>
  <sheetData>
    <row r="1" spans="1:13" x14ac:dyDescent="0.25">
      <c r="A1" t="s">
        <v>0</v>
      </c>
    </row>
    <row r="2" spans="1:13" x14ac:dyDescent="0.25">
      <c r="A2" t="s">
        <v>19</v>
      </c>
    </row>
    <row r="3" spans="1:13" x14ac:dyDescent="0.25">
      <c r="A3" t="s">
        <v>31</v>
      </c>
    </row>
    <row r="4" spans="1:13" x14ac:dyDescent="0.25">
      <c r="A4" t="s">
        <v>22</v>
      </c>
      <c r="C4" t="s">
        <v>24</v>
      </c>
      <c r="D4" s="17" t="s">
        <v>23</v>
      </c>
      <c r="E4" t="s">
        <v>24</v>
      </c>
      <c r="F4" t="s">
        <v>25</v>
      </c>
      <c r="G4" t="s">
        <v>26</v>
      </c>
      <c r="H4" t="s">
        <v>27</v>
      </c>
      <c r="I4" t="s">
        <v>32</v>
      </c>
      <c r="J4" t="s">
        <v>33</v>
      </c>
      <c r="K4" t="s">
        <v>34</v>
      </c>
      <c r="L4" t="s">
        <v>35</v>
      </c>
      <c r="M4" t="s">
        <v>28</v>
      </c>
    </row>
    <row r="5" spans="1:13" x14ac:dyDescent="0.25">
      <c r="D5" t="s">
        <v>52</v>
      </c>
      <c r="E5" s="13">
        <v>0.99976500000000001</v>
      </c>
      <c r="F5" s="13">
        <v>3.2974699999999998E-3</v>
      </c>
      <c r="G5" s="13">
        <v>2.98591E-3</v>
      </c>
      <c r="H5" s="13">
        <v>5.1823700000000004E-7</v>
      </c>
      <c r="I5" s="13">
        <v>0.98452499999999998</v>
      </c>
      <c r="J5" s="13">
        <v>0.99718499999999999</v>
      </c>
      <c r="K5" s="13">
        <f>(I5-E5)/230</f>
        <v>-6.6260869565217526E-5</v>
      </c>
      <c r="L5" s="13">
        <f>(J5-E5)/300</f>
        <v>-8.6000000000000888E-6</v>
      </c>
      <c r="M5" s="13">
        <f>K5+L5</f>
        <v>-7.4860869565217614E-5</v>
      </c>
    </row>
    <row r="6" spans="1:13" x14ac:dyDescent="0.25">
      <c r="D6" t="s">
        <v>53</v>
      </c>
    </row>
    <row r="7" spans="1:13" x14ac:dyDescent="0.25">
      <c r="D7" t="s">
        <v>54</v>
      </c>
    </row>
    <row r="8" spans="1:13" x14ac:dyDescent="0.25">
      <c r="D8" t="s">
        <v>55</v>
      </c>
    </row>
    <row r="9" spans="1:13" x14ac:dyDescent="0.25">
      <c r="D9" t="s">
        <v>56</v>
      </c>
    </row>
    <row r="10" spans="1:13" x14ac:dyDescent="0.25">
      <c r="D10" t="s">
        <v>57</v>
      </c>
    </row>
    <row r="11" spans="1:13" x14ac:dyDescent="0.25">
      <c r="D11" t="s">
        <v>58</v>
      </c>
    </row>
    <row r="12" spans="1:13" x14ac:dyDescent="0.25">
      <c r="D12" t="s">
        <v>59</v>
      </c>
    </row>
    <row r="13" spans="1:13" x14ac:dyDescent="0.25">
      <c r="D13" t="s">
        <v>60</v>
      </c>
    </row>
    <row r="14" spans="1:13" x14ac:dyDescent="0.25">
      <c r="D14" t="s">
        <v>61</v>
      </c>
    </row>
    <row r="15" spans="1:13" x14ac:dyDescent="0.25">
      <c r="D15" t="s">
        <v>62</v>
      </c>
    </row>
    <row r="16" spans="1:13" x14ac:dyDescent="0.25">
      <c r="A16" t="s">
        <v>36</v>
      </c>
    </row>
    <row r="17" spans="1:13" x14ac:dyDescent="0.25">
      <c r="A17" t="s">
        <v>31</v>
      </c>
    </row>
    <row r="18" spans="1:13" x14ac:dyDescent="0.25">
      <c r="A18" t="s">
        <v>22</v>
      </c>
      <c r="C18" t="s">
        <v>24</v>
      </c>
      <c r="D18" s="17" t="s">
        <v>23</v>
      </c>
      <c r="E18" t="s">
        <v>24</v>
      </c>
      <c r="F18" t="s">
        <v>25</v>
      </c>
      <c r="G18" t="s">
        <v>26</v>
      </c>
      <c r="H18" t="s">
        <v>27</v>
      </c>
      <c r="I18" t="s">
        <v>32</v>
      </c>
      <c r="J18" s="21" t="s">
        <v>33</v>
      </c>
      <c r="K18" t="s">
        <v>34</v>
      </c>
      <c r="L18" t="s">
        <v>35</v>
      </c>
      <c r="M18" t="s">
        <v>28</v>
      </c>
    </row>
    <row r="19" spans="1:13" x14ac:dyDescent="0.25">
      <c r="D19" t="s">
        <v>63</v>
      </c>
      <c r="E19" s="13">
        <v>1.0003899999999999</v>
      </c>
      <c r="F19" s="13">
        <v>3.2889500000000001E-3</v>
      </c>
      <c r="G19" s="13">
        <v>2.9536100000000002E-3</v>
      </c>
      <c r="H19" s="13">
        <v>5.19789E-7</v>
      </c>
      <c r="I19" s="16">
        <v>0.98539699999999997</v>
      </c>
      <c r="J19" s="16">
        <v>0.99769600000000003</v>
      </c>
      <c r="K19" s="16">
        <f>(I19-E19)/230</f>
        <v>-6.5186956521738791E-5</v>
      </c>
      <c r="L19" s="16">
        <f>(J19-E19)/300</f>
        <v>-8.9799999999995447E-6</v>
      </c>
      <c r="M19" s="16">
        <f>K19+L19</f>
        <v>-7.4166956521738329E-5</v>
      </c>
    </row>
    <row r="20" spans="1:13" x14ac:dyDescent="0.25">
      <c r="D20" t="s">
        <v>64</v>
      </c>
      <c r="I20" s="23"/>
      <c r="J20" s="23"/>
      <c r="K20" s="23"/>
      <c r="L20" s="23"/>
      <c r="M20" s="23"/>
    </row>
    <row r="21" spans="1:13" x14ac:dyDescent="0.25">
      <c r="D21" t="s">
        <v>65</v>
      </c>
    </row>
    <row r="22" spans="1:13" x14ac:dyDescent="0.25">
      <c r="D22" t="s">
        <v>66</v>
      </c>
    </row>
    <row r="23" spans="1:13" x14ac:dyDescent="0.25">
      <c r="D23" t="s">
        <v>67</v>
      </c>
    </row>
    <row r="24" spans="1:13" x14ac:dyDescent="0.25">
      <c r="D24" t="s">
        <v>68</v>
      </c>
    </row>
    <row r="25" spans="1:13" x14ac:dyDescent="0.25">
      <c r="D25" t="s">
        <v>69</v>
      </c>
    </row>
    <row r="26" spans="1:13" x14ac:dyDescent="0.25">
      <c r="D26" t="s">
        <v>70</v>
      </c>
    </row>
    <row r="27" spans="1:13" x14ac:dyDescent="0.25">
      <c r="D27" t="s">
        <v>71</v>
      </c>
    </row>
    <row r="28" spans="1:13" x14ac:dyDescent="0.25">
      <c r="D28" t="s">
        <v>72</v>
      </c>
    </row>
    <row r="29" spans="1:13" x14ac:dyDescent="0.25">
      <c r="D29" t="s">
        <v>73</v>
      </c>
    </row>
    <row r="30" spans="1:13" x14ac:dyDescent="0.25">
      <c r="A30" t="s">
        <v>39</v>
      </c>
    </row>
    <row r="31" spans="1:13" x14ac:dyDescent="0.25">
      <c r="A31" t="s">
        <v>31</v>
      </c>
    </row>
    <row r="32" spans="1:13" x14ac:dyDescent="0.25">
      <c r="A32" t="s">
        <v>22</v>
      </c>
      <c r="C32" t="s">
        <v>24</v>
      </c>
      <c r="D32" s="17" t="s">
        <v>23</v>
      </c>
      <c r="E32" t="s">
        <v>24</v>
      </c>
      <c r="F32" t="s">
        <v>25</v>
      </c>
      <c r="G32" t="s">
        <v>26</v>
      </c>
      <c r="H32" t="s">
        <v>27</v>
      </c>
      <c r="I32" t="s">
        <v>32</v>
      </c>
      <c r="J32" s="15" t="s">
        <v>33</v>
      </c>
      <c r="K32" t="s">
        <v>34</v>
      </c>
      <c r="L32" t="s">
        <v>35</v>
      </c>
      <c r="M32" t="s">
        <v>28</v>
      </c>
    </row>
    <row r="33" spans="1:13" x14ac:dyDescent="0.25">
      <c r="D33" t="s">
        <v>74</v>
      </c>
      <c r="E33" s="13">
        <v>0.99988299999999997</v>
      </c>
      <c r="F33" s="13">
        <v>3.2910700000000001E-3</v>
      </c>
      <c r="G33" s="13">
        <v>2.9613999999999999E-3</v>
      </c>
      <c r="H33" s="13">
        <v>5.2102399999999999E-7</v>
      </c>
      <c r="I33" s="13">
        <v>0.98509500000000005</v>
      </c>
      <c r="J33" s="16">
        <v>0.99739500000000003</v>
      </c>
      <c r="K33" s="13">
        <f>(I33-E33)/230</f>
        <v>-6.4295652173912659E-5</v>
      </c>
      <c r="L33" s="13">
        <f>(J33-E33)/300</f>
        <v>-8.2933333333331156E-6</v>
      </c>
      <c r="M33" s="13">
        <f>K33+L33</f>
        <v>-7.2588985507245773E-5</v>
      </c>
    </row>
    <row r="34" spans="1:13" x14ac:dyDescent="0.25">
      <c r="D34" t="s">
        <v>75</v>
      </c>
    </row>
    <row r="35" spans="1:13" x14ac:dyDescent="0.25">
      <c r="D35" t="s">
        <v>76</v>
      </c>
    </row>
    <row r="36" spans="1:13" x14ac:dyDescent="0.25">
      <c r="D36" t="s">
        <v>77</v>
      </c>
    </row>
    <row r="37" spans="1:13" x14ac:dyDescent="0.25">
      <c r="D37" t="s">
        <v>78</v>
      </c>
    </row>
    <row r="38" spans="1:13" x14ac:dyDescent="0.25">
      <c r="D38" t="s">
        <v>79</v>
      </c>
    </row>
    <row r="39" spans="1:13" x14ac:dyDescent="0.25">
      <c r="D39" t="s">
        <v>80</v>
      </c>
    </row>
    <row r="40" spans="1:13" x14ac:dyDescent="0.25">
      <c r="D40" t="s">
        <v>81</v>
      </c>
    </row>
    <row r="41" spans="1:13" x14ac:dyDescent="0.25">
      <c r="D41" t="s">
        <v>82</v>
      </c>
    </row>
    <row r="42" spans="1:13" x14ac:dyDescent="0.25">
      <c r="D42" t="s">
        <v>83</v>
      </c>
    </row>
    <row r="43" spans="1:13" x14ac:dyDescent="0.25">
      <c r="D43" t="s">
        <v>84</v>
      </c>
    </row>
    <row r="44" spans="1:13" x14ac:dyDescent="0.25">
      <c r="A44" t="s">
        <v>43</v>
      </c>
    </row>
    <row r="45" spans="1:13" x14ac:dyDescent="0.25">
      <c r="A45" t="s">
        <v>31</v>
      </c>
    </row>
    <row r="46" spans="1:13" x14ac:dyDescent="0.25">
      <c r="A46" t="s">
        <v>22</v>
      </c>
      <c r="C46" t="s">
        <v>24</v>
      </c>
      <c r="D46" s="17" t="s">
        <v>23</v>
      </c>
      <c r="E46" t="s">
        <v>24</v>
      </c>
      <c r="F46" t="s">
        <v>25</v>
      </c>
      <c r="G46" t="s">
        <v>26</v>
      </c>
      <c r="H46" t="s">
        <v>27</v>
      </c>
      <c r="I46" t="s">
        <v>32</v>
      </c>
      <c r="J46" t="s">
        <v>33</v>
      </c>
      <c r="K46" t="s">
        <v>34</v>
      </c>
      <c r="L46" t="s">
        <v>35</v>
      </c>
      <c r="M46" t="s">
        <v>28</v>
      </c>
    </row>
    <row r="47" spans="1:13" x14ac:dyDescent="0.25">
      <c r="D47" t="s">
        <v>74</v>
      </c>
      <c r="E47" s="13">
        <v>1.00031</v>
      </c>
      <c r="F47" s="13">
        <v>3.28955E-3</v>
      </c>
      <c r="G47" s="13">
        <v>2.9603400000000001E-3</v>
      </c>
      <c r="H47" s="13">
        <v>5.2112999999999996E-7</v>
      </c>
      <c r="I47" s="13">
        <v>0.98527200000000004</v>
      </c>
      <c r="J47" s="13">
        <v>0.99792499999999995</v>
      </c>
      <c r="K47" s="13">
        <f>(I47-E47)/230</f>
        <v>-6.5382608695652156E-5</v>
      </c>
      <c r="L47" s="13">
        <f>(J47-E47)/300</f>
        <v>-7.9500000000002712E-6</v>
      </c>
      <c r="M47" s="13">
        <f>K47+L47</f>
        <v>-7.333260869565243E-5</v>
      </c>
    </row>
    <row r="48" spans="1:13" x14ac:dyDescent="0.25">
      <c r="D48" t="s">
        <v>75</v>
      </c>
    </row>
    <row r="49" spans="1:13" x14ac:dyDescent="0.25">
      <c r="D49" t="s">
        <v>76</v>
      </c>
    </row>
    <row r="50" spans="1:13" x14ac:dyDescent="0.25">
      <c r="D50" t="s">
        <v>77</v>
      </c>
    </row>
    <row r="51" spans="1:13" x14ac:dyDescent="0.25">
      <c r="D51" t="s">
        <v>78</v>
      </c>
    </row>
    <row r="52" spans="1:13" x14ac:dyDescent="0.25">
      <c r="D52" t="s">
        <v>79</v>
      </c>
    </row>
    <row r="53" spans="1:13" x14ac:dyDescent="0.25">
      <c r="D53" t="s">
        <v>80</v>
      </c>
    </row>
    <row r="54" spans="1:13" x14ac:dyDescent="0.25">
      <c r="D54" t="s">
        <v>81</v>
      </c>
    </row>
    <row r="55" spans="1:13" x14ac:dyDescent="0.25">
      <c r="D55" t="s">
        <v>82</v>
      </c>
    </row>
    <row r="56" spans="1:13" x14ac:dyDescent="0.25">
      <c r="D56" t="s">
        <v>83</v>
      </c>
    </row>
    <row r="57" spans="1:13" x14ac:dyDescent="0.25">
      <c r="D57" t="s">
        <v>84</v>
      </c>
    </row>
    <row r="58" spans="1:13" x14ac:dyDescent="0.25">
      <c r="A58" t="s">
        <v>46</v>
      </c>
    </row>
    <row r="59" spans="1:13" x14ac:dyDescent="0.25">
      <c r="A59" t="s">
        <v>31</v>
      </c>
    </row>
    <row r="60" spans="1:13" x14ac:dyDescent="0.25">
      <c r="A60" t="s">
        <v>22</v>
      </c>
      <c r="C60" t="s">
        <v>24</v>
      </c>
      <c r="D60" s="17" t="s">
        <v>23</v>
      </c>
      <c r="E60" t="s">
        <v>24</v>
      </c>
      <c r="F60" t="s">
        <v>25</v>
      </c>
      <c r="G60" t="s">
        <v>26</v>
      </c>
      <c r="H60" t="s">
        <v>27</v>
      </c>
      <c r="I60" t="s">
        <v>32</v>
      </c>
      <c r="J60" t="s">
        <v>33</v>
      </c>
      <c r="K60" t="s">
        <v>34</v>
      </c>
      <c r="L60" t="s">
        <v>35</v>
      </c>
      <c r="M60" t="s">
        <v>28</v>
      </c>
    </row>
    <row r="61" spans="1:13" x14ac:dyDescent="0.25">
      <c r="D61" t="s">
        <v>74</v>
      </c>
      <c r="E61" s="13">
        <v>1.00054</v>
      </c>
      <c r="F61" s="13">
        <v>3.2937999999999999E-3</v>
      </c>
      <c r="G61" s="13">
        <v>2.9531499999999999E-3</v>
      </c>
      <c r="H61" s="13">
        <v>5.2038699999999999E-7</v>
      </c>
      <c r="I61" s="13">
        <v>0.98545899999999997</v>
      </c>
      <c r="J61" s="13">
        <v>0.997915</v>
      </c>
      <c r="K61" s="13">
        <f>(I61-E61)/230</f>
        <v>-6.5569565217391359E-5</v>
      </c>
      <c r="L61" s="13">
        <f>(J61-E61)/300</f>
        <v>-8.749999999999962E-6</v>
      </c>
      <c r="M61" s="13">
        <f>K61+L61</f>
        <v>-7.4319565217391328E-5</v>
      </c>
    </row>
    <row r="62" spans="1:13" x14ac:dyDescent="0.25">
      <c r="D62" t="s">
        <v>75</v>
      </c>
    </row>
    <row r="63" spans="1:13" x14ac:dyDescent="0.25">
      <c r="D63" t="s">
        <v>76</v>
      </c>
    </row>
    <row r="64" spans="1:13" x14ac:dyDescent="0.25">
      <c r="D64" t="s">
        <v>77</v>
      </c>
    </row>
    <row r="65" spans="1:13" x14ac:dyDescent="0.25">
      <c r="D65" t="s">
        <v>78</v>
      </c>
    </row>
    <row r="66" spans="1:13" x14ac:dyDescent="0.25">
      <c r="D66" t="s">
        <v>79</v>
      </c>
    </row>
    <row r="67" spans="1:13" x14ac:dyDescent="0.25">
      <c r="D67" t="s">
        <v>80</v>
      </c>
    </row>
    <row r="68" spans="1:13" x14ac:dyDescent="0.25">
      <c r="D68" t="s">
        <v>81</v>
      </c>
    </row>
    <row r="69" spans="1:13" x14ac:dyDescent="0.25">
      <c r="D69" t="s">
        <v>82</v>
      </c>
    </row>
    <row r="70" spans="1:13" x14ac:dyDescent="0.25">
      <c r="D70" t="s">
        <v>83</v>
      </c>
    </row>
    <row r="71" spans="1:13" x14ac:dyDescent="0.25">
      <c r="D71" t="s">
        <v>84</v>
      </c>
    </row>
    <row r="72" spans="1:13" x14ac:dyDescent="0.25">
      <c r="A72" t="s">
        <v>49</v>
      </c>
    </row>
    <row r="73" spans="1:13" x14ac:dyDescent="0.25">
      <c r="A73" t="s">
        <v>31</v>
      </c>
    </row>
    <row r="74" spans="1:13" x14ac:dyDescent="0.25">
      <c r="A74" t="s">
        <v>22</v>
      </c>
      <c r="C74" t="s">
        <v>24</v>
      </c>
      <c r="D74" s="17" t="s">
        <v>23</v>
      </c>
      <c r="E74" t="s">
        <v>24</v>
      </c>
      <c r="F74" t="s">
        <v>25</v>
      </c>
      <c r="G74" t="s">
        <v>26</v>
      </c>
      <c r="H74" t="s">
        <v>27</v>
      </c>
      <c r="I74" t="s">
        <v>32</v>
      </c>
      <c r="J74" t="s">
        <v>33</v>
      </c>
      <c r="K74" t="s">
        <v>34</v>
      </c>
      <c r="L74" t="s">
        <v>35</v>
      </c>
      <c r="M74" t="s">
        <v>28</v>
      </c>
    </row>
    <row r="75" spans="1:13" x14ac:dyDescent="0.25">
      <c r="D75" s="17" t="s">
        <v>74</v>
      </c>
      <c r="E75" s="13">
        <v>1.0002599999999999</v>
      </c>
      <c r="F75" s="13">
        <v>3.2881199999999998E-3</v>
      </c>
      <c r="G75" s="13">
        <v>2.9391899999999999E-3</v>
      </c>
      <c r="H75" s="13">
        <v>5.2106999999999999E-7</v>
      </c>
      <c r="I75" s="13">
        <v>0.98564600000000002</v>
      </c>
      <c r="J75" s="13">
        <v>0.99798900000000001</v>
      </c>
      <c r="K75" s="13">
        <f>(I75-E75)/230</f>
        <v>-6.35391304347822E-5</v>
      </c>
      <c r="L75" s="13">
        <f>(J75-E75)/300</f>
        <v>-7.5699999999997064E-6</v>
      </c>
      <c r="M75" s="13">
        <f>K75+L75</f>
        <v>-7.1109130434781912E-5</v>
      </c>
    </row>
    <row r="76" spans="1:13" x14ac:dyDescent="0.25">
      <c r="D76" s="17" t="s">
        <v>75</v>
      </c>
    </row>
    <row r="77" spans="1:13" x14ac:dyDescent="0.25">
      <c r="D77" s="17" t="s">
        <v>76</v>
      </c>
    </row>
    <row r="78" spans="1:13" x14ac:dyDescent="0.25">
      <c r="D78" s="17" t="s">
        <v>77</v>
      </c>
    </row>
    <row r="79" spans="1:13" x14ac:dyDescent="0.25">
      <c r="D79" s="17" t="s">
        <v>78</v>
      </c>
    </row>
    <row r="80" spans="1:13" x14ac:dyDescent="0.25">
      <c r="D80" s="17" t="s">
        <v>79</v>
      </c>
    </row>
    <row r="81" spans="4:4" x14ac:dyDescent="0.25">
      <c r="D81" s="17" t="s">
        <v>80</v>
      </c>
    </row>
    <row r="82" spans="4:4" x14ac:dyDescent="0.25">
      <c r="D82" s="17" t="s">
        <v>81</v>
      </c>
    </row>
    <row r="83" spans="4:4" x14ac:dyDescent="0.25">
      <c r="D83" s="17" t="s">
        <v>82</v>
      </c>
    </row>
    <row r="84" spans="4:4" x14ac:dyDescent="0.25">
      <c r="D84" s="17" t="s">
        <v>83</v>
      </c>
    </row>
    <row r="85" spans="4:4" x14ac:dyDescent="0.25">
      <c r="D85" s="17" t="s">
        <v>84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steady_mesh</vt:lpstr>
      <vt:lpstr>steady_mesh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tiasan4e</dc:creator>
  <cp:lastModifiedBy>tiasan4e</cp:lastModifiedBy>
  <dcterms:created xsi:type="dcterms:W3CDTF">2022-05-09T15:46:24Z</dcterms:created>
  <dcterms:modified xsi:type="dcterms:W3CDTF">2022-07-12T11:01:57Z</dcterms:modified>
</cp:coreProperties>
</file>