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\Desktop\ICI\2-Licenciatura\4to Año\8vo Semestre\TALLER DE INGENIERIA DE SOFTWARE\2019\CRG_doc\"/>
    </mc:Choice>
  </mc:AlternateContent>
  <xr:revisionPtr revIDLastSave="0" documentId="13_ncr:1_{C2412950-9530-4656-A484-E992C1742625}" xr6:coauthVersionLast="41" xr6:coauthVersionMax="44" xr10:uidLastSave="{00000000-0000-0000-0000-000000000000}"/>
  <bookViews>
    <workbookView xWindow="-120" yWindow="-120" windowWidth="19800" windowHeight="1176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11" i="2"/>
  <c r="E11" i="2"/>
  <c r="E25" i="2" l="1"/>
  <c r="F25" i="2"/>
  <c r="E26" i="2"/>
  <c r="F26" i="2"/>
  <c r="E27" i="2"/>
  <c r="F27" i="2"/>
  <c r="E28" i="2"/>
  <c r="F28" i="2"/>
  <c r="E29" i="2"/>
  <c r="F29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8" i="2"/>
  <c r="E18" i="2"/>
  <c r="F17" i="2"/>
  <c r="E17" i="2"/>
  <c r="F16" i="2"/>
  <c r="F15" i="2"/>
  <c r="E15" i="2"/>
  <c r="F13" i="2"/>
  <c r="E13" i="2"/>
  <c r="F12" i="2"/>
  <c r="E12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<sst xmlns="http://schemas.openxmlformats.org/spreadsheetml/2006/main" count="204" uniqueCount="86">
  <si>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</si>
  <si>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</si>
  <si>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</si>
  <si>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</si>
  <si>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</si>
  <si>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</si>
  <si>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</si>
  <si>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</si>
  <si>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</si>
  <si>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</si>
  <si>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</si>
  <si>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</si>
  <si>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</si>
  <si>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</si>
  <si>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</si>
  <si>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</si>
  <si>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</si>
  <si>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</si>
  <si>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</si>
  <si>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</si>
  <si>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</si>
  <si>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</si>
  <si>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</si>
  <si>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</si>
  <si>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</si>
  <si>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</si>
  <si>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</si>
  <si>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</si>
  <si>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</si>
  <si>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</si>
  <si>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</si>
  <si>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</si>
  <si>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</si>
  <si>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</si>
  <si>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</si>
  <si>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</si>
  <si>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</si>
  <si>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</si>
  <si>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</si>
  <si>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</si>
  <si>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</si>
  <si>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</si>
  <si>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</si>
  <si>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</si>
  <si>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</si>
  <si>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</si>
  <si>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</si>
  <si>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</si>
  <si>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</si>
  <si>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</si>
  <si>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</si>
  <si>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</si>
  <si>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</si>
  <si>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</si>
  <si>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</si>
  <si>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</si>
  <si>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</si>
  <si>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</si>
  <si>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</si>
  <si>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</si>
  <si>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</si>
  <si>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</si>
  <si>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</si>
  <si>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</si>
  <si>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</si>
  <si>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</si>
  <si>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</si>
  <si>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</si>
  <si>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</si>
  <si>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</si>
  <si>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</si>
  <si>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</si>
  <si>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</si>
  <si>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</si>
  <si>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</si>
  <si>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</si>
  <si>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</si>
  <si>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</si>
  <si>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</si>
  <si>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</si>
  <si>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</si>
  <si>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Primer Mes (Incremento 1) - Admin, Login y Modelado BD</t>
  </si>
  <si>
    <t>Segundo Mes (Incremento 2) - Implementacion BD y desarrollo funcionalidad del entrenador</t>
  </si>
  <si>
    <t>Tercer Mes (Incremento 3) - Desarrollo funcionalidad nutricionista</t>
  </si>
  <si>
    <t>Cuarto Mes (Incremento 4) - Desarrollo funcionalidad del cliente</t>
  </si>
  <si>
    <t>Estudio de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</si>
</sst>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Verificacion/Validacion, Reunion con cliente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57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81</c:v>
                </c:pt>
                <c:pt idx="16">
                  <c:v>84</c:v>
                </c:pt>
                <c:pt idx="17">
                  <c:v>87</c:v>
                </c:pt>
                <c:pt idx="18">
                  <c:v>91</c:v>
                </c:pt>
                <c:pt idx="19">
                  <c:v>98</c:v>
                </c:pt>
                <c:pt idx="20">
                  <c:v>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Verificacion/Validacion, Reunion con cliente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Gantt'!$F$9:$F$29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7</c:v>
                </c:pt>
                <c:pt idx="4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2578125" defaultRowHeight="15.75" customHeight="1"/>
  <cols>
    <col min="1" max="1" width="2.7109375" customWidth="1"/>
    <col min="2" max="2" width="35.7109375" customWidth="1"/>
    <col min="3" max="9" width="12.28515625" customWidth="1"/>
    <col min="10" max="10" width="10.71093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2.7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5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5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5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5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5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5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5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5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5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5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5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5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5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5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5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1"/>
  <sheetViews>
    <sheetView showGridLines="0" tabSelected="1" topLeftCell="A7" zoomScale="96" zoomScaleNormal="96" workbookViewId="0">
      <selection activeCell="B29" sqref="B29"/>
    </sheetView>
  </sheetViews>
  <sheetFormatPr baseColWidth="10" defaultColWidth="14.42578125" defaultRowHeight="15.75" customHeight="1"/>
  <cols>
    <col min="1" max="1" width="2.7109375" customWidth="1"/>
    <col min="2" max="2" width="53" customWidth="1"/>
    <col min="3" max="5" width="12.28515625" customWidth="1"/>
    <col min="6" max="6" width="16.42578125" customWidth="1"/>
    <col min="7" max="8" width="18.4257812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>
      <c r="A8" s="77" t="s">
        <v>81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5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3" si="0">IF(ISBLANK(C9),"", (D9-C9))</f>
        <v>7</v>
      </c>
      <c r="G9" s="6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5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0.75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s="80" customFormat="1" ht="15">
      <c r="A11" s="76"/>
      <c r="B11" s="73" t="s">
        <v>85</v>
      </c>
      <c r="C11" s="72">
        <v>43719</v>
      </c>
      <c r="D11" s="72">
        <v>43735</v>
      </c>
      <c r="E11" s="75">
        <f t="shared" ref="E11" si="1">INT(C11)-INT($C$9)</f>
        <v>14</v>
      </c>
      <c r="F11" s="75">
        <f t="shared" ref="F11" si="2">IF(ISBLANK(C11),"", (D11-C11))</f>
        <v>16</v>
      </c>
      <c r="G11" s="69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5">
      <c r="A12" s="76"/>
      <c r="B12" s="73" t="s">
        <v>79</v>
      </c>
      <c r="C12" s="72">
        <v>43735</v>
      </c>
      <c r="D12" s="72">
        <v>43742</v>
      </c>
      <c r="E12" s="75">
        <f t="shared" ref="E12:E13" si="3">INT(C12)-INT($C$9)</f>
        <v>30</v>
      </c>
      <c r="F12" s="75">
        <f t="shared" si="0"/>
        <v>7</v>
      </c>
      <c r="G12" s="69">
        <v>0.01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5" ht="15">
      <c r="A13" s="76"/>
      <c r="B13" s="73" t="s">
        <v>80</v>
      </c>
      <c r="C13" s="72">
        <v>43742</v>
      </c>
      <c r="D13" s="74">
        <v>43748</v>
      </c>
      <c r="E13" s="75">
        <f t="shared" si="3"/>
        <v>37</v>
      </c>
      <c r="F13" s="75">
        <f t="shared" si="0"/>
        <v>6</v>
      </c>
      <c r="G13" s="69">
        <v>0</v>
      </c>
    </row>
    <row r="14" spans="1:35">
      <c r="A14" s="77" t="s">
        <v>82</v>
      </c>
      <c r="B14" s="78"/>
      <c r="C14" s="78"/>
      <c r="D14" s="78"/>
      <c r="E14" s="78"/>
      <c r="F14" s="78"/>
      <c r="G14" s="78"/>
    </row>
    <row r="15" spans="1:35" ht="15">
      <c r="A15" s="76"/>
      <c r="B15" s="73" t="s">
        <v>77</v>
      </c>
      <c r="C15" s="74">
        <v>43748</v>
      </c>
      <c r="D15" s="74">
        <v>43753</v>
      </c>
      <c r="E15" s="75">
        <f>INT(C15)-INT($C$9)</f>
        <v>43</v>
      </c>
      <c r="F15" s="75">
        <f>IF(ISBLANK(C15),"", (D15-C15))</f>
        <v>5</v>
      </c>
      <c r="G15" s="69">
        <v>0</v>
      </c>
    </row>
    <row r="16" spans="1:35" ht="15">
      <c r="A16" s="76"/>
      <c r="B16" s="73" t="s">
        <v>78</v>
      </c>
      <c r="C16" s="74">
        <v>43753</v>
      </c>
      <c r="D16" s="74">
        <v>43758</v>
      </c>
      <c r="E16" s="75">
        <f>INT(C16)-INT($C$9)</f>
        <v>48</v>
      </c>
      <c r="F16" s="75">
        <f t="shared" ref="F16:F18" si="4">IF(ISBLANK(C16),"", (D16-C16))</f>
        <v>5</v>
      </c>
      <c r="G16" s="69">
        <v>0</v>
      </c>
    </row>
    <row r="17" spans="1:9" ht="15">
      <c r="A17" s="76"/>
      <c r="B17" s="73" t="s">
        <v>79</v>
      </c>
      <c r="C17" s="74">
        <v>43758</v>
      </c>
      <c r="D17" s="74">
        <v>43762</v>
      </c>
      <c r="E17" s="75">
        <f t="shared" ref="E17:E18" si="5">INT(C17)-INT($C$9)</f>
        <v>53</v>
      </c>
      <c r="F17" s="75">
        <f t="shared" si="4"/>
        <v>4</v>
      </c>
      <c r="G17" s="69">
        <v>0</v>
      </c>
    </row>
    <row r="18" spans="1:9" ht="15">
      <c r="A18" s="76"/>
      <c r="B18" s="73" t="s">
        <v>80</v>
      </c>
      <c r="C18" s="74">
        <v>43762</v>
      </c>
      <c r="D18" s="74">
        <v>43768</v>
      </c>
      <c r="E18" s="75">
        <f t="shared" si="5"/>
        <v>57</v>
      </c>
      <c r="F18" s="75">
        <f t="shared" si="4"/>
        <v>6</v>
      </c>
      <c r="G18" s="69">
        <v>0</v>
      </c>
    </row>
    <row r="19" spans="1:9">
      <c r="A19" s="77" t="s">
        <v>83</v>
      </c>
      <c r="B19" s="78"/>
      <c r="C19" s="78"/>
      <c r="D19" s="78"/>
      <c r="E19" s="78"/>
      <c r="F19" s="78"/>
      <c r="G19" s="78"/>
    </row>
    <row r="20" spans="1:9" ht="15">
      <c r="A20" s="76"/>
      <c r="B20" s="73" t="s">
        <v>77</v>
      </c>
      <c r="C20" s="74">
        <v>43768</v>
      </c>
      <c r="D20" s="74">
        <v>43771</v>
      </c>
      <c r="E20" s="75">
        <f>INT(C20)-INT($C$9)</f>
        <v>63</v>
      </c>
      <c r="F20" s="75">
        <f>IF(ISBLANK(C20),"", (D20-C20))</f>
        <v>3</v>
      </c>
      <c r="G20" s="69">
        <v>0</v>
      </c>
    </row>
    <row r="21" spans="1:9" ht="15">
      <c r="A21" s="76"/>
      <c r="B21" s="73" t="s">
        <v>78</v>
      </c>
      <c r="C21" s="74">
        <v>43771</v>
      </c>
      <c r="D21" s="74">
        <v>43778</v>
      </c>
      <c r="E21" s="75">
        <f t="shared" ref="E21:E23" si="6">INT(C21)-INT($C$9)</f>
        <v>66</v>
      </c>
      <c r="F21" s="75">
        <f t="shared" ref="F21:F23" si="7">IF(ISBLANK(C21),"", (D21-C21))</f>
        <v>7</v>
      </c>
      <c r="G21" s="69">
        <v>0</v>
      </c>
    </row>
    <row r="22" spans="1:9" ht="15">
      <c r="A22" s="76"/>
      <c r="B22" s="73" t="s">
        <v>79</v>
      </c>
      <c r="C22" s="74">
        <v>43778</v>
      </c>
      <c r="D22" s="74">
        <v>43786</v>
      </c>
      <c r="E22" s="75">
        <f t="shared" si="6"/>
        <v>73</v>
      </c>
      <c r="F22" s="75">
        <f t="shared" si="7"/>
        <v>8</v>
      </c>
      <c r="G22" s="69">
        <v>0</v>
      </c>
    </row>
    <row r="23" spans="1:9" ht="15">
      <c r="A23" s="76"/>
      <c r="B23" s="73" t="s">
        <v>80</v>
      </c>
      <c r="C23" s="74">
        <v>43786</v>
      </c>
      <c r="D23" s="74">
        <v>43789</v>
      </c>
      <c r="E23" s="75">
        <f t="shared" si="6"/>
        <v>81</v>
      </c>
      <c r="F23" s="75">
        <f t="shared" si="7"/>
        <v>3</v>
      </c>
      <c r="G23" s="69">
        <v>0</v>
      </c>
    </row>
    <row r="24" spans="1:9">
      <c r="A24" s="77" t="s">
        <v>84</v>
      </c>
      <c r="B24" s="78"/>
      <c r="C24" s="78"/>
      <c r="D24" s="78"/>
      <c r="E24" s="78"/>
      <c r="F24" s="78"/>
      <c r="G24" s="78"/>
    </row>
    <row r="25" spans="1:9" ht="15">
      <c r="A25" s="76"/>
      <c r="B25" s="73" t="s">
        <v>77</v>
      </c>
      <c r="C25" s="74">
        <v>43789</v>
      </c>
      <c r="D25" s="74">
        <v>43792</v>
      </c>
      <c r="E25" s="75">
        <f>INT(C25)-INT($C$9)</f>
        <v>84</v>
      </c>
      <c r="F25" s="75">
        <f>IF(ISBLANK(C25),"", (D25-C25))</f>
        <v>3</v>
      </c>
      <c r="G25" s="69">
        <v>0</v>
      </c>
      <c r="H25" s="2"/>
    </row>
    <row r="26" spans="1:9" ht="15">
      <c r="A26" s="76"/>
      <c r="B26" s="73" t="s">
        <v>78</v>
      </c>
      <c r="C26" s="74">
        <v>43792</v>
      </c>
      <c r="D26" s="74">
        <v>43796</v>
      </c>
      <c r="E26" s="75">
        <f t="shared" ref="E26:E29" si="8">INT(C26)-INT($C$9)</f>
        <v>87</v>
      </c>
      <c r="F26" s="75">
        <f t="shared" ref="F26:F29" si="9">IF(ISBLANK(C26),"", (D26-C26))</f>
        <v>4</v>
      </c>
      <c r="G26" s="69">
        <v>0</v>
      </c>
      <c r="H26" s="2"/>
      <c r="I26" s="71"/>
    </row>
    <row r="27" spans="1:9" ht="15">
      <c r="A27" s="76"/>
      <c r="B27" s="73" t="s">
        <v>79</v>
      </c>
      <c r="C27" s="74">
        <v>43796</v>
      </c>
      <c r="D27" s="74">
        <v>43803</v>
      </c>
      <c r="E27" s="75">
        <f t="shared" si="8"/>
        <v>91</v>
      </c>
      <c r="F27" s="75">
        <f t="shared" si="9"/>
        <v>7</v>
      </c>
      <c r="G27" s="69">
        <v>0</v>
      </c>
      <c r="H27" s="2"/>
      <c r="I27" s="71"/>
    </row>
    <row r="28" spans="1:9" ht="15">
      <c r="A28" s="76"/>
      <c r="B28" s="73" t="s">
        <v>80</v>
      </c>
      <c r="C28" s="74">
        <v>43803</v>
      </c>
      <c r="D28" s="74">
        <v>43807</v>
      </c>
      <c r="E28" s="75">
        <f t="shared" si="8"/>
        <v>98</v>
      </c>
      <c r="F28" s="75">
        <f t="shared" si="9"/>
        <v>4</v>
      </c>
      <c r="G28" s="69">
        <v>0</v>
      </c>
      <c r="I28" s="71"/>
    </row>
    <row r="29" spans="1:9" ht="15">
      <c r="A29" s="76"/>
      <c r="B29" s="73" t="s">
        <v>76</v>
      </c>
      <c r="C29" s="74">
        <v>43807</v>
      </c>
      <c r="D29" s="74">
        <v>43821</v>
      </c>
      <c r="E29" s="75">
        <f t="shared" si="8"/>
        <v>102</v>
      </c>
      <c r="F29" s="75">
        <f t="shared" si="9"/>
        <v>14</v>
      </c>
      <c r="G29" s="69">
        <v>0</v>
      </c>
      <c r="H29" s="71"/>
      <c r="I29" s="71"/>
    </row>
    <row r="30" spans="1:9" ht="12.75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71"/>
      <c r="B31" s="71"/>
      <c r="C31" s="71"/>
      <c r="D31" s="71"/>
      <c r="E31" s="71"/>
      <c r="F31" s="71"/>
      <c r="H31" s="71"/>
      <c r="I31" s="71"/>
    </row>
    <row r="32" spans="1:9" ht="15.75" customHeight="1">
      <c r="A32" s="2"/>
    </row>
    <row r="33" spans="1:8" ht="15.75" customHeight="1">
      <c r="A33" s="2"/>
      <c r="B33" s="2"/>
      <c r="C33" s="2"/>
      <c r="D33" s="2"/>
      <c r="E33" s="2"/>
      <c r="F33" s="2"/>
      <c r="H33" s="2"/>
    </row>
    <row r="37" spans="1:8" ht="12.75"/>
    <row r="38" spans="1:8" ht="12.75"/>
    <row r="39" spans="1:8" ht="12.75"/>
    <row r="40" spans="1:8" ht="12.75"/>
    <row r="41" spans="1:8" ht="12.75"/>
    <row r="42" spans="1:8" ht="12.75"/>
    <row r="43" spans="1:8" ht="12.75"/>
    <row r="44" spans="1:8" ht="12.75"/>
    <row r="45" spans="1:8" ht="12.75"/>
    <row r="46" spans="1:8" ht="12.75"/>
    <row r="47" spans="1:8" ht="12.75"/>
    <row r="48" spans="1:8" ht="12.75"/>
    <row r="49" ht="12.75"/>
    <row r="50" ht="12.75"/>
    <row r="51" ht="12.75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9:H30 H27 G24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25:G29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3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0:D23 C25:D29 C15:D18 C9:D1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2578125" defaultRowHeight="15.75" customHeight="1"/>
  <cols>
    <col min="1" max="1" width="2.7109375" customWidth="1"/>
    <col min="2" max="2" width="35.71093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93" t="s">
        <v>0</v>
      </c>
      <c r="B3" s="94"/>
      <c r="C3" s="94"/>
      <c r="D3" s="94"/>
      <c r="E3" s="94"/>
      <c r="F3" s="94"/>
      <c r="G3" s="9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5" t="s">
        <v>6</v>
      </c>
      <c r="H6" s="89" t="s">
        <v>7</v>
      </c>
      <c r="I6" s="90"/>
      <c r="J6" s="90"/>
      <c r="K6" s="90"/>
      <c r="L6" s="90"/>
      <c r="M6" s="91" t="s">
        <v>8</v>
      </c>
      <c r="N6" s="90"/>
      <c r="O6" s="90"/>
      <c r="P6" s="90"/>
      <c r="Q6" s="90"/>
      <c r="R6" s="89" t="s">
        <v>9</v>
      </c>
      <c r="S6" s="90"/>
      <c r="T6" s="90"/>
      <c r="U6" s="90"/>
      <c r="V6" s="90"/>
      <c r="W6" s="91" t="s">
        <v>10</v>
      </c>
      <c r="X6" s="90"/>
      <c r="Y6" s="90"/>
      <c r="Z6" s="90"/>
      <c r="AA6" s="90"/>
      <c r="AB6" s="89" t="s">
        <v>11</v>
      </c>
      <c r="AC6" s="90"/>
      <c r="AD6" s="90"/>
      <c r="AE6" s="90"/>
      <c r="AF6" s="90"/>
      <c r="AG6" s="91" t="s">
        <v>12</v>
      </c>
      <c r="AH6" s="90"/>
      <c r="AI6" s="90"/>
      <c r="AJ6" s="90"/>
      <c r="AK6" s="90"/>
      <c r="AL6" s="89" t="s">
        <v>13</v>
      </c>
      <c r="AM6" s="90"/>
      <c r="AN6" s="90"/>
      <c r="AO6" s="90"/>
      <c r="AP6" s="90"/>
      <c r="AQ6" s="91" t="s">
        <v>14</v>
      </c>
      <c r="AR6" s="90"/>
      <c r="AS6" s="90"/>
      <c r="AT6" s="90"/>
      <c r="AU6" s="90"/>
      <c r="AV6" s="89" t="s">
        <v>15</v>
      </c>
      <c r="AW6" s="90"/>
      <c r="AX6" s="90"/>
      <c r="AY6" s="90"/>
      <c r="AZ6" s="90"/>
      <c r="BA6" s="91" t="s">
        <v>16</v>
      </c>
      <c r="BB6" s="90"/>
      <c r="BC6" s="90"/>
      <c r="BD6" s="90"/>
      <c r="BE6" s="90"/>
      <c r="BF6" s="89" t="s">
        <v>17</v>
      </c>
      <c r="BG6" s="90"/>
      <c r="BH6" s="90"/>
      <c r="BI6" s="90"/>
      <c r="BJ6" s="90"/>
      <c r="BK6" s="91" t="s">
        <v>18</v>
      </c>
      <c r="BL6" s="90"/>
      <c r="BM6" s="90"/>
      <c r="BN6" s="90"/>
      <c r="BO6" s="90"/>
    </row>
    <row r="7" spans="1:67" ht="15">
      <c r="A7" s="92"/>
      <c r="B7" s="92"/>
      <c r="C7" s="92"/>
      <c r="D7" s="92"/>
      <c r="E7" s="92"/>
      <c r="F7" s="92"/>
      <c r="G7" s="96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Adolfo</cp:lastModifiedBy>
  <dcterms:created xsi:type="dcterms:W3CDTF">2018-06-20T16:10:08Z</dcterms:created>
  <dcterms:modified xsi:type="dcterms:W3CDTF">2019-09-27T03:26:06Z</dcterms:modified>
</cp:coreProperties>
</file>