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veiga/Documents/"/>
    </mc:Choice>
  </mc:AlternateContent>
  <xr:revisionPtr revIDLastSave="0" documentId="8_{C4932085-5E5A-2042-9CE2-F4534CEEE671}" xr6:coauthVersionLast="47" xr6:coauthVersionMax="47" xr10:uidLastSave="{00000000-0000-0000-0000-000000000000}"/>
  <bookViews>
    <workbookView xWindow="680" yWindow="960" windowWidth="26340" windowHeight="13440" xr2:uid="{F3F0236C-3D0D-4F40-BEAB-614A31AD06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H20" i="1"/>
  <c r="I20" i="1"/>
  <c r="F20" i="1"/>
  <c r="G19" i="1"/>
  <c r="H19" i="1"/>
  <c r="I19" i="1"/>
  <c r="F19" i="1"/>
  <c r="G17" i="1"/>
  <c r="H17" i="1"/>
  <c r="I17" i="1"/>
  <c r="F17" i="1"/>
  <c r="G16" i="1"/>
  <c r="H16" i="1"/>
  <c r="I16" i="1"/>
  <c r="F16" i="1"/>
  <c r="G15" i="1"/>
  <c r="H15" i="1"/>
  <c r="I15" i="1"/>
  <c r="F15" i="1"/>
  <c r="G13" i="1"/>
  <c r="H13" i="1"/>
  <c r="I13" i="1"/>
  <c r="F13" i="1"/>
  <c r="G12" i="1"/>
  <c r="H12" i="1"/>
  <c r="I12" i="1"/>
  <c r="F12" i="1"/>
  <c r="I11" i="1"/>
  <c r="G11" i="1"/>
  <c r="H11" i="1"/>
  <c r="F11" i="1"/>
  <c r="G10" i="1"/>
  <c r="H10" i="1"/>
  <c r="I10" i="1"/>
  <c r="F10" i="1"/>
  <c r="G9" i="1"/>
  <c r="H9" i="1"/>
  <c r="I9" i="1"/>
  <c r="F9" i="1"/>
</calcChain>
</file>

<file path=xl/sharedStrings.xml><?xml version="1.0" encoding="utf-8"?>
<sst xmlns="http://schemas.openxmlformats.org/spreadsheetml/2006/main" count="16" uniqueCount="16">
  <si>
    <t>Preço de Venda (un)</t>
  </si>
  <si>
    <t>CD Variáveis (un)</t>
  </si>
  <si>
    <t>CD Fixos Totais</t>
  </si>
  <si>
    <t>MC (unit)</t>
  </si>
  <si>
    <t>Unidades Vendidas</t>
  </si>
  <si>
    <t>Receita</t>
  </si>
  <si>
    <t>CD Variáveis</t>
  </si>
  <si>
    <t>MC I</t>
  </si>
  <si>
    <t>Custos/Despesas Fixos Totais</t>
  </si>
  <si>
    <t>Lucro Líquido Operacional</t>
  </si>
  <si>
    <t>Ponto de Eq. Contábil</t>
  </si>
  <si>
    <t>Margem de Segurança</t>
  </si>
  <si>
    <t>Margem de Segurança (%)</t>
  </si>
  <si>
    <t xml:space="preserve">Rever </t>
  </si>
  <si>
    <t>GAO</t>
  </si>
  <si>
    <t>Variação Lucro Líquido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</si>
</sst>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3356E-A421-DB48-BDE0-A41BDE97195B}">
  <dimension ref="B3:J20"/>
  <sheetViews>
    <sheetView tabSelected="1" workbookViewId="0">
      <selection activeCell="K11" sqref="K11"/>
    </sheetView>
  </sheetViews>
  <sheetFormatPr baseColWidth="10" defaultRowHeight="16" x14ac:dyDescent="0.2"/>
  <cols>
    <col min="2" max="2" width="17.83203125" bestFit="1" customWidth="1"/>
    <col min="5" max="5" width="25.5" bestFit="1" customWidth="1"/>
  </cols>
  <sheetData>
    <row r="3" spans="2:9" x14ac:dyDescent="0.2">
      <c r="B3" t="s">
        <v>0</v>
      </c>
      <c r="C3">
        <v>100</v>
      </c>
      <c r="E3" t="s">
        <v>4</v>
      </c>
      <c r="F3">
        <v>1000</v>
      </c>
      <c r="G3">
        <v>1001</v>
      </c>
      <c r="H3">
        <v>1100</v>
      </c>
      <c r="I3">
        <v>900</v>
      </c>
    </row>
    <row r="4" spans="2:9" x14ac:dyDescent="0.2">
      <c r="B4" t="s">
        <v>1</v>
      </c>
      <c r="C4">
        <v>60</v>
      </c>
    </row>
    <row r="5" spans="2:9" x14ac:dyDescent="0.2">
      <c r="B5" t="s">
        <v>2</v>
      </c>
      <c r="C5">
        <v>20000</v>
      </c>
    </row>
    <row r="6" spans="2:9" x14ac:dyDescent="0.2">
      <c r="B6" t="s">
        <v>3</v>
      </c>
      <c r="C6">
        <v>40</v>
      </c>
    </row>
    <row r="9" spans="2:9" x14ac:dyDescent="0.2">
      <c r="E9" t="s">
        <v>5</v>
      </c>
      <c r="F9">
        <f>$C3*F3</f>
        <v>100000</v>
      </c>
      <c r="G9">
        <f t="shared" ref="G9:I9" si="0">$C3*G3</f>
        <v>100100</v>
      </c>
      <c r="H9">
        <f t="shared" si="0"/>
        <v>110000</v>
      </c>
      <c r="I9">
        <f t="shared" si="0"/>
        <v>90000</v>
      </c>
    </row>
    <row r="10" spans="2:9" x14ac:dyDescent="0.2">
      <c r="E10" t="s">
        <v>6</v>
      </c>
      <c r="F10">
        <f>$C4*F3</f>
        <v>60000</v>
      </c>
      <c r="G10">
        <f t="shared" ref="G10:I10" si="1">$C4*G3</f>
        <v>60060</v>
      </c>
      <c r="H10">
        <f t="shared" si="1"/>
        <v>66000</v>
      </c>
      <c r="I10">
        <f t="shared" si="1"/>
        <v>54000</v>
      </c>
    </row>
    <row r="11" spans="2:9" x14ac:dyDescent="0.2">
      <c r="E11" t="s">
        <v>7</v>
      </c>
      <c r="F11">
        <f>$C6*F3</f>
        <v>40000</v>
      </c>
      <c r="G11">
        <f t="shared" ref="G11:I11" si="2">$C6*G3</f>
        <v>40040</v>
      </c>
      <c r="H11">
        <f t="shared" si="2"/>
        <v>44000</v>
      </c>
      <c r="I11">
        <f t="shared" si="2"/>
        <v>36000</v>
      </c>
    </row>
    <row r="12" spans="2:9" x14ac:dyDescent="0.2">
      <c r="E12" t="s">
        <v>8</v>
      </c>
      <c r="F12">
        <f>$C$5</f>
        <v>20000</v>
      </c>
      <c r="G12">
        <f t="shared" ref="G12:I12" si="3">$C$5</f>
        <v>20000</v>
      </c>
      <c r="H12">
        <f t="shared" si="3"/>
        <v>20000</v>
      </c>
      <c r="I12">
        <f t="shared" si="3"/>
        <v>20000</v>
      </c>
    </row>
    <row r="13" spans="2:9" x14ac:dyDescent="0.2">
      <c r="E13" t="s">
        <v>9</v>
      </c>
      <c r="F13">
        <f>F9-F10-F12</f>
        <v>20000</v>
      </c>
      <c r="G13">
        <f t="shared" ref="G13:I13" si="4">G9-G10-G12</f>
        <v>20040</v>
      </c>
      <c r="H13">
        <f t="shared" si="4"/>
        <v>24000</v>
      </c>
      <c r="I13">
        <f t="shared" si="4"/>
        <v>16000</v>
      </c>
    </row>
    <row r="15" spans="2:9" x14ac:dyDescent="0.2">
      <c r="E15" t="s">
        <v>10</v>
      </c>
      <c r="F15">
        <f>F12/$C6</f>
        <v>500</v>
      </c>
      <c r="G15">
        <f t="shared" ref="G15:I15" si="5">G12/$C6</f>
        <v>500</v>
      </c>
      <c r="H15">
        <f t="shared" si="5"/>
        <v>500</v>
      </c>
      <c r="I15">
        <f t="shared" si="5"/>
        <v>500</v>
      </c>
    </row>
    <row r="16" spans="2:9" x14ac:dyDescent="0.2">
      <c r="E16" t="s">
        <v>11</v>
      </c>
      <c r="F16">
        <f>F3-F15</f>
        <v>500</v>
      </c>
      <c r="G16">
        <f t="shared" ref="G16:I16" si="6">G3-G15</f>
        <v>501</v>
      </c>
      <c r="H16">
        <f t="shared" si="6"/>
        <v>600</v>
      </c>
      <c r="I16">
        <f t="shared" si="6"/>
        <v>400</v>
      </c>
    </row>
    <row r="17" spans="5:10" x14ac:dyDescent="0.2">
      <c r="E17" t="s">
        <v>12</v>
      </c>
      <c r="F17">
        <f>(F3-F16)/F3</f>
        <v>0.5</v>
      </c>
      <c r="G17">
        <f t="shared" ref="G17:I17" si="7">(G3-G16)/G3</f>
        <v>0.49950049950049952</v>
      </c>
      <c r="H17">
        <f t="shared" si="7"/>
        <v>0.45454545454545453</v>
      </c>
      <c r="I17">
        <f t="shared" si="7"/>
        <v>0.55555555555555558</v>
      </c>
      <c r="J17" t="s">
        <v>13</v>
      </c>
    </row>
    <row r="19" spans="5:10" x14ac:dyDescent="0.2">
      <c r="E19" t="s">
        <v>14</v>
      </c>
      <c r="F19">
        <f>F11/F13</f>
        <v>2</v>
      </c>
      <c r="G19">
        <f t="shared" ref="G19:I19" si="8">G11/G13</f>
        <v>1.998003992015968</v>
      </c>
      <c r="H19">
        <f t="shared" si="8"/>
        <v>1.8333333333333333</v>
      </c>
      <c r="I19">
        <f t="shared" si="8"/>
        <v>2.25</v>
      </c>
    </row>
    <row r="20" spans="5:10" x14ac:dyDescent="0.2">
      <c r="E20" t="s">
        <v>15</v>
      </c>
      <c r="F20" s="1">
        <f>(F13/$F13) -1</f>
        <v>0</v>
      </c>
      <c r="G20" s="1">
        <f t="shared" ref="G20:I20" si="9">(G13/$F13) -1</f>
        <v>2.0000000000000018E-3</v>
      </c>
      <c r="H20" s="1">
        <f t="shared" si="9"/>
        <v>0.19999999999999996</v>
      </c>
      <c r="I20" s="1">
        <f t="shared" si="9"/>
        <v>-0.19999999999999996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Veiga</dc:creator>
  <cp:lastModifiedBy>Felipe Veiga</cp:lastModifiedBy>
  <dcterms:created xsi:type="dcterms:W3CDTF">2021-09-22T13:16:59Z</dcterms:created>
  <dcterms:modified xsi:type="dcterms:W3CDTF">2021-09-22T13:36:04Z</dcterms:modified>
</cp:coreProperties>
</file>