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a\Desktop\Felipe\Prodesa\Felipe\Excel\"/>
    </mc:Choice>
  </mc:AlternateContent>
  <bookViews>
    <workbookView xWindow="0" yWindow="0" windowWidth="21375" windowHeight="12300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<sst xmlns="http://schemas.openxmlformats.org/spreadsheetml/2006/main" count="61" uniqueCount="57">
  <si>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</si>
  <si>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</si>
  <si>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</si>
  <si>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</si>
  <si>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</si>
  <si>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</si>
  <si>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</si>
  <si>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</si>
  <si>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</si>
  <si>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</si>
  <si>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</si>
  <si>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</si>
  <si>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</si>
  <si>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</si>
  <si>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</si>
  <si>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</si>
  <si>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</si>
  <si>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</si>
  <si>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</si>
  <si>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</si>
  <si>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</si>
  <si>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</si>
  <si>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</si>
  <si>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</si>
  <si>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</si>
  <si>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Area neta urbanizable (Se coteja con el plano)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</si>
  <si>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</si>
  <si>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</si>
  <si>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</si>
  <si>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</si>
  <si>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</si>
  <si>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</si>
  <si>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</si>
  <si>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Area bruta del Lote (Se coteja con el plano)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</si>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</sst>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7" fillId="0" borderId="39" xfId="1" applyFont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9" fontId="0" fillId="0" borderId="50" xfId="0" applyNumberFormat="1" applyBorder="1" applyAlignment="1">
      <alignment horizontal="center" vertical="center" wrapText="1"/>
    </xf>
    <xf numFmtId="9" fontId="0" fillId="0" borderId="36" xfId="0" applyNumberFormat="1" applyBorder="1" applyAlignment="1">
      <alignment horizontal="center" vertical="center" wrapText="1"/>
    </xf>
    <xf numFmtId="164" fontId="7" fillId="0" borderId="39" xfId="1" applyNumberFormat="1" applyFont="1" applyBorder="1" applyAlignment="1">
      <alignment horizontal="center" vertical="center" wrapText="1"/>
    </xf>
    <xf numFmtId="0" fontId="3" fillId="5" borderId="42" xfId="0" applyFont="1" applyFill="1" applyBorder="1" applyAlignment="1">
      <alignment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2" fontId="0" fillId="5" borderId="36" xfId="0" applyNumberForma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50" xfId="1" applyNumberFormat="1" applyFont="1" applyBorder="1" applyAlignment="1">
      <alignment horizontal="center" vertical="center" wrapText="1"/>
    </xf>
    <xf numFmtId="164" fontId="0" fillId="0" borderId="36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5" fillId="0" borderId="5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4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/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IPOLOGIAS" displayName="TIPOLOGIAS" ref="A1:B11" totalsRowShown="0">
  <autoFilter ref="A1:B11"/>
  <tableColumns count="2">
    <tableColumn id="1" name="NOMBRE"/>
    <tableColumn id="2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zoomScale="70" zoomScaleNormal="70" workbookViewId="0">
      <selection activeCell="E8" sqref="E8:F8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86" t="s">
        <v>49</v>
      </c>
      <c r="C2" s="87"/>
      <c r="D2" s="87"/>
      <c r="E2" s="6"/>
      <c r="F2" s="7"/>
    </row>
    <row r="3" spans="1:6" s="1" customFormat="1" ht="30" customHeight="1" thickTop="1" thickBot="1" x14ac:dyDescent="0.3">
      <c r="B3" s="14" t="s">
        <v>7</v>
      </c>
      <c r="C3" s="84" t="s">
        <v>6</v>
      </c>
      <c r="D3" s="84"/>
      <c r="E3" s="84"/>
      <c r="F3" s="85"/>
    </row>
    <row r="4" spans="1:6" s="1" customFormat="1" ht="30" customHeight="1" thickTop="1" thickBot="1" x14ac:dyDescent="0.3">
      <c r="A4" s="8"/>
      <c r="B4" s="9" t="s">
        <v>33</v>
      </c>
      <c r="C4" s="70">
        <v>9543.5945709999996</v>
      </c>
      <c r="D4" s="71"/>
      <c r="E4" s="68" t="s">
        <v>21</v>
      </c>
      <c r="F4" s="69"/>
    </row>
    <row r="5" spans="1:6" s="1" customFormat="1" ht="30" customHeight="1" thickBot="1" x14ac:dyDescent="0.3">
      <c r="A5" s="8"/>
      <c r="B5" s="9" t="s">
        <v>25</v>
      </c>
      <c r="C5" s="70">
        <v>8132.2269399999996</v>
      </c>
      <c r="D5" s="71"/>
      <c r="E5" s="68" t="s">
        <v>21</v>
      </c>
      <c r="F5" s="69"/>
    </row>
    <row r="6" spans="1:6" s="1" customFormat="1" ht="30" customHeight="1" thickBot="1" x14ac:dyDescent="0.3">
      <c r="A6" s="8"/>
      <c r="B6" s="10" t="s">
        <v>0</v>
      </c>
      <c r="C6" s="78">
        <v>1.87</v>
      </c>
      <c r="D6" s="78"/>
      <c r="E6" s="78"/>
      <c r="F6" s="79"/>
    </row>
    <row r="7" spans="1:6" s="1" customFormat="1" ht="30" customHeight="1" thickBot="1" x14ac:dyDescent="0.3">
      <c r="A7" s="8"/>
      <c r="B7" s="9" t="s">
        <v>1</v>
      </c>
      <c r="C7" s="70">
        <v>0.3</v>
      </c>
      <c r="D7" s="70"/>
      <c r="E7" s="70"/>
      <c r="F7" s="80"/>
    </row>
    <row r="8" spans="1:6" s="1" customFormat="1" ht="20.100000000000001" customHeight="1" x14ac:dyDescent="0.25">
      <c r="A8" s="8"/>
      <c r="B8" s="58" t="s">
        <v>30</v>
      </c>
      <c r="C8" s="63" t="s">
        <v>53</v>
      </c>
      <c r="D8" s="64"/>
      <c r="E8" s="65" t="s">
        <v>54</v>
      </c>
      <c r="F8" s="66"/>
    </row>
    <row r="9" spans="1:6" s="1" customFormat="1" ht="24.95" customHeight="1" thickBot="1" x14ac:dyDescent="0.3">
      <c r="A9" s="8"/>
      <c r="B9" s="59"/>
      <c r="C9" s="81">
        <v>7</v>
      </c>
      <c r="D9" s="81"/>
      <c r="E9" s="82">
        <v>4</v>
      </c>
      <c r="F9" s="83"/>
    </row>
    <row r="10" spans="1:6" s="56" customFormat="1" ht="20.100000000000001" customHeight="1" thickBot="1" x14ac:dyDescent="0.3">
      <c r="A10" s="55"/>
      <c r="B10" s="57" t="s">
        <v>50</v>
      </c>
      <c r="C10" s="76">
        <v>8</v>
      </c>
      <c r="D10" s="77"/>
      <c r="E10" s="74" t="s">
        <v>51</v>
      </c>
      <c r="F10" s="75"/>
    </row>
    <row r="11" spans="1:6" s="1" customFormat="1" ht="20.100000000000001" customHeight="1" x14ac:dyDescent="0.25">
      <c r="A11" s="8"/>
      <c r="B11" s="58" t="s">
        <v>4</v>
      </c>
      <c r="C11" s="12" t="s">
        <v>27</v>
      </c>
      <c r="D11" s="13" t="s">
        <v>28</v>
      </c>
      <c r="E11" s="13" t="s">
        <v>26</v>
      </c>
      <c r="F11" s="11" t="s">
        <v>29</v>
      </c>
    </row>
    <row r="12" spans="1:6" s="1" customFormat="1" ht="30" customHeight="1" thickBot="1" x14ac:dyDescent="0.3">
      <c r="A12" s="8"/>
      <c r="B12" s="59"/>
      <c r="C12" s="3" t="s">
        <v>55</v>
      </c>
      <c r="D12" s="4">
        <v>89</v>
      </c>
      <c r="E12" s="4">
        <v>89</v>
      </c>
      <c r="F12" s="5"/>
    </row>
    <row r="13" spans="1:6" s="1" customFormat="1" ht="30" customHeight="1" thickBot="1" x14ac:dyDescent="0.3">
      <c r="A13" s="8"/>
      <c r="B13" s="52" t="s">
        <v>52</v>
      </c>
      <c r="C13" s="72">
        <v>0.63</v>
      </c>
      <c r="D13" s="73"/>
      <c r="E13" s="54">
        <v>320</v>
      </c>
      <c r="F13" s="53" t="s">
        <v>24</v>
      </c>
    </row>
    <row r="14" spans="1:6" s="1" customFormat="1" ht="30" customHeight="1" thickBot="1" x14ac:dyDescent="0.3">
      <c r="A14" s="8"/>
      <c r="B14" s="9" t="s">
        <v>2</v>
      </c>
      <c r="C14" s="70">
        <v>191.16729699999999</v>
      </c>
      <c r="D14" s="71"/>
      <c r="E14" s="68" t="s">
        <v>56</v>
      </c>
      <c r="F14" s="69"/>
    </row>
    <row r="15" spans="1:6" s="1" customFormat="1" ht="20.100000000000001" customHeight="1" x14ac:dyDescent="0.25">
      <c r="A15" s="8"/>
      <c r="B15" s="58" t="s">
        <v>5</v>
      </c>
      <c r="C15" s="63" t="s">
        <v>31</v>
      </c>
      <c r="D15" s="64"/>
      <c r="E15" s="65" t="s">
        <v>32</v>
      </c>
      <c r="F15" s="66"/>
    </row>
    <row r="16" spans="1:6" s="1" customFormat="1" ht="30" customHeight="1" thickBot="1" x14ac:dyDescent="0.3">
      <c r="A16" s="8"/>
      <c r="B16" s="62"/>
      <c r="C16" s="67">
        <v>4</v>
      </c>
      <c r="D16" s="67"/>
      <c r="E16" s="60">
        <v>4</v>
      </c>
      <c r="F16" s="61"/>
    </row>
    <row r="17" spans="2:2" ht="15.75" thickTop="1" x14ac:dyDescent="0.25"/>
    <row r="25" spans="2:2" x14ac:dyDescent="0.25">
      <c r="B25" t="s">
        <v>3</v>
      </c>
    </row>
  </sheetData>
  <mergeCells count="24">
    <mergeCell ref="C3:F3"/>
    <mergeCell ref="B2:D2"/>
    <mergeCell ref="E4:F4"/>
    <mergeCell ref="C4:D4"/>
    <mergeCell ref="E5:F5"/>
    <mergeCell ref="C5:D5"/>
    <mergeCell ref="E10:F10"/>
    <mergeCell ref="C10:D10"/>
    <mergeCell ref="C6:F6"/>
    <mergeCell ref="C7:F7"/>
    <mergeCell ref="B8:B9"/>
    <mergeCell ref="C8:D8"/>
    <mergeCell ref="E8:F8"/>
    <mergeCell ref="C9:D9"/>
    <mergeCell ref="E9:F9"/>
    <mergeCell ref="B11:B12"/>
    <mergeCell ref="E16:F16"/>
    <mergeCell ref="B15:B16"/>
    <mergeCell ref="C15:D15"/>
    <mergeCell ref="E15:F15"/>
    <mergeCell ref="C16:D16"/>
    <mergeCell ref="E14:F14"/>
    <mergeCell ref="C14:D14"/>
    <mergeCell ref="C13:D13"/>
  </mergeCells>
  <dataValidations count="3">
    <dataValidation type="decimal" operator="greaterThan" allowBlank="1" showInputMessage="1" showErrorMessage="1" sqref="C6:F7 C9:D9 C16:D16 C14:D14 C4:D5">
      <formula1>0</formula1>
    </dataValidation>
    <dataValidation type="decimal" operator="greaterThanOrEqual" allowBlank="1" showInputMessage="1" showErrorMessage="1" sqref="E9:F9 E16:F16">
      <formula1>0</formula1>
    </dataValidation>
    <dataValidation type="whole" operator="greaterThan" allowBlank="1" showInputMessage="1" showErrorMessage="1" sqref="E13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Aux!$A$1:$A$2</xm:f>
          </x14:formula1>
          <xm:sqref>C12:F12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88" t="s">
        <v>34</v>
      </c>
      <c r="C2" s="90" t="s">
        <v>36</v>
      </c>
      <c r="D2" s="91"/>
      <c r="E2" s="92"/>
      <c r="F2" s="93" t="s">
        <v>37</v>
      </c>
      <c r="G2" s="91"/>
      <c r="H2" s="94"/>
    </row>
    <row r="3" spans="2:8" ht="20.100000000000001" customHeight="1" thickBot="1" x14ac:dyDescent="0.3">
      <c r="B3" s="89"/>
      <c r="C3" s="16" t="s">
        <v>48</v>
      </c>
      <c r="D3" s="22" t="s">
        <v>22</v>
      </c>
      <c r="E3" s="17" t="s">
        <v>23</v>
      </c>
      <c r="F3" s="16" t="s">
        <v>48</v>
      </c>
      <c r="G3" s="18" t="s">
        <v>22</v>
      </c>
      <c r="H3" s="17" t="s">
        <v>23</v>
      </c>
    </row>
    <row r="4" spans="2:8" s="15" customFormat="1" ht="30" customHeight="1" x14ac:dyDescent="0.25">
      <c r="B4" s="19" t="s">
        <v>35</v>
      </c>
      <c r="C4" s="34">
        <v>257</v>
      </c>
      <c r="D4" s="24">
        <f>C4-87</f>
        <v>170</v>
      </c>
      <c r="E4" s="25">
        <f>C4+87</f>
        <v>344</v>
      </c>
      <c r="F4" s="26"/>
      <c r="G4" s="23"/>
      <c r="H4" s="25"/>
    </row>
    <row r="5" spans="2:8" s="15" customFormat="1" ht="30" customHeight="1" x14ac:dyDescent="0.25">
      <c r="B5" s="42" t="s">
        <v>38</v>
      </c>
      <c r="C5" s="44">
        <v>0.43</v>
      </c>
      <c r="D5" s="45">
        <f>C5-0.07</f>
        <v>0.36</v>
      </c>
      <c r="E5" s="46">
        <f>C5+0.07</f>
        <v>0.5</v>
      </c>
      <c r="F5" s="30"/>
      <c r="G5" s="27"/>
      <c r="H5" s="29"/>
    </row>
    <row r="6" spans="2:8" s="15" customFormat="1" ht="30" customHeight="1" x14ac:dyDescent="0.25">
      <c r="B6" s="20" t="s">
        <v>39</v>
      </c>
      <c r="C6" s="35">
        <v>23.53</v>
      </c>
      <c r="D6" s="28">
        <f>C6-3.35</f>
        <v>20.18</v>
      </c>
      <c r="E6" s="29">
        <f>C6+3.35</f>
        <v>26.880000000000003</v>
      </c>
      <c r="F6" s="30"/>
      <c r="G6" s="27"/>
      <c r="H6" s="29"/>
    </row>
    <row r="7" spans="2:8" s="15" customFormat="1" ht="30" customHeight="1" x14ac:dyDescent="0.25">
      <c r="B7" s="20" t="s">
        <v>40</v>
      </c>
      <c r="C7" s="35">
        <f>2.09</f>
        <v>2.09</v>
      </c>
      <c r="D7" s="28">
        <f>C7-0.73</f>
        <v>1.3599999999999999</v>
      </c>
      <c r="E7" s="29">
        <f>C7+0.73</f>
        <v>2.82</v>
      </c>
      <c r="F7" s="30"/>
      <c r="G7" s="27"/>
      <c r="H7" s="29"/>
    </row>
    <row r="8" spans="2:8" s="15" customFormat="1" ht="30" customHeight="1" x14ac:dyDescent="0.25">
      <c r="B8" s="20" t="s">
        <v>41</v>
      </c>
      <c r="C8" s="36">
        <f>80%</f>
        <v>0.8</v>
      </c>
      <c r="D8" s="39">
        <f>C8-0.04</f>
        <v>0.76</v>
      </c>
      <c r="E8" s="40">
        <f>C8+0.04</f>
        <v>0.84000000000000008</v>
      </c>
      <c r="F8" s="30"/>
      <c r="G8" s="27"/>
      <c r="H8" s="29"/>
    </row>
    <row r="9" spans="2:8" s="15" customFormat="1" ht="30" customHeight="1" x14ac:dyDescent="0.25">
      <c r="B9" s="20" t="s">
        <v>42</v>
      </c>
      <c r="C9" s="41">
        <v>9.1999999999999998E-2</v>
      </c>
      <c r="D9" s="37">
        <f>C9-0.01</f>
        <v>8.2000000000000003E-2</v>
      </c>
      <c r="E9" s="38">
        <f>C9+0.01</f>
        <v>0.10199999999999999</v>
      </c>
      <c r="F9" s="30"/>
      <c r="G9" s="27"/>
      <c r="H9" s="29"/>
    </row>
    <row r="10" spans="2:8" s="15" customFormat="1" ht="30" customHeight="1" x14ac:dyDescent="0.25">
      <c r="B10" s="20" t="s">
        <v>43</v>
      </c>
      <c r="C10" s="35">
        <v>5.41</v>
      </c>
      <c r="D10" s="28">
        <f>C10-0.72</f>
        <v>4.6900000000000004</v>
      </c>
      <c r="E10" s="29">
        <f>C10+0.72</f>
        <v>6.13</v>
      </c>
      <c r="F10" s="30"/>
      <c r="G10" s="27"/>
      <c r="H10" s="29"/>
    </row>
    <row r="11" spans="2:8" s="15" customFormat="1" ht="30" customHeight="1" x14ac:dyDescent="0.25">
      <c r="B11" s="42" t="s">
        <v>44</v>
      </c>
      <c r="C11" s="44">
        <v>0.39</v>
      </c>
      <c r="D11" s="45">
        <f>C11-0.18</f>
        <v>0.21000000000000002</v>
      </c>
      <c r="E11" s="47">
        <f>C11+0.18</f>
        <v>0.57000000000000006</v>
      </c>
      <c r="F11" s="30"/>
      <c r="G11" s="27"/>
      <c r="H11" s="29"/>
    </row>
    <row r="12" spans="2:8" s="15" customFormat="1" ht="30" customHeight="1" x14ac:dyDescent="0.25">
      <c r="B12" s="42" t="s">
        <v>45</v>
      </c>
      <c r="C12" s="44">
        <v>1.58</v>
      </c>
      <c r="D12" s="45">
        <f>C12-0.5</f>
        <v>1.08</v>
      </c>
      <c r="E12" s="47">
        <f>C12+0.5</f>
        <v>2.08</v>
      </c>
      <c r="F12" s="30"/>
      <c r="G12" s="27"/>
      <c r="H12" s="29"/>
    </row>
    <row r="13" spans="2:8" s="15" customFormat="1" ht="30" customHeight="1" x14ac:dyDescent="0.25">
      <c r="B13" s="20" t="s">
        <v>46</v>
      </c>
      <c r="C13" s="41">
        <v>0.53700000000000003</v>
      </c>
      <c r="D13" s="50">
        <f>C13-0.15</f>
        <v>0.38700000000000001</v>
      </c>
      <c r="E13" s="51">
        <f>C13+0.15</f>
        <v>0.68700000000000006</v>
      </c>
      <c r="F13" s="30"/>
      <c r="G13" s="27"/>
      <c r="H13" s="29"/>
    </row>
    <row r="14" spans="2:8" s="15" customFormat="1" ht="30" customHeight="1" thickBot="1" x14ac:dyDescent="0.3">
      <c r="B14" s="21" t="s">
        <v>47</v>
      </c>
      <c r="C14" s="43">
        <v>0.46300000000000002</v>
      </c>
      <c r="D14" s="48">
        <f>C14-0.15</f>
        <v>0.31300000000000006</v>
      </c>
      <c r="E14" s="49">
        <f>C14+0.15</f>
        <v>0.61299999999999999</v>
      </c>
      <c r="F14" s="33"/>
      <c r="G14" s="31"/>
      <c r="H14" s="32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Paula</cp:lastModifiedBy>
  <cp:lastPrinted>2019-06-27T14:07:10Z</cp:lastPrinted>
  <dcterms:created xsi:type="dcterms:W3CDTF">2019-06-26T20:02:20Z</dcterms:created>
  <dcterms:modified xsi:type="dcterms:W3CDTF">2019-07-12T19:56:12Z</dcterms:modified>
</cp:coreProperties>
</file>