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cisbernard/Library/CloudStorage/OneDrive-UniversitéLaval/H2024/Labo/Labo final/"/>
    </mc:Choice>
  </mc:AlternateContent>
  <xr:revisionPtr revIDLastSave="0" documentId="8_{D0188E74-644A-9F47-A107-458A5F980750}" xr6:coauthVersionLast="47" xr6:coauthVersionMax="47" xr10:uidLastSave="{00000000-0000-0000-0000-000000000000}"/>
  <bookViews>
    <workbookView xWindow="0" yWindow="0" windowWidth="28800" windowHeight="18000" activeTab="3" xr2:uid="{D13B3347-E854-EE4A-AE6A-101839CB36E4}"/>
  </bookViews>
  <sheets>
    <sheet name="Partie 1" sheetId="1" r:id="rId1"/>
    <sheet name="Partie 2" sheetId="2" r:id="rId2"/>
    <sheet name="Partie 3a" sheetId="3" r:id="rId3"/>
    <sheet name="Partie 3b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4" l="1"/>
  <c r="J7" i="4"/>
  <c r="J8" i="4"/>
  <c r="G8" i="4"/>
  <c r="G9" i="4"/>
  <c r="G7" i="4"/>
  <c r="J6" i="4"/>
  <c r="G6" i="4"/>
  <c r="J5" i="4"/>
  <c r="G5" i="4"/>
  <c r="J4" i="4"/>
  <c r="G4" i="4"/>
  <c r="J3" i="4"/>
  <c r="G3" i="4"/>
  <c r="G11" i="1"/>
  <c r="C11" i="1"/>
  <c r="G10" i="1"/>
  <c r="C10" i="1"/>
  <c r="G9" i="1"/>
  <c r="C9" i="1"/>
  <c r="C8" i="1"/>
  <c r="C7" i="1"/>
  <c r="C3" i="1"/>
  <c r="C4" i="1"/>
  <c r="C5" i="1"/>
  <c r="C6" i="1"/>
  <c r="C2" i="1"/>
  <c r="G4" i="1"/>
  <c r="G5" i="1"/>
  <c r="G6" i="1"/>
  <c r="G7" i="1"/>
  <c r="G8" i="1"/>
  <c r="G3" i="1"/>
</calcChain>
</file>

<file path=xl/sharedStrings.xml><?xml version="1.0" encoding="utf-8"?>
<sst xmlns="http://schemas.openxmlformats.org/spreadsheetml/2006/main" count="36" uniqueCount="27">
  <si>
    <t>3D \mu</t>
  </si>
  <si>
    <t>3D \sigma</t>
  </si>
  <si>
    <t>2D \mu</t>
  </si>
  <si>
    <t>2D ln(I_0/I)</t>
  </si>
  <si>
    <t>2D \sigma \ln(I_0/I)</t>
  </si>
  <si>
    <t>Volume solution ajoutée (ml)</t>
  </si>
  <si>
    <t>Ouverture de la fente</t>
  </si>
  <si>
    <t>doigt 2</t>
  </si>
  <si>
    <t>doigt 3</t>
  </si>
  <si>
    <t>mu</t>
  </si>
  <si>
    <t>sigma</t>
  </si>
  <si>
    <t>pas de fenêtre</t>
  </si>
  <si>
    <t>doigt 1 (plus gros)</t>
  </si>
  <si>
    <t>doigt 4 (plus petit)</t>
  </si>
  <si>
    <t xml:space="preserve"> ± 0,2</t>
  </si>
  <si>
    <t xml:space="preserve"> ± 0,1</t>
  </si>
  <si>
    <t>± 0,1</t>
  </si>
  <si>
    <t>ms</t>
  </si>
  <si>
    <t>shutter speed (fps)</t>
  </si>
  <si>
    <t>mu (ln(I_0/I))</t>
  </si>
  <si>
    <t>Cône clair</t>
  </si>
  <si>
    <t>mu_0</t>
  </si>
  <si>
    <t>mu_B</t>
  </si>
  <si>
    <t>sigma_B</t>
  </si>
  <si>
    <t>CNR</t>
  </si>
  <si>
    <t>Cöne sombre</t>
  </si>
  <si>
    <t>bruit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</si>
</sst>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Fill="1" applyBorder="1"/>
    <xf numFmtId="0" fontId="0" fillId="0" borderId="3" xfId="0" applyFill="1" applyBorder="1"/>
    <xf numFmtId="171" fontId="0" fillId="0" borderId="1" xfId="0" applyNumberFormat="1" applyBorder="1"/>
    <xf numFmtId="171" fontId="0" fillId="0" borderId="0" xfId="0" applyNumberFormat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'Partie 1'!$B$2:$B$12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</c:numCache>
            </c:numRef>
          </c:xVal>
          <c:yVal>
            <c:numRef>
              <c:f>'Partie 1'!$D$2:$D$12</c:f>
              <c:numCache>
                <c:formatCode>General</c:formatCode>
                <c:ptCount val="11"/>
                <c:pt idx="0">
                  <c:v>4.0000000000000002E-4</c:v>
                </c:pt>
                <c:pt idx="1">
                  <c:v>8.6499999999999994E-2</c:v>
                </c:pt>
                <c:pt idx="2">
                  <c:v>0.15820000000000001</c:v>
                </c:pt>
                <c:pt idx="3">
                  <c:v>0.2167</c:v>
                </c:pt>
                <c:pt idx="4">
                  <c:v>0.2707</c:v>
                </c:pt>
                <c:pt idx="5">
                  <c:v>0.2792</c:v>
                </c:pt>
                <c:pt idx="6">
                  <c:v>0.2737</c:v>
                </c:pt>
                <c:pt idx="7">
                  <c:v>0.26779999999999998</c:v>
                </c:pt>
                <c:pt idx="8">
                  <c:v>0.26179999999999998</c:v>
                </c:pt>
                <c:pt idx="9">
                  <c:v>0.2581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6-704C-89A6-ADD26430F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258000"/>
        <c:axId val="1962259712"/>
      </c:scatterChart>
      <c:valAx>
        <c:axId val="196225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259712"/>
        <c:crosses val="autoZero"/>
        <c:crossBetween val="midCat"/>
      </c:valAx>
      <c:valAx>
        <c:axId val="19622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25800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'Partie 1'!$B$2:$B$11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</c:numCache>
            </c:numRef>
          </c:xVal>
          <c:yVal>
            <c:numRef>
              <c:f>'Partie 1'!$C$2:$C$11</c:f>
              <c:numCache>
                <c:formatCode>0.0000</c:formatCode>
                <c:ptCount val="10"/>
                <c:pt idx="0">
                  <c:v>2.5714285714285715E-4</c:v>
                </c:pt>
                <c:pt idx="1">
                  <c:v>0.1021</c:v>
                </c:pt>
                <c:pt idx="2">
                  <c:v>0.18964285714285714</c:v>
                </c:pt>
                <c:pt idx="3">
                  <c:v>0.26919999999999999</c:v>
                </c:pt>
                <c:pt idx="4">
                  <c:v>0.36627142857142853</c:v>
                </c:pt>
                <c:pt idx="5">
                  <c:v>0.41564285714285715</c:v>
                </c:pt>
                <c:pt idx="6">
                  <c:v>0.43820000000000003</c:v>
                </c:pt>
                <c:pt idx="7">
                  <c:v>0.44911428571428574</c:v>
                </c:pt>
                <c:pt idx="8">
                  <c:v>0.45452857142857145</c:v>
                </c:pt>
                <c:pt idx="9" formatCode="General">
                  <c:v>0.45889999999999997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1-474F-A13C-EBABCDEAD103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'Partie 1'!$B$2:$B$11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</c:numCache>
            </c:numRef>
          </c:xVal>
          <c:yVal>
            <c:numRef>
              <c:f>'Partie 1'!$D$2:$D$11</c:f>
              <c:numCache>
                <c:formatCode>General</c:formatCode>
                <c:ptCount val="10"/>
                <c:pt idx="0">
                  <c:v>4.0000000000000002E-4</c:v>
                </c:pt>
                <c:pt idx="1">
                  <c:v>8.6499999999999994E-2</c:v>
                </c:pt>
                <c:pt idx="2">
                  <c:v>0.15820000000000001</c:v>
                </c:pt>
                <c:pt idx="3">
                  <c:v>0.2167</c:v>
                </c:pt>
                <c:pt idx="4">
                  <c:v>0.2707</c:v>
                </c:pt>
                <c:pt idx="5">
                  <c:v>0.2792</c:v>
                </c:pt>
                <c:pt idx="6">
                  <c:v>0.2737</c:v>
                </c:pt>
                <c:pt idx="7">
                  <c:v>0.26779999999999998</c:v>
                </c:pt>
                <c:pt idx="8">
                  <c:v>0.26179999999999998</c:v>
                </c:pt>
                <c:pt idx="9">
                  <c:v>0.2581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D1-474F-A13C-EBABCDEAD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450576"/>
        <c:axId val="1954163776"/>
      </c:scatterChart>
      <c:valAx>
        <c:axId val="19624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163776"/>
        <c:crosses val="autoZero"/>
        <c:crossBetween val="midCat"/>
      </c:valAx>
      <c:valAx>
        <c:axId val="19541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45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'Partie 2'!$B$4:$J$4</c:f>
              <c:numCache>
                <c:formatCode>0.0000</c:formatCode>
                <c:ptCount val="9"/>
                <c:pt idx="0" formatCode="General">
                  <c:v>1.5</c:v>
                </c:pt>
                <c:pt idx="1">
                  <c:v>0.90159999999999996</c:v>
                </c:pt>
                <c:pt idx="2">
                  <c:v>1.9099999999999999E-2</c:v>
                </c:pt>
                <c:pt idx="3">
                  <c:v>0.91449999999999998</c:v>
                </c:pt>
                <c:pt idx="4">
                  <c:v>1.0999999999999999E-2</c:v>
                </c:pt>
                <c:pt idx="5">
                  <c:v>0.90169999999999995</c:v>
                </c:pt>
                <c:pt idx="6">
                  <c:v>1.32E-2</c:v>
                </c:pt>
                <c:pt idx="7">
                  <c:v>0.93159999999999998</c:v>
                </c:pt>
                <c:pt idx="8">
                  <c:v>8.5000000000000006E-3</c:v>
                </c:pt>
              </c:numCache>
            </c:numRef>
          </c:xVal>
          <c:yVal>
            <c:numRef>
              <c:f>'Partie 2'!$B$5:$J$5</c:f>
              <c:numCache>
                <c:formatCode>0.0000</c:formatCode>
                <c:ptCount val="9"/>
                <c:pt idx="0" formatCode="General">
                  <c:v>1</c:v>
                </c:pt>
                <c:pt idx="1">
                  <c:v>0.98419999999999996</c:v>
                </c:pt>
                <c:pt idx="2">
                  <c:v>2.1399999999999999E-2</c:v>
                </c:pt>
                <c:pt idx="3">
                  <c:v>1.0042</c:v>
                </c:pt>
                <c:pt idx="4">
                  <c:v>1.5100000000000001E-2</c:v>
                </c:pt>
                <c:pt idx="5">
                  <c:v>0.99760000000000004</c:v>
                </c:pt>
                <c:pt idx="6">
                  <c:v>1.3299999999999999E-2</c:v>
                </c:pt>
                <c:pt idx="7">
                  <c:v>0.99319999999999997</c:v>
                </c:pt>
                <c:pt idx="8">
                  <c:v>6.2199999999999998E-2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D-194A-89A5-A954EF2BA02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'Partie 2'!$B$4:$J$4</c:f>
              <c:numCache>
                <c:formatCode>0.0000</c:formatCode>
                <c:ptCount val="9"/>
                <c:pt idx="0" formatCode="General">
                  <c:v>1.5</c:v>
                </c:pt>
                <c:pt idx="1">
                  <c:v>0.90159999999999996</c:v>
                </c:pt>
                <c:pt idx="2">
                  <c:v>1.9099999999999999E-2</c:v>
                </c:pt>
                <c:pt idx="3">
                  <c:v>0.91449999999999998</c:v>
                </c:pt>
                <c:pt idx="4">
                  <c:v>1.0999999999999999E-2</c:v>
                </c:pt>
                <c:pt idx="5">
                  <c:v>0.90169999999999995</c:v>
                </c:pt>
                <c:pt idx="6">
                  <c:v>1.32E-2</c:v>
                </c:pt>
                <c:pt idx="7">
                  <c:v>0.93159999999999998</c:v>
                </c:pt>
                <c:pt idx="8">
                  <c:v>8.5000000000000006E-3</c:v>
                </c:pt>
              </c:numCache>
            </c:numRef>
          </c:xVal>
          <c:yVal>
            <c:numRef>
              <c:f>'Partie 2'!$B$6:$J$6</c:f>
              <c:numCache>
                <c:formatCode>0.0000</c:formatCode>
                <c:ptCount val="9"/>
                <c:pt idx="0" formatCode="General">
                  <c:v>0.5</c:v>
                </c:pt>
                <c:pt idx="1">
                  <c:v>1.1100000000000001</c:v>
                </c:pt>
                <c:pt idx="2">
                  <c:v>2.5399999999999999E-2</c:v>
                </c:pt>
                <c:pt idx="3">
                  <c:v>1.1544000000000001</c:v>
                </c:pt>
                <c:pt idx="4">
                  <c:v>2.47E-2</c:v>
                </c:pt>
                <c:pt idx="5">
                  <c:v>1.1638999999999999</c:v>
                </c:pt>
                <c:pt idx="6">
                  <c:v>2.3199999999999998E-2</c:v>
                </c:pt>
                <c:pt idx="7">
                  <c:v>1.2465999999999999</c:v>
                </c:pt>
                <c:pt idx="8">
                  <c:v>2.5700000000000001E-2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BD-194A-89A5-A954EF2B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735792"/>
        <c:axId val="1877698240"/>
      </c:scatterChart>
      <c:valAx>
        <c:axId val="18777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7698240"/>
        <c:crosses val="autoZero"/>
        <c:crossBetween val="midCat"/>
      </c:valAx>
      <c:valAx>
        <c:axId val="18776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773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'Partie 2'!$E$4:$E$6</c:f>
              <c:numCache>
                <c:formatCode>0.0000</c:formatCode>
                <c:ptCount val="3"/>
                <c:pt idx="0">
                  <c:v>0.91449999999999998</c:v>
                </c:pt>
                <c:pt idx="1">
                  <c:v>1.0042</c:v>
                </c:pt>
                <c:pt idx="2">
                  <c:v>1.1544000000000001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5-824D-B57A-16A5B7AF9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246112"/>
        <c:axId val="1543222320"/>
      </c:scatterChart>
      <c:valAx>
        <c:axId val="195724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3222320"/>
        <c:crosses val="autoZero"/>
        <c:crossBetween val="midCat"/>
      </c:valAx>
      <c:valAx>
        <c:axId val="15432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24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'Partie 2'!$B$4:$B$6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xVal>
          <c:yVal>
            <c:numRef>
              <c:f>'Partie 2'!$C$4:$C$6</c:f>
              <c:numCache>
                <c:formatCode>0.0000</c:formatCode>
                <c:ptCount val="3"/>
                <c:pt idx="0">
                  <c:v>0.90159999999999996</c:v>
                </c:pt>
                <c:pt idx="1">
                  <c:v>0.98419999999999996</c:v>
                </c:pt>
                <c:pt idx="2">
                  <c:v>1.1100000000000001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D-0049-A04C-1BAD99220ACD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'Partie 2'!$B$4:$B$6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xVal>
          <c:yVal>
            <c:numRef>
              <c:f>'Partie 2'!$E$4:$E$6</c:f>
              <c:numCache>
                <c:formatCode>0.0000</c:formatCode>
                <c:ptCount val="3"/>
                <c:pt idx="0">
                  <c:v>0.91449999999999998</c:v>
                </c:pt>
                <c:pt idx="1">
                  <c:v>1.0042</c:v>
                </c:pt>
                <c:pt idx="2">
                  <c:v>1.1544000000000001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0D-0049-A04C-1BAD99220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985200"/>
        <c:axId val="1963678288"/>
      </c:scatterChart>
      <c:valAx>
        <c:axId val="177398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678288"/>
        <c:crosses val="autoZero"/>
        <c:crossBetween val="midCat"/>
      </c:valAx>
      <c:valAx>
        <c:axId val="19636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98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'Partie 3a'!$A$2:$A$16</c:f>
              <c:numCache>
                <c:formatCode>General</c:formatCode>
                <c:ptCount val="15"/>
                <c:pt idx="0">
                  <c:v>79.569999999999993</c:v>
                </c:pt>
                <c:pt idx="1">
                  <c:v>67.22</c:v>
                </c:pt>
                <c:pt idx="2">
                  <c:v>62.91</c:v>
                </c:pt>
                <c:pt idx="3">
                  <c:v>57.35</c:v>
                </c:pt>
                <c:pt idx="4">
                  <c:v>51.98</c:v>
                </c:pt>
                <c:pt idx="5">
                  <c:v>46.92</c:v>
                </c:pt>
                <c:pt idx="6">
                  <c:v>40.549999999999997</c:v>
                </c:pt>
                <c:pt idx="7">
                  <c:v>37.42</c:v>
                </c:pt>
                <c:pt idx="8">
                  <c:v>33.86</c:v>
                </c:pt>
                <c:pt idx="9">
                  <c:v>1.68</c:v>
                </c:pt>
                <c:pt idx="10">
                  <c:v>5.24</c:v>
                </c:pt>
                <c:pt idx="11">
                  <c:v>8.15</c:v>
                </c:pt>
                <c:pt idx="12">
                  <c:v>13.65</c:v>
                </c:pt>
                <c:pt idx="13">
                  <c:v>18.510000000000002</c:v>
                </c:pt>
                <c:pt idx="14">
                  <c:v>24.32</c:v>
                </c:pt>
              </c:numCache>
            </c:numRef>
          </c:xVal>
          <c:yVal>
            <c:numRef>
              <c:f>'Partie 3a'!$C$2:$C$16</c:f>
              <c:numCache>
                <c:formatCode>General</c:formatCode>
                <c:ptCount val="15"/>
                <c:pt idx="0">
                  <c:v>0</c:v>
                </c:pt>
                <c:pt idx="1">
                  <c:v>5.8099999999999999E-2</c:v>
                </c:pt>
                <c:pt idx="2">
                  <c:v>0.1166</c:v>
                </c:pt>
                <c:pt idx="3">
                  <c:v>0.20080000000000001</c:v>
                </c:pt>
                <c:pt idx="4">
                  <c:v>0.29099999999999998</c:v>
                </c:pt>
                <c:pt idx="5">
                  <c:v>0.38829999999999998</c:v>
                </c:pt>
                <c:pt idx="6">
                  <c:v>0.52610000000000001</c:v>
                </c:pt>
                <c:pt idx="7">
                  <c:v>0.60219999999999996</c:v>
                </c:pt>
                <c:pt idx="8">
                  <c:v>0.69850000000000001</c:v>
                </c:pt>
                <c:pt idx="9">
                  <c:v>2.8996</c:v>
                </c:pt>
                <c:pt idx="10">
                  <c:v>2.2646000000000002</c:v>
                </c:pt>
                <c:pt idx="11">
                  <c:v>1.9427000000000001</c:v>
                </c:pt>
                <c:pt idx="12">
                  <c:v>1.5136000000000001</c:v>
                </c:pt>
                <c:pt idx="13">
                  <c:v>1.2503</c:v>
                </c:pt>
                <c:pt idx="14">
                  <c:v>1.0028999999999999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FA-7543-8323-8991C74D1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404048"/>
        <c:axId val="1963405760"/>
      </c:scatterChart>
      <c:valAx>
        <c:axId val="196340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405760"/>
        <c:crosses val="autoZero"/>
        <c:crossBetween val="midCat"/>
      </c:valAx>
      <c:valAx>
        <c:axId val="19634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40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'Partie 3b'!$F$3:$F$9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'Partie 3b'!$G$3:$G$9</c:f>
              <c:numCache>
                <c:formatCode>0.00</c:formatCode>
                <c:ptCount val="7"/>
                <c:pt idx="0">
                  <c:v>261.61111111111109</c:v>
                </c:pt>
                <c:pt idx="1">
                  <c:v>196.1875</c:v>
                </c:pt>
                <c:pt idx="2">
                  <c:v>115.38461538461539</c:v>
                </c:pt>
                <c:pt idx="3">
                  <c:v>88.651785714285722</c:v>
                </c:pt>
                <c:pt idx="4">
                  <c:v>65.923766816143498</c:v>
                </c:pt>
                <c:pt idx="5">
                  <c:v>37.95667870036101</c:v>
                </c:pt>
                <c:pt idx="6">
                  <c:v>7.3181619256017507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1-C744-9023-6A012E139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330064"/>
        <c:axId val="1589142752"/>
      </c:scatterChart>
      <c:valAx>
        <c:axId val="158933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9142752"/>
        <c:crosses val="autoZero"/>
        <c:crossBetween val="midCat"/>
      </c:valAx>
      <c:valAx>
        <c:axId val="15891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933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'Partie 3b'!$I$3:$I$9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'Partie 3b'!$J$3:$J$9</c:f>
              <c:numCache>
                <c:formatCode>0.00</c:formatCode>
                <c:ptCount val="7"/>
                <c:pt idx="0">
                  <c:v>44.527777777777779</c:v>
                </c:pt>
                <c:pt idx="1">
                  <c:v>32.333333333333336</c:v>
                </c:pt>
                <c:pt idx="2">
                  <c:v>19.435897435897434</c:v>
                </c:pt>
                <c:pt idx="3">
                  <c:v>13.214285714285714</c:v>
                </c:pt>
                <c:pt idx="4">
                  <c:v>8.304932735426009</c:v>
                </c:pt>
                <c:pt idx="5">
                  <c:v>4.1173285198555956</c:v>
                </c:pt>
                <c:pt idx="6">
                  <c:v>0.99124726477024083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4-D541-87CE-7A41B213B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124656"/>
        <c:axId val="1596395936"/>
      </c:scatterChart>
      <c:valAx>
        <c:axId val="156912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6395936"/>
        <c:crosses val="autoZero"/>
        <c:crossBetween val="midCat"/>
      </c:valAx>
      <c:valAx>
        <c:axId val="15963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912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590550</xdr:colOff>
      <xdr:row>24</xdr:row>
      <xdr:rowOff>158750</xdr:rowOff>
    </xdr:from>
    <xdr:to>
      <xdr:col>32</xdr:col>
      <xdr:colOff>711200</xdr:colOff>
      <xdr:row>43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8A643BF-F758-3F68-D3A3-84AF11175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11</xdr:row>
      <xdr:rowOff>196850</xdr:rowOff>
    </xdr:from>
    <xdr:to>
      <xdr:col>17</xdr:col>
      <xdr:colOff>660400</xdr:colOff>
      <xdr:row>30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6016F86-0CE5-953D-F760-5EC948AC8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13</xdr:row>
      <xdr:rowOff>158750</xdr:rowOff>
    </xdr:from>
    <xdr:to>
      <xdr:col>12</xdr:col>
      <xdr:colOff>552450</xdr:colOff>
      <xdr:row>27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2BFF0A4-0417-7485-2EFF-E17490F0F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107950</xdr:colOff>
      <xdr:row>13</xdr:row>
      <xdr:rowOff>158750</xdr:rowOff>
    </xdr:from>
    <xdr:to>
      <xdr:col>12</xdr:col>
      <xdr:colOff>552450</xdr:colOff>
      <xdr:row>27</xdr:row>
      <xdr:rowOff>57150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BAABCBB-FB74-75E4-829E-7D8D7CD65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107950</xdr:colOff>
      <xdr:row>13</xdr:row>
      <xdr:rowOff>158750</xdr:rowOff>
    </xdr:from>
    <xdr:to>
      <xdr:col>16</xdr:col>
      <xdr:colOff>38100</xdr:colOff>
      <xdr:row>32</xdr:row>
      <xdr:rowOff>88900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E5D0874-FCED-EA61-5DF5-051069180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6</xdr:row>
      <xdr:rowOff>6350</xdr:rowOff>
    </xdr:from>
    <xdr:to>
      <xdr:col>17</xdr:col>
      <xdr:colOff>673100</xdr:colOff>
      <xdr:row>28</xdr:row>
      <xdr:rowOff>127000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D81801D-41DE-10CE-CCA9-F2C941BE3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14</xdr:row>
      <xdr:rowOff>69850</xdr:rowOff>
    </xdr:from>
    <xdr:to>
      <xdr:col>8</xdr:col>
      <xdr:colOff>501650</xdr:colOff>
      <xdr:row>27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787EEA7-7A94-7DEC-45A0-CB85F4199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13</xdr:row>
      <xdr:rowOff>107950</xdr:rowOff>
    </xdr:from>
    <xdr:to>
      <xdr:col>14</xdr:col>
      <xdr:colOff>387350</xdr:colOff>
      <xdr:row>27</xdr:row>
      <xdr:rowOff>6350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780B450-C2A5-54D6-5DF6-2158E21BB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21FCC-B824-8743-B68A-612C2150C696}">
  <dimension ref="B1:H19"/>
  <sheetViews>
    <sheetView workbookViewId="0">
      <selection activeCell="H25" sqref="H25"/>
    </sheetView>
  </sheetViews>
  <sheetFormatPr baseColWidth="10" defaultRowHeight="16" x14ac:dyDescent="0.2"/>
  <cols>
    <col min="2" max="3" width="14.33203125" customWidth="1"/>
    <col min="7" max="7" width="19.6640625" customWidth="1"/>
  </cols>
  <sheetData>
    <row r="1" spans="2:8" ht="34" x14ac:dyDescent="0.2">
      <c r="B1" s="2" t="s">
        <v>5</v>
      </c>
      <c r="C1" s="2" t="s">
        <v>2</v>
      </c>
      <c r="D1" s="1" t="s">
        <v>0</v>
      </c>
      <c r="E1" s="1" t="s">
        <v>1</v>
      </c>
      <c r="F1" s="1" t="s">
        <v>3</v>
      </c>
      <c r="G1" s="1" t="s">
        <v>4</v>
      </c>
    </row>
    <row r="2" spans="2:8" x14ac:dyDescent="0.2">
      <c r="B2" s="1">
        <v>0</v>
      </c>
      <c r="C2" s="5">
        <f>F2/7</f>
        <v>2.5714285714285715E-4</v>
      </c>
      <c r="D2" s="1">
        <v>4.0000000000000002E-4</v>
      </c>
      <c r="E2" s="1">
        <v>5.9999999999999995E-4</v>
      </c>
      <c r="F2" s="1">
        <v>1.8E-3</v>
      </c>
      <c r="G2" s="1">
        <v>2.0999999999999999E-3</v>
      </c>
    </row>
    <row r="3" spans="2:8" x14ac:dyDescent="0.2">
      <c r="B3" s="1">
        <v>1</v>
      </c>
      <c r="C3" s="5">
        <f t="shared" ref="C3:C11" si="0">F3/7</f>
        <v>0.1021</v>
      </c>
      <c r="D3" s="1">
        <v>8.6499999999999994E-2</v>
      </c>
      <c r="E3" s="1">
        <v>2.3E-3</v>
      </c>
      <c r="F3" s="1">
        <v>0.7147</v>
      </c>
      <c r="G3" s="1">
        <f>H3-F3</f>
        <v>6.9000000000000172E-3</v>
      </c>
      <c r="H3" s="3">
        <v>0.72160000000000002</v>
      </c>
    </row>
    <row r="4" spans="2:8" x14ac:dyDescent="0.2">
      <c r="B4" s="1">
        <v>2</v>
      </c>
      <c r="C4" s="5">
        <f t="shared" si="0"/>
        <v>0.18964285714285714</v>
      </c>
      <c r="D4" s="1">
        <v>0.15820000000000001</v>
      </c>
      <c r="E4" s="1">
        <v>3.0000000000000001E-3</v>
      </c>
      <c r="F4" s="1">
        <v>1.3274999999999999</v>
      </c>
      <c r="G4" s="1">
        <f t="shared" ref="G4:G11" si="1">H4-F4</f>
        <v>6.4000000000001833E-3</v>
      </c>
      <c r="H4" s="3">
        <v>1.3339000000000001</v>
      </c>
    </row>
    <row r="5" spans="2:8" x14ac:dyDescent="0.2">
      <c r="B5" s="1">
        <v>3</v>
      </c>
      <c r="C5" s="5">
        <f t="shared" si="0"/>
        <v>0.26919999999999999</v>
      </c>
      <c r="D5" s="1">
        <v>0.2167</v>
      </c>
      <c r="E5" s="1">
        <v>4.5999999999999999E-3</v>
      </c>
      <c r="F5" s="1">
        <v>1.8844000000000001</v>
      </c>
      <c r="G5" s="1">
        <f t="shared" si="1"/>
        <v>9.1999999999998749E-3</v>
      </c>
      <c r="H5" s="3">
        <v>1.8935999999999999</v>
      </c>
    </row>
    <row r="6" spans="2:8" x14ac:dyDescent="0.2">
      <c r="B6" s="1">
        <v>5</v>
      </c>
      <c r="C6" s="5">
        <f t="shared" si="0"/>
        <v>0.36627142857142853</v>
      </c>
      <c r="D6" s="1">
        <v>0.2707</v>
      </c>
      <c r="E6" s="1">
        <v>8.6999999999999994E-3</v>
      </c>
      <c r="F6" s="1">
        <v>2.5638999999999998</v>
      </c>
      <c r="G6" s="1">
        <f t="shared" si="1"/>
        <v>1.3400000000000301E-2</v>
      </c>
      <c r="H6" s="4">
        <v>2.5773000000000001</v>
      </c>
    </row>
    <row r="7" spans="2:8" x14ac:dyDescent="0.2">
      <c r="B7" s="1">
        <v>7</v>
      </c>
      <c r="C7" s="5">
        <f t="shared" si="0"/>
        <v>0.41564285714285715</v>
      </c>
      <c r="D7" s="1">
        <v>0.2792</v>
      </c>
      <c r="E7" s="1">
        <v>1.2200000000000001E-2</v>
      </c>
      <c r="F7" s="1">
        <v>2.9095</v>
      </c>
      <c r="G7" s="1">
        <f t="shared" si="1"/>
        <v>1.7700000000000049E-2</v>
      </c>
      <c r="H7" s="4">
        <v>2.9272</v>
      </c>
    </row>
    <row r="8" spans="2:8" x14ac:dyDescent="0.2">
      <c r="B8" s="1">
        <v>9</v>
      </c>
      <c r="C8" s="5">
        <f t="shared" si="0"/>
        <v>0.43820000000000003</v>
      </c>
      <c r="D8" s="1">
        <v>0.2737</v>
      </c>
      <c r="E8" s="1">
        <v>1.4500000000000001E-2</v>
      </c>
      <c r="F8" s="1">
        <v>3.0674000000000001</v>
      </c>
      <c r="G8" s="1">
        <f t="shared" si="1"/>
        <v>2.0299999999999763E-2</v>
      </c>
      <c r="H8" s="4">
        <v>3.0876999999999999</v>
      </c>
    </row>
    <row r="9" spans="2:8" x14ac:dyDescent="0.2">
      <c r="B9" s="1">
        <v>11</v>
      </c>
      <c r="C9" s="5">
        <f t="shared" si="0"/>
        <v>0.44911428571428574</v>
      </c>
      <c r="D9" s="1">
        <v>0.26779999999999998</v>
      </c>
      <c r="E9" s="1">
        <v>1.5900000000000001E-2</v>
      </c>
      <c r="F9" s="1">
        <v>3.1438000000000001</v>
      </c>
      <c r="G9" s="1">
        <f t="shared" si="1"/>
        <v>2.2199999999999775E-2</v>
      </c>
      <c r="H9" s="4">
        <v>3.1659999999999999</v>
      </c>
    </row>
    <row r="10" spans="2:8" x14ac:dyDescent="0.2">
      <c r="B10" s="1">
        <v>13</v>
      </c>
      <c r="C10" s="5">
        <f t="shared" si="0"/>
        <v>0.45452857142857145</v>
      </c>
      <c r="D10" s="1">
        <v>0.26179999999999998</v>
      </c>
      <c r="E10" s="1">
        <v>1.67E-2</v>
      </c>
      <c r="F10" s="1">
        <v>3.1817000000000002</v>
      </c>
      <c r="G10" s="1">
        <f t="shared" si="1"/>
        <v>2.2999999999999687E-2</v>
      </c>
      <c r="H10" s="4">
        <v>3.2046999999999999</v>
      </c>
    </row>
    <row r="11" spans="2:8" x14ac:dyDescent="0.2">
      <c r="B11" s="1">
        <v>15</v>
      </c>
      <c r="C11" s="1">
        <f t="shared" si="0"/>
        <v>0.45889999999999997</v>
      </c>
      <c r="D11" s="1">
        <v>0.2581</v>
      </c>
      <c r="E11" s="1">
        <v>1.7299999999999999E-2</v>
      </c>
      <c r="F11" s="1">
        <v>3.2122999999999999</v>
      </c>
      <c r="G11" s="1">
        <f t="shared" si="1"/>
        <v>2.3400000000000087E-2</v>
      </c>
      <c r="H11" s="4">
        <v>3.2357</v>
      </c>
    </row>
    <row r="12" spans="2:8" x14ac:dyDescent="0.2">
      <c r="B12" s="1"/>
      <c r="C12" s="1"/>
      <c r="D12" s="1"/>
      <c r="E12" s="1"/>
      <c r="F12" s="1"/>
      <c r="G12" s="1"/>
    </row>
    <row r="13" spans="2:8" x14ac:dyDescent="0.2">
      <c r="B13" s="1"/>
      <c r="C13" s="1"/>
      <c r="D13" s="1"/>
      <c r="E13" s="1"/>
      <c r="F13" s="1"/>
      <c r="G13" s="1"/>
    </row>
    <row r="14" spans="2:8" x14ac:dyDescent="0.2">
      <c r="B14" s="1"/>
      <c r="C14" s="1"/>
      <c r="D14" s="1"/>
      <c r="E14" s="1"/>
      <c r="F14" s="1"/>
      <c r="G14" s="1"/>
    </row>
    <row r="15" spans="2:8" x14ac:dyDescent="0.2">
      <c r="B15" s="1"/>
      <c r="C15" s="1"/>
      <c r="D15" s="1"/>
      <c r="E15" s="1"/>
      <c r="F15" s="1"/>
      <c r="G15" s="1"/>
    </row>
    <row r="16" spans="2:8" x14ac:dyDescent="0.2">
      <c r="B16" s="1"/>
      <c r="C16" s="1"/>
      <c r="D16" s="1"/>
      <c r="E16" s="1"/>
      <c r="F16" s="1"/>
      <c r="G16" s="1"/>
    </row>
    <row r="17" spans="2:7" x14ac:dyDescent="0.2">
      <c r="B17" s="1"/>
      <c r="C17" s="1"/>
      <c r="D17" s="1"/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B19" s="1"/>
      <c r="C19" s="1"/>
      <c r="D19" s="1"/>
      <c r="E19" s="1"/>
      <c r="F19" s="1"/>
      <c r="G1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FE3F-0E9F-E647-B0EF-AAF38146743F}">
  <dimension ref="A1:J12"/>
  <sheetViews>
    <sheetView workbookViewId="0">
      <selection activeCell="F22" sqref="F22"/>
    </sheetView>
  </sheetViews>
  <sheetFormatPr baseColWidth="10" defaultRowHeight="16" x14ac:dyDescent="0.2"/>
  <cols>
    <col min="2" max="2" width="21.6640625" customWidth="1"/>
  </cols>
  <sheetData>
    <row r="1" spans="1:10" x14ac:dyDescent="0.2">
      <c r="B1" s="1" t="s">
        <v>6</v>
      </c>
      <c r="C1" s="7" t="s">
        <v>12</v>
      </c>
      <c r="D1" s="7"/>
      <c r="E1" s="7" t="s">
        <v>7</v>
      </c>
      <c r="F1" s="7"/>
      <c r="G1" s="7" t="s">
        <v>8</v>
      </c>
      <c r="H1" s="7"/>
      <c r="I1" s="7" t="s">
        <v>13</v>
      </c>
      <c r="J1" s="7"/>
    </row>
    <row r="2" spans="1:10" x14ac:dyDescent="0.2">
      <c r="B2" s="1"/>
      <c r="C2" s="1" t="s">
        <v>9</v>
      </c>
      <c r="D2" s="1" t="s">
        <v>10</v>
      </c>
      <c r="E2" s="1" t="s">
        <v>9</v>
      </c>
      <c r="F2" s="1" t="s">
        <v>10</v>
      </c>
      <c r="G2" s="1" t="s">
        <v>9</v>
      </c>
      <c r="H2" s="1" t="s">
        <v>10</v>
      </c>
      <c r="I2" s="1" t="s">
        <v>9</v>
      </c>
      <c r="J2" s="1" t="s">
        <v>10</v>
      </c>
    </row>
    <row r="3" spans="1:10" x14ac:dyDescent="0.2">
      <c r="B3" s="1" t="s">
        <v>11</v>
      </c>
      <c r="C3" s="5">
        <v>0.80610000000000004</v>
      </c>
      <c r="D3" s="5">
        <v>2.4799999999999999E-2</v>
      </c>
      <c r="E3" s="5">
        <v>0.81420000000000003</v>
      </c>
      <c r="F3" s="5">
        <v>9.7000000000000003E-3</v>
      </c>
      <c r="G3" s="5">
        <v>0.8</v>
      </c>
      <c r="H3" s="5">
        <v>8.2000000000000007E-3</v>
      </c>
      <c r="I3" s="5">
        <v>0.82440000000000002</v>
      </c>
      <c r="J3" s="5">
        <v>6.4999999999999997E-3</v>
      </c>
    </row>
    <row r="4" spans="1:10" x14ac:dyDescent="0.2">
      <c r="A4" s="8" t="s">
        <v>14</v>
      </c>
      <c r="B4" s="1">
        <v>1.5</v>
      </c>
      <c r="C4" s="5">
        <v>0.90159999999999996</v>
      </c>
      <c r="D4" s="5">
        <v>1.9099999999999999E-2</v>
      </c>
      <c r="E4" s="5">
        <v>0.91449999999999998</v>
      </c>
      <c r="F4" s="5">
        <v>1.0999999999999999E-2</v>
      </c>
      <c r="G4" s="5">
        <v>0.90169999999999995</v>
      </c>
      <c r="H4" s="5">
        <v>1.32E-2</v>
      </c>
      <c r="I4" s="5">
        <v>0.93159999999999998</v>
      </c>
      <c r="J4" s="5">
        <v>8.5000000000000006E-3</v>
      </c>
    </row>
    <row r="5" spans="1:10" x14ac:dyDescent="0.2">
      <c r="A5" s="8" t="s">
        <v>15</v>
      </c>
      <c r="B5" s="1">
        <v>1</v>
      </c>
      <c r="C5" s="5">
        <v>0.98419999999999996</v>
      </c>
      <c r="D5" s="5">
        <v>2.1399999999999999E-2</v>
      </c>
      <c r="E5" s="5">
        <v>1.0042</v>
      </c>
      <c r="F5" s="5">
        <v>1.5100000000000001E-2</v>
      </c>
      <c r="G5" s="5">
        <v>0.99760000000000004</v>
      </c>
      <c r="H5" s="5">
        <v>1.3299999999999999E-2</v>
      </c>
      <c r="I5" s="5">
        <v>0.99319999999999997</v>
      </c>
      <c r="J5" s="5">
        <v>6.2199999999999998E-2</v>
      </c>
    </row>
    <row r="6" spans="1:10" x14ac:dyDescent="0.2">
      <c r="A6" s="8" t="s">
        <v>16</v>
      </c>
      <c r="B6" s="1">
        <v>0.5</v>
      </c>
      <c r="C6" s="5">
        <v>1.1100000000000001</v>
      </c>
      <c r="D6" s="5">
        <v>2.5399999999999999E-2</v>
      </c>
      <c r="E6" s="5">
        <v>1.1544000000000001</v>
      </c>
      <c r="F6" s="5">
        <v>2.47E-2</v>
      </c>
      <c r="G6" s="5">
        <v>1.1638999999999999</v>
      </c>
      <c r="H6" s="5">
        <v>2.3199999999999998E-2</v>
      </c>
      <c r="I6" s="5">
        <v>1.2465999999999999</v>
      </c>
      <c r="J6" s="5">
        <v>2.5700000000000001E-2</v>
      </c>
    </row>
    <row r="7" spans="1:10" x14ac:dyDescent="0.2">
      <c r="C7" s="6"/>
      <c r="D7" s="6"/>
      <c r="E7" s="6"/>
      <c r="F7" s="6"/>
      <c r="G7" s="6"/>
      <c r="H7" s="6"/>
      <c r="I7" s="6"/>
      <c r="J7" s="6"/>
    </row>
    <row r="8" spans="1:10" x14ac:dyDescent="0.2">
      <c r="C8" s="6"/>
      <c r="D8" s="6"/>
      <c r="E8" s="6"/>
      <c r="F8" s="6"/>
      <c r="G8" s="6"/>
      <c r="H8" s="6"/>
      <c r="I8" s="6"/>
      <c r="J8" s="6"/>
    </row>
    <row r="9" spans="1:10" x14ac:dyDescent="0.2">
      <c r="C9" s="6"/>
      <c r="D9" s="6"/>
      <c r="E9" s="6"/>
      <c r="F9" s="6"/>
      <c r="G9" s="6"/>
      <c r="H9" s="6"/>
      <c r="I9" s="6"/>
      <c r="J9" s="6"/>
    </row>
    <row r="10" spans="1:10" x14ac:dyDescent="0.2">
      <c r="C10" s="6"/>
      <c r="D10" s="6"/>
      <c r="E10" s="6"/>
      <c r="F10" s="6"/>
      <c r="G10" s="6"/>
      <c r="H10" s="6"/>
      <c r="I10" s="6"/>
      <c r="J10" s="6"/>
    </row>
    <row r="11" spans="1:10" x14ac:dyDescent="0.2">
      <c r="C11" s="6"/>
      <c r="D11" s="6"/>
      <c r="E11" s="6"/>
      <c r="F11" s="6"/>
      <c r="G11" s="6"/>
      <c r="H11" s="6"/>
      <c r="I11" s="6"/>
      <c r="J11" s="6"/>
    </row>
    <row r="12" spans="1:10" x14ac:dyDescent="0.2">
      <c r="C12" s="6"/>
      <c r="D12" s="6"/>
      <c r="E12" s="6"/>
      <c r="F12" s="6"/>
      <c r="G12" s="6"/>
      <c r="H12" s="6"/>
      <c r="I12" s="6"/>
      <c r="J12" s="6"/>
    </row>
  </sheetData>
  <mergeCells count="4"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64CE-DE21-714A-B971-2367D65362D2}">
  <dimension ref="A1:D16"/>
  <sheetViews>
    <sheetView workbookViewId="0">
      <selection activeCell="F26" sqref="F26"/>
    </sheetView>
  </sheetViews>
  <sheetFormatPr baseColWidth="10" defaultRowHeight="16" x14ac:dyDescent="0.2"/>
  <cols>
    <col min="2" max="2" width="16" customWidth="1"/>
    <col min="3" max="3" width="13" customWidth="1"/>
  </cols>
  <sheetData>
    <row r="1" spans="1:4" x14ac:dyDescent="0.2">
      <c r="A1" s="1" t="s">
        <v>17</v>
      </c>
      <c r="B1" s="1" t="s">
        <v>18</v>
      </c>
      <c r="C1" s="1" t="s">
        <v>19</v>
      </c>
      <c r="D1" s="1" t="s">
        <v>10</v>
      </c>
    </row>
    <row r="2" spans="1:4" x14ac:dyDescent="0.2">
      <c r="A2" s="1">
        <v>79.569999999999993</v>
      </c>
      <c r="B2" s="1">
        <v>12.53</v>
      </c>
      <c r="C2" s="1">
        <v>0</v>
      </c>
      <c r="D2" s="1">
        <v>0</v>
      </c>
    </row>
    <row r="3" spans="1:4" x14ac:dyDescent="0.2">
      <c r="A3" s="1">
        <v>67.22</v>
      </c>
      <c r="B3" s="1">
        <v>14.83</v>
      </c>
      <c r="C3" s="1">
        <v>5.8099999999999999E-2</v>
      </c>
      <c r="D3" s="1">
        <v>2.8E-3</v>
      </c>
    </row>
    <row r="4" spans="1:4" x14ac:dyDescent="0.2">
      <c r="A4" s="1">
        <v>62.91</v>
      </c>
      <c r="B4" s="1">
        <v>15.96</v>
      </c>
      <c r="C4" s="1">
        <v>0.1166</v>
      </c>
      <c r="D4" s="1">
        <v>3.8E-3</v>
      </c>
    </row>
    <row r="5" spans="1:4" x14ac:dyDescent="0.2">
      <c r="A5" s="1">
        <v>57.35</v>
      </c>
      <c r="B5" s="1">
        <v>17.39</v>
      </c>
      <c r="C5" s="1">
        <v>0.20080000000000001</v>
      </c>
      <c r="D5" s="1">
        <v>3.3999999999999998E-3</v>
      </c>
    </row>
    <row r="6" spans="1:4" x14ac:dyDescent="0.2">
      <c r="A6" s="1">
        <v>51.98</v>
      </c>
      <c r="B6" s="1">
        <v>19.18</v>
      </c>
      <c r="C6" s="1">
        <v>0.29099999999999998</v>
      </c>
      <c r="D6" s="1">
        <v>4.0000000000000001E-3</v>
      </c>
    </row>
    <row r="7" spans="1:4" x14ac:dyDescent="0.2">
      <c r="A7" s="1">
        <v>46.92</v>
      </c>
      <c r="B7" s="1">
        <v>21.22</v>
      </c>
      <c r="C7" s="1">
        <v>0.38829999999999998</v>
      </c>
      <c r="D7" s="1">
        <v>4.0000000000000001E-3</v>
      </c>
    </row>
    <row r="8" spans="1:4" x14ac:dyDescent="0.2">
      <c r="A8" s="1">
        <v>40.549999999999997</v>
      </c>
      <c r="B8" s="1">
        <v>24.56</v>
      </c>
      <c r="C8" s="1">
        <v>0.52610000000000001</v>
      </c>
      <c r="D8" s="1">
        <v>4.3E-3</v>
      </c>
    </row>
    <row r="9" spans="1:4" x14ac:dyDescent="0.2">
      <c r="A9" s="1">
        <v>37.42</v>
      </c>
      <c r="B9" s="1">
        <v>26.6</v>
      </c>
      <c r="C9" s="1">
        <v>0.60219999999999996</v>
      </c>
      <c r="D9" s="1">
        <v>4.4999999999999997E-3</v>
      </c>
    </row>
    <row r="10" spans="1:4" x14ac:dyDescent="0.2">
      <c r="A10" s="1">
        <v>33.86</v>
      </c>
      <c r="B10" s="1">
        <v>29.41</v>
      </c>
      <c r="C10" s="1">
        <v>0.69850000000000001</v>
      </c>
      <c r="D10" s="1">
        <v>4.4000000000000003E-3</v>
      </c>
    </row>
    <row r="11" spans="1:4" x14ac:dyDescent="0.2">
      <c r="A11" s="1">
        <v>1.68</v>
      </c>
      <c r="B11" s="1">
        <v>30.43</v>
      </c>
      <c r="C11" s="1">
        <v>2.8996</v>
      </c>
      <c r="D11" s="1">
        <v>1.24E-2</v>
      </c>
    </row>
    <row r="12" spans="1:4" x14ac:dyDescent="0.2">
      <c r="A12" s="1">
        <v>5.24</v>
      </c>
      <c r="B12" s="9">
        <v>30.43</v>
      </c>
      <c r="C12" s="9">
        <v>2.2646000000000002</v>
      </c>
      <c r="D12" s="9">
        <v>6.7000000000000002E-3</v>
      </c>
    </row>
    <row r="13" spans="1:4" x14ac:dyDescent="0.2">
      <c r="A13" s="1">
        <v>8.15</v>
      </c>
      <c r="B13" s="9">
        <v>30.43</v>
      </c>
      <c r="C13" s="9">
        <v>1.9427000000000001</v>
      </c>
      <c r="D13" s="9">
        <v>6.1000000000000004E-3</v>
      </c>
    </row>
    <row r="14" spans="1:4" x14ac:dyDescent="0.2">
      <c r="A14" s="1">
        <v>13.65</v>
      </c>
      <c r="B14" s="9">
        <v>30.43</v>
      </c>
      <c r="C14" s="9">
        <v>1.5136000000000001</v>
      </c>
      <c r="D14" s="9">
        <v>5.4000000000000003E-3</v>
      </c>
    </row>
    <row r="15" spans="1:4" x14ac:dyDescent="0.2">
      <c r="A15" s="1">
        <v>18.510000000000002</v>
      </c>
      <c r="B15" s="9">
        <v>30.43</v>
      </c>
      <c r="C15" s="9">
        <v>1.2503</v>
      </c>
      <c r="D15" s="9">
        <v>5.1999999999999998E-3</v>
      </c>
    </row>
    <row r="16" spans="1:4" x14ac:dyDescent="0.2">
      <c r="A16" s="1">
        <v>24.32</v>
      </c>
      <c r="B16" s="9">
        <v>30.43</v>
      </c>
      <c r="C16" s="9">
        <v>1.0028999999999999</v>
      </c>
      <c r="D16" s="9">
        <v>4.5999999999999999E-3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821C-F816-8A49-96A1-051455C3E17C}">
  <dimension ref="B1:L14"/>
  <sheetViews>
    <sheetView tabSelected="1" workbookViewId="0">
      <selection activeCell="Q28" sqref="Q28"/>
    </sheetView>
  </sheetViews>
  <sheetFormatPr baseColWidth="10" defaultRowHeight="16" x14ac:dyDescent="0.2"/>
  <cols>
    <col min="7" max="7" width="14" customWidth="1"/>
    <col min="10" max="10" width="11.6640625" bestFit="1" customWidth="1"/>
  </cols>
  <sheetData>
    <row r="1" spans="2:12" x14ac:dyDescent="0.2">
      <c r="B1" s="15" t="s">
        <v>26</v>
      </c>
      <c r="C1" s="15" t="s">
        <v>22</v>
      </c>
      <c r="D1" s="15" t="s">
        <v>23</v>
      </c>
      <c r="E1" s="10" t="s">
        <v>20</v>
      </c>
      <c r="F1" s="12"/>
      <c r="G1" s="11"/>
      <c r="H1" s="7" t="s">
        <v>25</v>
      </c>
      <c r="I1" s="7"/>
      <c r="J1" s="7"/>
      <c r="K1" s="13"/>
      <c r="L1" s="13"/>
    </row>
    <row r="2" spans="2:12" x14ac:dyDescent="0.2">
      <c r="B2" s="16"/>
      <c r="C2" s="16"/>
      <c r="D2" s="16"/>
      <c r="E2" s="1" t="s">
        <v>21</v>
      </c>
      <c r="F2" s="1"/>
      <c r="G2" s="1" t="s">
        <v>24</v>
      </c>
      <c r="H2" s="1" t="s">
        <v>21</v>
      </c>
      <c r="I2" s="1"/>
      <c r="J2" s="1" t="s">
        <v>24</v>
      </c>
      <c r="K2" s="14"/>
      <c r="L2" s="14"/>
    </row>
    <row r="3" spans="2:12" x14ac:dyDescent="0.2">
      <c r="B3" s="1">
        <v>0</v>
      </c>
      <c r="C3" s="1">
        <v>1.8E-3</v>
      </c>
      <c r="D3" s="1">
        <v>3.5999999999999999E-3</v>
      </c>
      <c r="E3" s="1">
        <v>0.94359999999999999</v>
      </c>
      <c r="F3" s="1">
        <v>0</v>
      </c>
      <c r="G3" s="17">
        <f>(E3-C3)/D3</f>
        <v>261.61111111111109</v>
      </c>
      <c r="H3" s="1">
        <v>0.16209999999999999</v>
      </c>
      <c r="I3" s="1">
        <v>0</v>
      </c>
      <c r="J3" s="17">
        <f>(H3-C3)/D3</f>
        <v>44.527777777777779</v>
      </c>
      <c r="K3" s="3"/>
      <c r="L3" s="14"/>
    </row>
    <row r="4" spans="2:12" x14ac:dyDescent="0.2">
      <c r="B4" s="1">
        <v>1</v>
      </c>
      <c r="C4" s="1">
        <v>2.7000000000000001E-3</v>
      </c>
      <c r="D4" s="1">
        <v>4.7999999999999996E-3</v>
      </c>
      <c r="E4" s="1">
        <v>0.94440000000000002</v>
      </c>
      <c r="F4" s="1">
        <v>1</v>
      </c>
      <c r="G4" s="17">
        <f>(E4-C4)/D4</f>
        <v>196.1875</v>
      </c>
      <c r="H4" s="1">
        <v>0.15790000000000001</v>
      </c>
      <c r="I4" s="1">
        <v>1</v>
      </c>
      <c r="J4" s="17">
        <f>(H4-C4)/D4</f>
        <v>32.333333333333336</v>
      </c>
      <c r="K4" s="3"/>
      <c r="L4" s="14"/>
    </row>
    <row r="5" spans="2:12" x14ac:dyDescent="0.2">
      <c r="B5" s="1">
        <v>2</v>
      </c>
      <c r="C5" s="1">
        <v>4.4999999999999997E-3</v>
      </c>
      <c r="D5" s="1">
        <v>7.7999999999999996E-3</v>
      </c>
      <c r="E5" s="1">
        <v>0.90449999999999997</v>
      </c>
      <c r="F5" s="1">
        <v>2</v>
      </c>
      <c r="G5" s="17">
        <f>(E5-C5)/D5</f>
        <v>115.38461538461539</v>
      </c>
      <c r="H5" s="1">
        <v>0.15609999999999999</v>
      </c>
      <c r="I5" s="1">
        <v>2</v>
      </c>
      <c r="J5" s="17">
        <f>(H5-C5)/D5</f>
        <v>19.435897435897434</v>
      </c>
      <c r="K5" s="3"/>
      <c r="L5" s="14"/>
    </row>
    <row r="6" spans="2:12" x14ac:dyDescent="0.2">
      <c r="B6" s="1">
        <v>3</v>
      </c>
      <c r="C6" s="1">
        <v>6.7000000000000002E-3</v>
      </c>
      <c r="D6" s="1">
        <v>1.12E-2</v>
      </c>
      <c r="E6" s="1">
        <v>0.99960000000000004</v>
      </c>
      <c r="F6" s="1">
        <v>3</v>
      </c>
      <c r="G6" s="17">
        <f>(E6-C6)/D6</f>
        <v>88.651785714285722</v>
      </c>
      <c r="H6" s="1">
        <v>0.1547</v>
      </c>
      <c r="I6" s="1">
        <v>3</v>
      </c>
      <c r="J6" s="17">
        <f>(H6-C6)/D6</f>
        <v>13.214285714285714</v>
      </c>
      <c r="K6" s="4"/>
      <c r="L6" s="14"/>
    </row>
    <row r="7" spans="2:12" x14ac:dyDescent="0.2">
      <c r="B7" s="1">
        <v>6</v>
      </c>
      <c r="C7" s="1">
        <v>1.38E-2</v>
      </c>
      <c r="D7" s="1">
        <v>2.23E-2</v>
      </c>
      <c r="E7" s="1">
        <v>1.4839</v>
      </c>
      <c r="F7" s="1">
        <v>6</v>
      </c>
      <c r="G7" s="17">
        <f>(E7-C7)/D7</f>
        <v>65.923766816143498</v>
      </c>
      <c r="H7" s="1">
        <v>0.19900000000000001</v>
      </c>
      <c r="I7" s="1">
        <v>6</v>
      </c>
      <c r="J7" s="17">
        <f>(H7-C7)/D7</f>
        <v>8.304932735426009</v>
      </c>
      <c r="K7" s="4"/>
      <c r="L7" s="14"/>
    </row>
    <row r="8" spans="2:12" x14ac:dyDescent="0.2">
      <c r="B8" s="1">
        <v>10</v>
      </c>
      <c r="C8" s="1">
        <v>3.3099999999999997E-2</v>
      </c>
      <c r="D8" s="1">
        <v>5.5399999999999998E-2</v>
      </c>
      <c r="E8" s="1">
        <v>2.1358999999999999</v>
      </c>
      <c r="F8" s="1">
        <v>10</v>
      </c>
      <c r="G8" s="17">
        <f t="shared" ref="G8:G9" si="0">(E8-C8)/D8</f>
        <v>37.95667870036101</v>
      </c>
      <c r="H8" s="1">
        <v>0.26119999999999999</v>
      </c>
      <c r="I8" s="1">
        <v>10</v>
      </c>
      <c r="J8" s="17">
        <f>(H8-C8)/D8</f>
        <v>4.1173285198555956</v>
      </c>
      <c r="K8" s="4"/>
      <c r="L8" s="14"/>
    </row>
    <row r="9" spans="2:12" x14ac:dyDescent="0.2">
      <c r="B9" s="1">
        <v>20</v>
      </c>
      <c r="C9" s="1">
        <v>0.14979999999999999</v>
      </c>
      <c r="D9" s="1">
        <v>0.22850000000000001</v>
      </c>
      <c r="E9" s="1">
        <v>1.8220000000000001</v>
      </c>
      <c r="F9" s="1">
        <v>20</v>
      </c>
      <c r="G9" s="17">
        <f t="shared" si="0"/>
        <v>7.3181619256017507</v>
      </c>
      <c r="H9" s="1">
        <v>0.37630000000000002</v>
      </c>
      <c r="I9" s="1">
        <v>20</v>
      </c>
      <c r="J9" s="17">
        <f>(H9-C9)/D9</f>
        <v>0.99124726477024083</v>
      </c>
      <c r="K9" s="4"/>
      <c r="L9" s="14"/>
    </row>
    <row r="10" spans="2:12" x14ac:dyDescent="0.2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2:12" x14ac:dyDescent="0.2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2:12" x14ac:dyDescent="0.2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2:12" x14ac:dyDescent="0.2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2:12" x14ac:dyDescent="0.2">
      <c r="B14" s="14"/>
      <c r="C14" s="14"/>
      <c r="D14" s="14"/>
      <c r="E14" s="14"/>
      <c r="F14" s="14"/>
      <c r="G14" s="14"/>
      <c r="H14" s="14"/>
      <c r="I14" s="14"/>
      <c r="J14" s="14"/>
    </row>
  </sheetData>
  <mergeCells count="5">
    <mergeCell ref="E1:G1"/>
    <mergeCell ref="H1:J1"/>
    <mergeCell ref="B1:B2"/>
    <mergeCell ref="C1:C2"/>
    <mergeCell ref="D1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Partie 1</vt:lpstr>
      <vt:lpstr>Partie 2</vt:lpstr>
      <vt:lpstr>Partie 3a</vt:lpstr>
      <vt:lpstr>Partie 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Bernard</dc:creator>
  <cp:lastModifiedBy>Francis Bernard</cp:lastModifiedBy>
  <dcterms:created xsi:type="dcterms:W3CDTF">2024-03-18T13:09:44Z</dcterms:created>
  <dcterms:modified xsi:type="dcterms:W3CDTF">2024-03-18T16:13:35Z</dcterms:modified>
</cp:coreProperties>
</file>