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\sciebo\Lehre\EDA\20211\public\presentation\"/>
    </mc:Choice>
  </mc:AlternateContent>
  <xr:revisionPtr revIDLastSave="0" documentId="8_{B24AA774-9E6C-4088-931C-611FE8505B97}" xr6:coauthVersionLast="36" xr6:coauthVersionMax="36" xr10:uidLastSave="{00000000-0000-0000-0000-000000000000}"/>
  <bookViews>
    <workbookView xWindow="0" yWindow="0" windowWidth="12400" windowHeight="4530" activeTab="1" xr2:uid="{FAE7A190-A0EF-4CF1-94A0-9AA65061B3ED}"/>
  </bookViews>
  <sheets>
    <sheet name="Regression1" sheetId="1" r:id="rId1"/>
    <sheet name="Regression2" sheetId="2" r:id="rId2"/>
  </sheets>
  <definedNames>
    <definedName name="solver_adj" localSheetId="1" hidden="1">Regression2!$B$1:$C$1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Regression2!$J$8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D8" i="2"/>
  <c r="C8" i="2"/>
  <c r="G7" i="2"/>
  <c r="F7" i="2"/>
  <c r="E7" i="2"/>
  <c r="G6" i="2"/>
  <c r="F6" i="2"/>
  <c r="E6" i="2"/>
  <c r="G5" i="2"/>
  <c r="F5" i="2"/>
  <c r="E5" i="2"/>
  <c r="G4" i="2"/>
  <c r="F4" i="2"/>
  <c r="E4" i="2"/>
  <c r="G3" i="2"/>
  <c r="G8" i="2" s="1"/>
  <c r="D13" i="2" s="1"/>
  <c r="F3" i="2"/>
  <c r="F8" i="2" s="1"/>
  <c r="D10" i="2" s="1"/>
  <c r="E3" i="2"/>
  <c r="E8" i="2" s="1"/>
  <c r="A2" i="2"/>
  <c r="A1" i="1"/>
  <c r="F3" i="1"/>
  <c r="F4" i="1"/>
  <c r="F5" i="1"/>
  <c r="F6" i="1"/>
  <c r="F2" i="1"/>
  <c r="F7" i="1" s="1"/>
  <c r="C12" i="1" s="1"/>
  <c r="E3" i="1"/>
  <c r="E4" i="1"/>
  <c r="E5" i="1"/>
  <c r="E6" i="1"/>
  <c r="E2" i="1"/>
  <c r="E7" i="1" s="1"/>
  <c r="C9" i="1" s="1"/>
  <c r="D3" i="1"/>
  <c r="D4" i="1"/>
  <c r="D5" i="1"/>
  <c r="D6" i="1"/>
  <c r="D2" i="1"/>
  <c r="D7" i="1" s="1"/>
  <c r="C7" i="1"/>
  <c r="B7" i="1"/>
  <c r="C10" i="1" l="1"/>
  <c r="D11" i="2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2" i="1"/>
  <c r="I4" i="2"/>
  <c r="J4" i="2" s="1"/>
  <c r="I5" i="2"/>
  <c r="J5" i="2" s="1"/>
  <c r="I6" i="2"/>
  <c r="J6" i="2" s="1"/>
  <c r="I7" i="2"/>
  <c r="J7" i="2" s="1"/>
  <c r="H2" i="1" l="1"/>
  <c r="G7" i="1"/>
  <c r="I3" i="2"/>
  <c r="H8" i="2"/>
  <c r="I2" i="1" l="1"/>
  <c r="I7" i="1" s="1"/>
  <c r="C13" i="1" s="1"/>
  <c r="H7" i="1"/>
  <c r="J3" i="2"/>
  <c r="J8" i="2" s="1"/>
  <c r="D14" i="2" s="1"/>
  <c r="I8" i="2"/>
</calcChain>
</file>

<file path=xl/sharedStrings.xml><?xml version="1.0" encoding="utf-8"?>
<sst xmlns="http://schemas.openxmlformats.org/spreadsheetml/2006/main" count="27" uniqueCount="14">
  <si>
    <t>x</t>
  </si>
  <si>
    <t>y</t>
  </si>
  <si>
    <t>x^2</t>
  </si>
  <si>
    <t>x*y</t>
  </si>
  <si>
    <t>y^2</t>
  </si>
  <si>
    <t>ydach</t>
  </si>
  <si>
    <t>e=y-ydach</t>
  </si>
  <si>
    <t>e^2</t>
  </si>
  <si>
    <t>Summe</t>
  </si>
  <si>
    <t>beta1</t>
  </si>
  <si>
    <t>beta0</t>
  </si>
  <si>
    <t>SS_T</t>
  </si>
  <si>
    <t>R^2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</si>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</sst>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B82B-6BA7-436A-B3EA-B02D2053FAF9}">
  <dimension ref="A1:I13"/>
  <sheetViews>
    <sheetView zoomScale="120" zoomScaleNormal="120" workbookViewId="0">
      <selection activeCell="E10" sqref="E10"/>
    </sheetView>
  </sheetViews>
  <sheetFormatPr baseColWidth="10" defaultRowHeight="14.5" x14ac:dyDescent="0.35"/>
  <sheetData>
    <row r="1" spans="1:9" x14ac:dyDescent="0.35">
      <c r="A1">
        <f>COUNT(A2:A6)</f>
        <v>5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>
        <v>6000</v>
      </c>
      <c r="C2">
        <v>3000</v>
      </c>
      <c r="D2">
        <f>B2^2</f>
        <v>36000000</v>
      </c>
      <c r="E2">
        <f>B2*C2</f>
        <v>18000000</v>
      </c>
      <c r="F2">
        <f>C2^2</f>
        <v>9000000</v>
      </c>
      <c r="G2">
        <f>$C$10+$C$9*B2</f>
        <v>3193.4931506849316</v>
      </c>
      <c r="H2">
        <f>C2-G2</f>
        <v>-193.49315068493161</v>
      </c>
      <c r="I2">
        <f>H2^2</f>
        <v>37439.599361981651</v>
      </c>
    </row>
    <row r="3" spans="1:9" x14ac:dyDescent="0.35">
      <c r="A3">
        <v>2</v>
      </c>
      <c r="B3">
        <v>2500</v>
      </c>
      <c r="C3">
        <v>4000</v>
      </c>
      <c r="D3">
        <f t="shared" ref="D3:D6" si="0">B3^2</f>
        <v>6250000</v>
      </c>
      <c r="E3">
        <f t="shared" ref="E3:E6" si="1">B3*C3</f>
        <v>10000000</v>
      </c>
      <c r="F3">
        <f t="shared" ref="F3:F6" si="2">C3^2</f>
        <v>16000000</v>
      </c>
      <c r="G3">
        <f>$C$10+$C$9*B3</f>
        <v>3738.8698630136987</v>
      </c>
      <c r="H3">
        <f t="shared" ref="H3:H6" si="3">C3-G3</f>
        <v>261.1301369863013</v>
      </c>
      <c r="I3">
        <f t="shared" ref="I3:I6" si="4">H3^2</f>
        <v>68188.948442484485</v>
      </c>
    </row>
    <row r="4" spans="1:9" x14ac:dyDescent="0.35">
      <c r="A4">
        <v>3</v>
      </c>
      <c r="B4">
        <v>8500</v>
      </c>
      <c r="C4">
        <v>2000</v>
      </c>
      <c r="D4">
        <f t="shared" si="0"/>
        <v>72250000</v>
      </c>
      <c r="E4">
        <f t="shared" si="1"/>
        <v>17000000</v>
      </c>
      <c r="F4">
        <f t="shared" si="2"/>
        <v>4000000</v>
      </c>
      <c r="G4">
        <f>$C$10+$C$9*B4</f>
        <v>2803.9383561643835</v>
      </c>
      <c r="H4">
        <f t="shared" si="3"/>
        <v>-803.93835616438355</v>
      </c>
      <c r="I4">
        <f t="shared" si="4"/>
        <v>646316.88051229122</v>
      </c>
    </row>
    <row r="5" spans="1:9" x14ac:dyDescent="0.35">
      <c r="A5">
        <v>4</v>
      </c>
      <c r="B5">
        <v>6500</v>
      </c>
      <c r="C5">
        <v>3000</v>
      </c>
      <c r="D5">
        <f t="shared" si="0"/>
        <v>42250000</v>
      </c>
      <c r="E5">
        <f t="shared" si="1"/>
        <v>19500000</v>
      </c>
      <c r="F5">
        <f t="shared" si="2"/>
        <v>9000000</v>
      </c>
      <c r="G5">
        <f>$C$10+$C$9*B5</f>
        <v>3115.5821917808221</v>
      </c>
      <c r="H5">
        <f t="shared" si="3"/>
        <v>-115.58219178082209</v>
      </c>
      <c r="I5">
        <f t="shared" si="4"/>
        <v>13359.243056858737</v>
      </c>
    </row>
    <row r="6" spans="1:9" x14ac:dyDescent="0.35">
      <c r="A6">
        <v>5</v>
      </c>
      <c r="B6">
        <v>9500</v>
      </c>
      <c r="C6">
        <v>3500</v>
      </c>
      <c r="D6">
        <f t="shared" si="0"/>
        <v>90250000</v>
      </c>
      <c r="E6">
        <f t="shared" si="1"/>
        <v>33250000</v>
      </c>
      <c r="F6">
        <f t="shared" si="2"/>
        <v>12250000</v>
      </c>
      <c r="G6">
        <f>$C$10+$C$9*B6</f>
        <v>2648.1164383561645</v>
      </c>
      <c r="H6">
        <f t="shared" si="3"/>
        <v>851.88356164383549</v>
      </c>
      <c r="I6">
        <f t="shared" si="4"/>
        <v>725705.60259898647</v>
      </c>
    </row>
    <row r="7" spans="1:9" x14ac:dyDescent="0.35">
      <c r="A7" t="s">
        <v>8</v>
      </c>
      <c r="B7">
        <f>SUM(B2:B6)</f>
        <v>33000</v>
      </c>
      <c r="C7">
        <f>SUM(C2:C6)</f>
        <v>15500</v>
      </c>
      <c r="D7">
        <f>SUM(D2:D6)</f>
        <v>247000000</v>
      </c>
      <c r="E7">
        <f>SUM(E2:E6)</f>
        <v>97750000</v>
      </c>
      <c r="F7">
        <f>SUM(F2:F6)</f>
        <v>50250000</v>
      </c>
      <c r="G7">
        <f>SUM(G2:G6)</f>
        <v>15500</v>
      </c>
      <c r="H7">
        <f>SUM(H2:H6)</f>
        <v>0</v>
      </c>
      <c r="I7">
        <f>SUM(I2:I6)</f>
        <v>1491010.2739726026</v>
      </c>
    </row>
    <row r="9" spans="1:9" x14ac:dyDescent="0.35">
      <c r="B9" t="s">
        <v>9</v>
      </c>
      <c r="C9">
        <f>(E7-B7*C7/A1)/(D7-B7*B7/A1)</f>
        <v>-0.15582191780821919</v>
      </c>
    </row>
    <row r="10" spans="1:9" x14ac:dyDescent="0.35">
      <c r="B10" t="s">
        <v>10</v>
      </c>
      <c r="C10">
        <f>C7/A1-B7/A1*C9</f>
        <v>4128.4246575342468</v>
      </c>
    </row>
    <row r="12" spans="1:9" x14ac:dyDescent="0.35">
      <c r="B12" t="s">
        <v>11</v>
      </c>
      <c r="C12">
        <f>F7-C7*C7/A1</f>
        <v>2200000</v>
      </c>
    </row>
    <row r="13" spans="1:9" x14ac:dyDescent="0.35">
      <c r="B13" t="s">
        <v>12</v>
      </c>
      <c r="C13">
        <f>1-I7/C12</f>
        <v>0.32226805728518071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5403-F92C-4FE4-B6BB-28CADBEF4F0D}">
  <dimension ref="A1:J14"/>
  <sheetViews>
    <sheetView tabSelected="1" zoomScale="120" zoomScaleNormal="120" workbookViewId="0">
      <selection activeCell="I14" sqref="I14"/>
    </sheetView>
  </sheetViews>
  <sheetFormatPr baseColWidth="10" defaultRowHeight="14.5" x14ac:dyDescent="0.35"/>
  <sheetData>
    <row r="1" spans="1:10" x14ac:dyDescent="0.35">
      <c r="B1" s="2">
        <v>4128.4406866096333</v>
      </c>
      <c r="C1" s="2">
        <v>-0.15582415775333056</v>
      </c>
    </row>
    <row r="2" spans="1:10" x14ac:dyDescent="0.35">
      <c r="A2">
        <f>COUNT(A3:A7)</f>
        <v>5</v>
      </c>
      <c r="B2" t="s">
        <v>13</v>
      </c>
      <c r="C2" s="1" t="s">
        <v>0</v>
      </c>
      <c r="D2" s="1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35">
      <c r="A3">
        <v>1</v>
      </c>
      <c r="B3">
        <v>1</v>
      </c>
      <c r="C3">
        <v>6000</v>
      </c>
      <c r="D3">
        <v>3000</v>
      </c>
      <c r="E3">
        <f>C3^2</f>
        <v>36000000</v>
      </c>
      <c r="F3">
        <f>C3*D3</f>
        <v>18000000</v>
      </c>
      <c r="G3">
        <f>D3^2</f>
        <v>9000000</v>
      </c>
      <c r="H3">
        <f>$B$1*B3+$C$1*C3</f>
        <v>3193.4957400896501</v>
      </c>
      <c r="I3">
        <f>D3-H3</f>
        <v>-193.4957400896501</v>
      </c>
      <c r="J3">
        <f>I3^2</f>
        <v>37440.601432841424</v>
      </c>
    </row>
    <row r="4" spans="1:10" x14ac:dyDescent="0.35">
      <c r="A4">
        <v>2</v>
      </c>
      <c r="B4">
        <v>1</v>
      </c>
      <c r="C4">
        <v>2500</v>
      </c>
      <c r="D4">
        <v>4000</v>
      </c>
      <c r="E4">
        <f t="shared" ref="E4:E7" si="0">C4^2</f>
        <v>6250000</v>
      </c>
      <c r="F4">
        <f t="shared" ref="F4:F7" si="1">C4*D4</f>
        <v>10000000</v>
      </c>
      <c r="G4">
        <f t="shared" ref="G4:G7" si="2">D4^2</f>
        <v>16000000</v>
      </c>
      <c r="H4">
        <f t="shared" ref="H4:H7" si="3">$B$1*B4+$C$1*C4</f>
        <v>3738.8802922263067</v>
      </c>
      <c r="I4">
        <f t="shared" ref="I4:I7" si="4">D4-H4</f>
        <v>261.11970777369334</v>
      </c>
      <c r="J4">
        <f t="shared" ref="J4:J7" si="5">I4^2</f>
        <v>68183.501787818997</v>
      </c>
    </row>
    <row r="5" spans="1:10" x14ac:dyDescent="0.35">
      <c r="A5">
        <v>3</v>
      </c>
      <c r="B5">
        <v>1</v>
      </c>
      <c r="C5">
        <v>8500</v>
      </c>
      <c r="D5">
        <v>2000</v>
      </c>
      <c r="E5">
        <f t="shared" si="0"/>
        <v>72250000</v>
      </c>
      <c r="F5">
        <f t="shared" si="1"/>
        <v>17000000</v>
      </c>
      <c r="G5">
        <f t="shared" si="2"/>
        <v>4000000</v>
      </c>
      <c r="H5">
        <f t="shared" si="3"/>
        <v>2803.9353457063235</v>
      </c>
      <c r="I5">
        <f t="shared" si="4"/>
        <v>-803.93534570632346</v>
      </c>
      <c r="J5">
        <f t="shared" si="5"/>
        <v>646312.04007594578</v>
      </c>
    </row>
    <row r="6" spans="1:10" x14ac:dyDescent="0.35">
      <c r="A6">
        <v>4</v>
      </c>
      <c r="B6">
        <v>1</v>
      </c>
      <c r="C6">
        <v>6500</v>
      </c>
      <c r="D6">
        <v>3000</v>
      </c>
      <c r="E6">
        <f t="shared" si="0"/>
        <v>42250000</v>
      </c>
      <c r="F6">
        <f t="shared" si="1"/>
        <v>19500000</v>
      </c>
      <c r="G6">
        <f t="shared" si="2"/>
        <v>9000000</v>
      </c>
      <c r="H6">
        <f t="shared" si="3"/>
        <v>3115.5836612129847</v>
      </c>
      <c r="I6">
        <f t="shared" si="4"/>
        <v>-115.58366121298468</v>
      </c>
      <c r="J6">
        <f t="shared" si="5"/>
        <v>13359.58273939802</v>
      </c>
    </row>
    <row r="7" spans="1:10" x14ac:dyDescent="0.35">
      <c r="A7">
        <v>5</v>
      </c>
      <c r="B7">
        <v>1</v>
      </c>
      <c r="C7">
        <v>9500</v>
      </c>
      <c r="D7">
        <v>3500</v>
      </c>
      <c r="E7">
        <f t="shared" si="0"/>
        <v>90250000</v>
      </c>
      <c r="F7">
        <f t="shared" si="1"/>
        <v>33250000</v>
      </c>
      <c r="G7">
        <f t="shared" si="2"/>
        <v>12250000</v>
      </c>
      <c r="H7">
        <f t="shared" si="3"/>
        <v>2648.1111879529931</v>
      </c>
      <c r="I7">
        <f t="shared" si="4"/>
        <v>851.88881204700692</v>
      </c>
      <c r="J7">
        <f t="shared" si="5"/>
        <v>725714.54809086071</v>
      </c>
    </row>
    <row r="8" spans="1:10" x14ac:dyDescent="0.35">
      <c r="A8" t="s">
        <v>8</v>
      </c>
      <c r="C8">
        <f>SUM(C3:C7)</f>
        <v>33000</v>
      </c>
      <c r="D8">
        <f>SUM(D3:D7)</f>
        <v>15500</v>
      </c>
      <c r="E8">
        <f>SUM(E3:E7)</f>
        <v>247000000</v>
      </c>
      <c r="F8">
        <f>SUM(F3:F7)</f>
        <v>97750000</v>
      </c>
      <c r="G8">
        <f>SUM(G3:G7)</f>
        <v>50250000</v>
      </c>
      <c r="H8">
        <f>SUM(H3:H7)</f>
        <v>15500.006227188258</v>
      </c>
      <c r="I8">
        <f>SUM(I3:I7)</f>
        <v>-6.2271882579807425E-3</v>
      </c>
      <c r="J8" s="2">
        <f>SUM(J3:J7)</f>
        <v>1491010.274126865</v>
      </c>
    </row>
    <row r="10" spans="1:10" x14ac:dyDescent="0.35">
      <c r="C10" t="s">
        <v>9</v>
      </c>
      <c r="D10">
        <f>(F8-C8*D8/A2)/(E8-C8*C8/A2)</f>
        <v>-0.15582191780821919</v>
      </c>
    </row>
    <row r="11" spans="1:10" x14ac:dyDescent="0.35">
      <c r="C11" t="s">
        <v>10</v>
      </c>
      <c r="D11">
        <f>D8/A2-C8/A2*D10</f>
        <v>4128.4246575342468</v>
      </c>
    </row>
    <row r="13" spans="1:10" x14ac:dyDescent="0.35">
      <c r="C13" t="s">
        <v>11</v>
      </c>
      <c r="D13">
        <f>G8-D8*D8/A2</f>
        <v>2200000</v>
      </c>
    </row>
    <row r="14" spans="1:10" x14ac:dyDescent="0.35">
      <c r="C14" t="s">
        <v>12</v>
      </c>
      <c r="D14">
        <f>1-J8/D13</f>
        <v>0.32226805721506135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Regression1</vt:lpstr>
      <vt:lpstr>Regression2</vt:lpstr>
    </vt:vector>
  </TitlesOfParts>
  <Company>WWU Muenster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Terveer, Ingolf</dc:creator>
  <cp:lastModifiedBy>Terveer, Ingolf</cp:lastModifiedBy>
  <dcterms:created xsi:type="dcterms:W3CDTF">2021-06-23T09:32:10Z</dcterms:created>
  <dcterms:modified xsi:type="dcterms:W3CDTF">2021-06-23T10:12:56Z</dcterms:modified>
</cp:coreProperties>
</file>