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09"/>
  <workbookPr/>
  <xr:revisionPtr revIDLastSave="1165" documentId="11_BB1F5E3ED609797AEADF993B60A0A72DF4D946F7" xr6:coauthVersionLast="47" xr6:coauthVersionMax="47" xr10:uidLastSave="{F4A46B52-A1A0-4003-8027-DB4066B422A1}"/>
  <bookViews>
    <workbookView xWindow="0" yWindow="0" windowWidth="0" windowHeight="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11" i="1" l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" i="1"/>
  <c r="V10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F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10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</calcChain>
</file>

<file path=xl/sharedStrings.xml><?xml version="1.0" encoding="utf-8"?>
<sst xmlns="http://schemas.openxmlformats.org/spreadsheetml/2006/main" count="2062" uniqueCount="428">
  <si>
    <t>Responsavel Tecnico pela amostragem</t>
  </si>
  <si>
    <t>Responsavel tecnico pelo preenchimento</t>
  </si>
  <si>
    <t>Projeto</t>
  </si>
  <si>
    <t>Ponto de amostragem</t>
  </si>
  <si>
    <t>Identificacao da amostra</t>
  </si>
  <si>
    <t>Profundidade do Poco (m)</t>
  </si>
  <si>
    <t>Nivel de água 1 (m)</t>
  </si>
  <si>
    <t>Data coleta</t>
  </si>
  <si>
    <t>Hora coleta</t>
  </si>
  <si>
    <t>Longitude (x)</t>
  </si>
  <si>
    <t>Latitude (y)</t>
  </si>
  <si>
    <t>Elevacao (z)</t>
  </si>
  <si>
    <t>Poco considerado seco</t>
  </si>
  <si>
    <t>Cond. Atmosferica</t>
  </si>
  <si>
    <t>Temperatura Ambiente (ºC)</t>
  </si>
  <si>
    <t>Chuva nas 24 horas</t>
  </si>
  <si>
    <t>Chuva nas 48 horas</t>
  </si>
  <si>
    <t>Tipo de bomba</t>
  </si>
  <si>
    <t>Metodo</t>
  </si>
  <si>
    <t>Parametros para analise</t>
  </si>
  <si>
    <t>Parametros para analise (outros)</t>
  </si>
  <si>
    <t>Turbidez inicio (NTU)</t>
  </si>
  <si>
    <t>Aspecto da agua inicio</t>
  </si>
  <si>
    <t>Presenca de material particulado inicio</t>
  </si>
  <si>
    <t>Outro aspecto inicio</t>
  </si>
  <si>
    <t>Outro aspecto inicio (desc)</t>
  </si>
  <si>
    <t>Odor inicio</t>
  </si>
  <si>
    <t>Cor inicio</t>
  </si>
  <si>
    <t>Se houver inicio</t>
  </si>
  <si>
    <t>Turbidez momento (NTU)</t>
  </si>
  <si>
    <t>Aspecto da agua momento</t>
  </si>
  <si>
    <t>Presenca de material particulado momento</t>
  </si>
  <si>
    <t>Outro aspecto momento</t>
  </si>
  <si>
    <t>Outro aspecto momento (desc)</t>
  </si>
  <si>
    <t>Odor momento</t>
  </si>
  <si>
    <t>Cor momento</t>
  </si>
  <si>
    <t>Se houver momento</t>
  </si>
  <si>
    <t>Nivel do oleo (m)</t>
  </si>
  <si>
    <t>Nivel da agua 2 (m)</t>
  </si>
  <si>
    <t>Fase livre (cm)</t>
  </si>
  <si>
    <t>Coloracao</t>
  </si>
  <si>
    <t>Aspecto</t>
  </si>
  <si>
    <t>Tempo (min)</t>
  </si>
  <si>
    <t>N.A (m)</t>
  </si>
  <si>
    <t>pH (uni pH)</t>
  </si>
  <si>
    <t>Temp (ºC)</t>
  </si>
  <si>
    <t>Cond (microS/cm)</t>
  </si>
  <si>
    <t>ORP (mV)</t>
  </si>
  <si>
    <t>OD (mg/L)</t>
  </si>
  <si>
    <t>Observacoes</t>
  </si>
  <si>
    <t>Presssao de trabalho da controladora (psi)</t>
  </si>
  <si>
    <t>Volume total da purga (L)</t>
  </si>
  <si>
    <t>Carga (tempo)</t>
  </si>
  <si>
    <t>Descarga (tempo)</t>
  </si>
  <si>
    <t>Vazao da Micropurga</t>
  </si>
  <si>
    <t>Diametro do tubo de descarga</t>
  </si>
  <si>
    <t>Volume da bexiga</t>
  </si>
  <si>
    <t>Volume tubo de descarga</t>
  </si>
  <si>
    <t>Volume celula de fluxo</t>
  </si>
  <si>
    <t>Volume total</t>
  </si>
  <si>
    <t>Diametro do poco</t>
  </si>
  <si>
    <t>Ref. nivel</t>
  </si>
  <si>
    <t>Inicio da secao filtrante</t>
  </si>
  <si>
    <t>Nivel estatico</t>
  </si>
  <si>
    <t>Nivel dinamico estabilizado</t>
  </si>
  <si>
    <t>Captacao da bomba</t>
  </si>
  <si>
    <t>Profundidade do poco</t>
  </si>
  <si>
    <t>Observacoes sobre as condicoes do poco</t>
  </si>
  <si>
    <t>Marcos Danilo</t>
  </si>
  <si>
    <t>Fabio Lucio Felix</t>
  </si>
  <si>
    <t>19-0329</t>
  </si>
  <si>
    <t>PM-05</t>
  </si>
  <si>
    <t>SSP/AA25/ASB001</t>
  </si>
  <si>
    <t>4,94</t>
  </si>
  <si>
    <t>3,06</t>
  </si>
  <si>
    <t>13:30</t>
  </si>
  <si>
    <t>Não</t>
  </si>
  <si>
    <t>Sol</t>
  </si>
  <si>
    <t>Bomba de bexiga</t>
  </si>
  <si>
    <t>Micropurga</t>
  </si>
  <si>
    <t>['COV', 'COSV', 'PCB', 'POF', 'POC', 'Metais Totais CETESB', 'Metais Dissolv. CETE']</t>
  </si>
  <si>
    <t>Carbono Orgânico total / Conama 420</t>
  </si>
  <si>
    <t>Limpida/Transparente</t>
  </si>
  <si>
    <t>42,3</t>
  </si>
  <si>
    <t>['0', '3', '6', '9', '12']</t>
  </si>
  <si>
    <t>['3,00', '3,00', '3,00', '3,00', '3,00']</t>
  </si>
  <si>
    <t>['6,71', '6,75', '6,85', '6,88', '6,89']</t>
  </si>
  <si>
    <t>['26,79', '26,55', '26,24', '26,14', '25,22']</t>
  </si>
  <si>
    <t>['1171', '1162', '1161', '1152', '1150']</t>
  </si>
  <si>
    <t>['276,1', '226,3', '212,4', '213,9', '208,2']</t>
  </si>
  <si>
    <t>['3,23', '3,10', '3,18', '3,31', '3,36']</t>
  </si>
  <si>
    <t>cod: 103751136</t>
  </si>
  <si>
    <t>0,20</t>
  </si>
  <si>
    <t>1,800</t>
  </si>
  <si>
    <t>106,22</t>
  </si>
  <si>
    <t>406,02</t>
  </si>
  <si>
    <t>4,49</t>
  </si>
  <si>
    <t>1,94</t>
  </si>
  <si>
    <t>3,00</t>
  </si>
  <si>
    <t>4,00</t>
  </si>
  <si>
    <t>PM em bom estado de conservação
Lacrado c/ cadeado</t>
  </si>
  <si>
    <t>PM-02</t>
  </si>
  <si>
    <t>3,83</t>
  </si>
  <si>
    <t>1,27</t>
  </si>
  <si>
    <t>14:50</t>
  </si>
  <si>
    <t>Turva</t>
  </si>
  <si>
    <t>Sim</t>
  </si>
  <si>
    <t>125,4</t>
  </si>
  <si>
    <t>['1,37', '1,37', '1,37', '1,37', '1,37']</t>
  </si>
  <si>
    <t>['6,47', '6,50', '6,51', '6,49', '6,49']</t>
  </si>
  <si>
    <t>['27,0', '27,56', '27,73', '28,09', '28,11']</t>
  </si>
  <si>
    <t>['112', '116', '120', '123', '124']</t>
  </si>
  <si>
    <t>['169,8', '145,6', '137,8', '135,7', '143,1']</t>
  </si>
  <si>
    <t>['3,62', '3,42', '3,40', '3,48', '3,38']</t>
  </si>
  <si>
    <t>cod: 10375135</t>
  </si>
  <si>
    <t>1,100</t>
  </si>
  <si>
    <t>86,94</t>
  </si>
  <si>
    <t>986,24</t>
  </si>
  <si>
    <t>3,43</t>
  </si>
  <si>
    <t>0,83</t>
  </si>
  <si>
    <t>1,37</t>
  </si>
  <si>
    <t>2,55</t>
  </si>
  <si>
    <t>19-0309</t>
  </si>
  <si>
    <t>PM-03</t>
  </si>
  <si>
    <t>SSP/AA25/ASB003</t>
  </si>
  <si>
    <t>4,76</t>
  </si>
  <si>
    <t>3,27</t>
  </si>
  <si>
    <t>17:40</t>
  </si>
  <si>
    <t>['COV', 'COSV', 'PCB', 'POF', 'POC']</t>
  </si>
  <si>
    <t>90,1</t>
  </si>
  <si>
    <t>['3,30', '3,30', '3,30', '3,30', '3,30']</t>
  </si>
  <si>
    <t>['6,60', '6,62', '6,63', '6,63', '6,63']</t>
  </si>
  <si>
    <t>['26,36', '26,22', '26,17', '26,11', '26,08']</t>
  </si>
  <si>
    <t>['320', '315', '313', '310', '307']</t>
  </si>
  <si>
    <t>['-50,0', '-50,4', '-49,9', '-50,4', '-49,2']</t>
  </si>
  <si>
    <t>['2,55', '2,53', '2,58', '2,66', '2,53']</t>
  </si>
  <si>
    <t>cod: 10375137</t>
  </si>
  <si>
    <t>1,900</t>
  </si>
  <si>
    <t>103,68</t>
  </si>
  <si>
    <t>403,68</t>
  </si>
  <si>
    <t>4,33</t>
  </si>
  <si>
    <t>1,76</t>
  </si>
  <si>
    <t>3,30</t>
  </si>
  <si>
    <t>Arthur Valentim Mourão</t>
  </si>
  <si>
    <t>Fábio Lucio Félix</t>
  </si>
  <si>
    <t>19-0247</t>
  </si>
  <si>
    <t>PM-04</t>
  </si>
  <si>
    <t>SSP/AA25/ASB004</t>
  </si>
  <si>
    <t>5,91</t>
  </si>
  <si>
    <t>4,15</t>
  </si>
  <si>
    <t>['COV', 'COSV', 'PCB', 'HPA', 'HTP fp', 'HTP frac.', 'HTP Total', 'Metais Totais CETESB', 'Metais Dissolv. CETE', 'Cromo VI', 'Série Nitrogenada', 'Nitrato', 'Inorgânicos']</t>
  </si>
  <si>
    <t>Carbono Orgânico total / Conama 421</t>
  </si>
  <si>
    <t>105</t>
  </si>
  <si>
    <t>141,1</t>
  </si>
  <si>
    <t>['4,19', '4,19', '4,19', '4,19', '4,19']</t>
  </si>
  <si>
    <t>['5,08', '5,25', '5,34', '5,38', '5,42']</t>
  </si>
  <si>
    <t>['25,02', '25,04', '23,09', '25,16', '25,15']</t>
  </si>
  <si>
    <t>['37', '25', '24', '23', '23']</t>
  </si>
  <si>
    <t>['322,6', '316,9', '302,6', '293,7', '289,1']</t>
  </si>
  <si>
    <t>['2,66', '3,19', '3,17', '3,02', '3,01']</t>
  </si>
  <si>
    <t>COD: 10687901</t>
  </si>
  <si>
    <t>1,8</t>
  </si>
  <si>
    <t>124,38</t>
  </si>
  <si>
    <t>424,38</t>
  </si>
  <si>
    <t>5,51</t>
  </si>
  <si>
    <t>2,19</t>
  </si>
  <si>
    <t>4,19</t>
  </si>
  <si>
    <t>5,03</t>
  </si>
  <si>
    <t>PM em bom estado de conservação.
Lacrado com cadeado.</t>
  </si>
  <si>
    <t>Artur Valentim Mourão</t>
  </si>
  <si>
    <t>19-0248</t>
  </si>
  <si>
    <t>PM-01</t>
  </si>
  <si>
    <t>SSP/AA25/ASB005</t>
  </si>
  <si>
    <t>5,49</t>
  </si>
  <si>
    <t>4,25</t>
  </si>
  <si>
    <t>10:35</t>
  </si>
  <si>
    <t>Nublado</t>
  </si>
  <si>
    <t>Carbono Orgânico total / Conama 422</t>
  </si>
  <si>
    <t>254,4</t>
  </si>
  <si>
    <t>97,54</t>
  </si>
  <si>
    <t>['4,25', '4,25', '4,25', '4,25', '4,25']</t>
  </si>
  <si>
    <t>['6,62', '6,67', '6,88', '6,91', '6,93']</t>
  </si>
  <si>
    <t>['23,05', '23,16', '23,21', '23,54', '23,58']</t>
  </si>
  <si>
    <t>['38', '32', '28', '27', '27']</t>
  </si>
  <si>
    <t>['402,6', '399,5', '387,6', '374,7', '369,0']</t>
  </si>
  <si>
    <t>['3,05', '3,45', '3,46', '3,51', '3,50']</t>
  </si>
  <si>
    <t>COD: 10687902</t>
  </si>
  <si>
    <t>2,91</t>
  </si>
  <si>
    <t>4,29</t>
  </si>
  <si>
    <t>PM em bom estado de conservação.
Lacrado com cadeado</t>
  </si>
  <si>
    <t>SSP/AA25/ASB006</t>
  </si>
  <si>
    <t>3,58</t>
  </si>
  <si>
    <t>3,01</t>
  </si>
  <si>
    <t>11:41</t>
  </si>
  <si>
    <t>Carbono Orgânico total / Conama 423</t>
  </si>
  <si>
    <t>395,6</t>
  </si>
  <si>
    <t>40,25</t>
  </si>
  <si>
    <t>['3,01', '3,01', '3,01', '3,01', '3,01']</t>
  </si>
  <si>
    <t>['4,12', '4,19', '4,41', '4,58', '4,59']</t>
  </si>
  <si>
    <t>['26,69', '26,71', '27,12', '27,35', '27,36']</t>
  </si>
  <si>
    <t>['44', '41', '38', '33', '32']</t>
  </si>
  <si>
    <t>['314,5', '301,8', '299,6', '297,4', '289,2']</t>
  </si>
  <si>
    <t>['1,99', '2,51', '2,54', '2,63', '2,74']</t>
  </si>
  <si>
    <t>3,45</t>
  </si>
  <si>
    <t>2,01</t>
  </si>
  <si>
    <t>3,15</t>
  </si>
  <si>
    <t>3,33</t>
  </si>
  <si>
    <t>SSP/AA25/ASB007</t>
  </si>
  <si>
    <t>5,10</t>
  </si>
  <si>
    <t>4,26</t>
  </si>
  <si>
    <t>Carbono Orgânico total / Conama 424</t>
  </si>
  <si>
    <t>104,5</t>
  </si>
  <si>
    <t>68,6</t>
  </si>
  <si>
    <t>['4,26', '4,26', '4,26', '4,26', '4,26']</t>
  </si>
  <si>
    <t>['6,14', '6,19', '6,25', '6,29', '6,30']</t>
  </si>
  <si>
    <t>['29,9', '30,1', '30,4', '30,5', '30,6']</t>
  </si>
  <si>
    <t>['38', '29', '24', '22', '22']</t>
  </si>
  <si>
    <t>['321,5', '317,1', '301,6', '297,6', '291,1']</t>
  </si>
  <si>
    <t>['2,87', '2,92', '3,10', '3,12', '3,11']</t>
  </si>
  <si>
    <t>4,59</t>
  </si>
  <si>
    <t>3,25</t>
  </si>
  <si>
    <t>4,35</t>
  </si>
  <si>
    <t>3,74</t>
  </si>
  <si>
    <t>SSP/AA25/ASB008</t>
  </si>
  <si>
    <t>5,87</t>
  </si>
  <si>
    <t>4,56</t>
  </si>
  <si>
    <t>14:32</t>
  </si>
  <si>
    <t>500139</t>
  </si>
  <si>
    <t>7874980</t>
  </si>
  <si>
    <t>Carbono Orgânico total / Conama 425</t>
  </si>
  <si>
    <t>895,7</t>
  </si>
  <si>
    <t>254</t>
  </si>
  <si>
    <t>['4,56', '4,56', '4,56', '4,56', '4,56']</t>
  </si>
  <si>
    <t>['4,21', '4,22', '4,85', '4,85', '4,86']</t>
  </si>
  <si>
    <t>['27,4', '27,69', '28,5', '29,1', '29,2']</t>
  </si>
  <si>
    <t>['36', '34', '31', '27', '25']</t>
  </si>
  <si>
    <t>['287,3', '272,7', '264,4', '262,9', '251,6']</t>
  </si>
  <si>
    <t>['3,54', '3,68', '3,72', '3,75', '3,89']</t>
  </si>
  <si>
    <t>30</t>
  </si>
  <si>
    <t>100</t>
  </si>
  <si>
    <t>8</t>
  </si>
  <si>
    <t>200</t>
  </si>
  <si>
    <t>2</t>
  </si>
  <si>
    <t>5,74</t>
  </si>
  <si>
    <t>3,65</t>
  </si>
  <si>
    <t>5,06</t>
  </si>
  <si>
    <t>SSP/AA25/ASB009</t>
  </si>
  <si>
    <t>Carbono Orgânico total / Conama 426</t>
  </si>
  <si>
    <t>SSP/AA25/ASB010</t>
  </si>
  <si>
    <t>Carbono Orgânico total / Conama 427</t>
  </si>
  <si>
    <t>SSP/AA25/ASB011</t>
  </si>
  <si>
    <t>Carbono Orgânico total / Conama 428</t>
  </si>
  <si>
    <t>SSP/AA25/ASB012</t>
  </si>
  <si>
    <t>Carbono Orgânico total / Conama 429</t>
  </si>
  <si>
    <t>SSP/AA25/ASB013</t>
  </si>
  <si>
    <t>Carbono Orgânico total / Conama 430</t>
  </si>
  <si>
    <t>SSP/AA25/ASB014</t>
  </si>
  <si>
    <t>Carbono Orgânico total / Conama 431</t>
  </si>
  <si>
    <t>SSP/AA25/ASB015</t>
  </si>
  <si>
    <t>Carbono Orgânico total / Conama 432</t>
  </si>
  <si>
    <t>SSP/AA25/ASB016</t>
  </si>
  <si>
    <t>Carbono Orgânico total / Conama 433</t>
  </si>
  <si>
    <t>SSP/AA25/ASB017</t>
  </si>
  <si>
    <t>Carbono Orgânico total / Conama 434</t>
  </si>
  <si>
    <t>SSP/AA25/ASB018</t>
  </si>
  <si>
    <t>Carbono Orgânico total / Conama 435</t>
  </si>
  <si>
    <t>SSP/AA25/ASB019</t>
  </si>
  <si>
    <t>Carbono Orgânico total / Conama 436</t>
  </si>
  <si>
    <t>SSP/AA25/ASB020</t>
  </si>
  <si>
    <t>Carbono Orgânico total / Conama 437</t>
  </si>
  <si>
    <t>SSP/AA25/ASB021</t>
  </si>
  <si>
    <t>Carbono Orgânico total / Conama 438</t>
  </si>
  <si>
    <t>SSP/AA25/ASB022</t>
  </si>
  <si>
    <t>Carbono Orgânico total / Conama 439</t>
  </si>
  <si>
    <t>SSP/AA25/ASB023</t>
  </si>
  <si>
    <t>Carbono Orgânico total / Conama 440</t>
  </si>
  <si>
    <t>SSP/AA25/ASB024</t>
  </si>
  <si>
    <t>Carbono Orgânico total / Conama 441</t>
  </si>
  <si>
    <t>SSP/AA25/ASB025</t>
  </si>
  <si>
    <t>Carbono Orgânico total / Conama 442</t>
  </si>
  <si>
    <t>SSP/AA25/ASB026</t>
  </si>
  <si>
    <t>Carbono Orgânico total / Conama 443</t>
  </si>
  <si>
    <t>SSP/AA25/ASB027</t>
  </si>
  <si>
    <t>Carbono Orgânico total / Conama 444</t>
  </si>
  <si>
    <t>SSP/AA25/ASB028</t>
  </si>
  <si>
    <t>Carbono Orgânico total / Conama 445</t>
  </si>
  <si>
    <t>SSP/AA25/ASB029</t>
  </si>
  <si>
    <t>Carbono Orgânico total / Conama 446</t>
  </si>
  <si>
    <t>SSP/AA25/ASB030</t>
  </si>
  <si>
    <t>Carbono Orgânico total / Conama 447</t>
  </si>
  <si>
    <t>SSP/AA25/ASB031</t>
  </si>
  <si>
    <t>Carbono Orgânico total / Conama 448</t>
  </si>
  <si>
    <t>SSP/AA25/ASB032</t>
  </si>
  <si>
    <t>Carbono Orgânico total / Conama 449</t>
  </si>
  <si>
    <t>SSP/AA25/ASB033</t>
  </si>
  <si>
    <t>Carbono Orgânico total / Conama 450</t>
  </si>
  <si>
    <t>SSP/AA25/ASB034</t>
  </si>
  <si>
    <t>Carbono Orgânico total / Conama 451</t>
  </si>
  <si>
    <t>SSP/AA25/ASB035</t>
  </si>
  <si>
    <t>Carbono Orgânico total / Conama 452</t>
  </si>
  <si>
    <t>SSP/AA25/ASB036</t>
  </si>
  <si>
    <t>Carbono Orgânico total / Conama 453</t>
  </si>
  <si>
    <t>SSP/AA25/ASB037</t>
  </si>
  <si>
    <t>Carbono Orgânico total / Conama 454</t>
  </si>
  <si>
    <t>SSP/AA25/ASB038</t>
  </si>
  <si>
    <t>Carbono Orgânico total / Conama 455</t>
  </si>
  <si>
    <t>SSP/AA25/ASB039</t>
  </si>
  <si>
    <t>Carbono Orgânico total / Conama 456</t>
  </si>
  <si>
    <t>SSP/AA25/ASB040</t>
  </si>
  <si>
    <t>Carbono Orgânico total / Conama 457</t>
  </si>
  <si>
    <t>SSP/AA25/ASB041</t>
  </si>
  <si>
    <t>Carbono Orgânico total / Conama 458</t>
  </si>
  <si>
    <t>SSP/AA25/ASB042</t>
  </si>
  <si>
    <t>Carbono Orgânico total / Conama 459</t>
  </si>
  <si>
    <t>SSP/AA25/ASB043</t>
  </si>
  <si>
    <t>Carbono Orgânico total / Conama 460</t>
  </si>
  <si>
    <t>SSP/AA25/ASB044</t>
  </si>
  <si>
    <t>Carbono Orgânico total / Conama 461</t>
  </si>
  <si>
    <t>SSP/AA25/ASB045</t>
  </si>
  <si>
    <t>Carbono Orgânico total / Conama 462</t>
  </si>
  <si>
    <t>SSP/AA25/ASB046</t>
  </si>
  <si>
    <t>Carbono Orgânico total / Conama 463</t>
  </si>
  <si>
    <t>SSP/AA25/ASB047</t>
  </si>
  <si>
    <t>Carbono Orgânico total / Conama 464</t>
  </si>
  <si>
    <t>SSP/AA25/ASB048</t>
  </si>
  <si>
    <t>Carbono Orgânico total / Conama 465</t>
  </si>
  <si>
    <t>SSP/AA25/ASB049</t>
  </si>
  <si>
    <t>Carbono Orgânico total / Conama 466</t>
  </si>
  <si>
    <t>SSP/AA25/ASB050</t>
  </si>
  <si>
    <t>Carbono Orgânico total / Conama 467</t>
  </si>
  <si>
    <t>SSP/AA25/ASB051</t>
  </si>
  <si>
    <t>Carbono Orgânico total / Conama 468</t>
  </si>
  <si>
    <t>SSP/AA25/ASB052</t>
  </si>
  <si>
    <t>Carbono Orgânico total / Conama 469</t>
  </si>
  <si>
    <t>SSP/AA25/ASB053</t>
  </si>
  <si>
    <t>Carbono Orgânico total / Conama 470</t>
  </si>
  <si>
    <t>SSP/AA25/ASB054</t>
  </si>
  <si>
    <t>Carbono Orgânico total / Conama 471</t>
  </si>
  <si>
    <t>SSP/AA25/ASB055</t>
  </si>
  <si>
    <t>Carbono Orgânico total / Conama 472</t>
  </si>
  <si>
    <t>SSP/AA25/ASB056</t>
  </si>
  <si>
    <t>Carbono Orgânico total / Conama 473</t>
  </si>
  <si>
    <t>SSP/AA25/ASB057</t>
  </si>
  <si>
    <t>Carbono Orgânico total / Conama 474</t>
  </si>
  <si>
    <t>SSP/AA25/ASB058</t>
  </si>
  <si>
    <t>Carbono Orgânico total / Conama 475</t>
  </si>
  <si>
    <t>SSP/AA25/ASB059</t>
  </si>
  <si>
    <t>Carbono Orgânico total / Conama 476</t>
  </si>
  <si>
    <t>SSP/AA25/ASB060</t>
  </si>
  <si>
    <t>Carbono Orgânico total / Conama 477</t>
  </si>
  <si>
    <t>SSP/AA25/ASB061</t>
  </si>
  <si>
    <t>Carbono Orgânico total / Conama 478</t>
  </si>
  <si>
    <t>SSP/AA25/ASB062</t>
  </si>
  <si>
    <t>Carbono Orgânico total / Conama 479</t>
  </si>
  <si>
    <t>SSP/AA25/ASB063</t>
  </si>
  <si>
    <t>Carbono Orgânico total / Conama 480</t>
  </si>
  <si>
    <t>SSP/AA25/ASB064</t>
  </si>
  <si>
    <t>Carbono Orgânico total / Conama 481</t>
  </si>
  <si>
    <t>SSP/AA25/ASB065</t>
  </si>
  <si>
    <t>Carbono Orgânico total / Conama 482</t>
  </si>
  <si>
    <t>SSP/AA25/ASB066</t>
  </si>
  <si>
    <t>Carbono Orgânico total / Conama 483</t>
  </si>
  <si>
    <t>SSP/AA25/ASB067</t>
  </si>
  <si>
    <t>Carbono Orgânico total / Conama 484</t>
  </si>
  <si>
    <t>SSP/AA25/ASB068</t>
  </si>
  <si>
    <t>Carbono Orgânico total / Conama 485</t>
  </si>
  <si>
    <t>SSP/AA25/ASB069</t>
  </si>
  <si>
    <t>Carbono Orgânico total / Conama 486</t>
  </si>
  <si>
    <t>SSP/AA25/ASB070</t>
  </si>
  <si>
    <t>Carbono Orgânico total / Conama 487</t>
  </si>
  <si>
    <t>SSP/AA25/ASB071</t>
  </si>
  <si>
    <t>Carbono Orgânico total / Conama 488</t>
  </si>
  <si>
    <t>SSP/AA25/ASB072</t>
  </si>
  <si>
    <t>Carbono Orgânico total / Conama 489</t>
  </si>
  <si>
    <t>SSP/AA25/ASB073</t>
  </si>
  <si>
    <t>Carbono Orgânico total / Conama 490</t>
  </si>
  <si>
    <t>SSP/AA25/ASB074</t>
  </si>
  <si>
    <t>Carbono Orgânico total / Conama 491</t>
  </si>
  <si>
    <t>SSP/AA25/ASB075</t>
  </si>
  <si>
    <t>Carbono Orgânico total / Conama 492</t>
  </si>
  <si>
    <t>SSP/AA25/ASB076</t>
  </si>
  <si>
    <t>Carbono Orgânico total / Conama 493</t>
  </si>
  <si>
    <t>SSP/AA25/ASB077</t>
  </si>
  <si>
    <t>Carbono Orgânico total / Conama 494</t>
  </si>
  <si>
    <t>SSP/AA25/ASB078</t>
  </si>
  <si>
    <t>Carbono Orgânico total / Conama 495</t>
  </si>
  <si>
    <t>SSP/AA25/ASB079</t>
  </si>
  <si>
    <t>Carbono Orgânico total / Conama 496</t>
  </si>
  <si>
    <t>SSP/AA25/ASB080</t>
  </si>
  <si>
    <t>Carbono Orgânico total / Conama 497</t>
  </si>
  <si>
    <t>SSP/AA25/ASB081</t>
  </si>
  <si>
    <t>Carbono Orgânico total / Conama 498</t>
  </si>
  <si>
    <t>SSP/AA25/ASB082</t>
  </si>
  <si>
    <t>Carbono Orgânico total / Conama 499</t>
  </si>
  <si>
    <t>SSP/AA25/ASB083</t>
  </si>
  <si>
    <t>Carbono Orgânico total / Conama 500</t>
  </si>
  <si>
    <t>SSP/AA25/ASB084</t>
  </si>
  <si>
    <t>Carbono Orgânico total / Conama 501</t>
  </si>
  <si>
    <t>SSP/AA25/ASB085</t>
  </si>
  <si>
    <t>Carbono Orgânico total / Conama 502</t>
  </si>
  <si>
    <t>SSP/AA25/ASB086</t>
  </si>
  <si>
    <t>Carbono Orgânico total / Conama 503</t>
  </si>
  <si>
    <t>SSP/AA25/ASB087</t>
  </si>
  <si>
    <t>Carbono Orgânico total / Conama 504</t>
  </si>
  <si>
    <t>SSP/AA25/ASB088</t>
  </si>
  <si>
    <t>Carbono Orgânico total / Conama 505</t>
  </si>
  <si>
    <t>SSP/AA25/ASB089</t>
  </si>
  <si>
    <t>Carbono Orgânico total / Conama 506</t>
  </si>
  <si>
    <t>SSP/AA25/ASB090</t>
  </si>
  <si>
    <t>Carbono Orgânico total / Conama 507</t>
  </si>
  <si>
    <t>SSP/AA25/ASB091</t>
  </si>
  <si>
    <t>Carbono Orgânico total / Conama 508</t>
  </si>
  <si>
    <t>SSP/AA25/ASB092</t>
  </si>
  <si>
    <t>Carbono Orgânico total / Conama 509</t>
  </si>
  <si>
    <t>SSP/AA25/ASB093</t>
  </si>
  <si>
    <t>Carbono Orgânico total / Conama 510</t>
  </si>
  <si>
    <t>SSP/AA25/ASB094</t>
  </si>
  <si>
    <t>Carbono Orgânico total / Conama 511</t>
  </si>
  <si>
    <t>SSP/AA25/ASB095</t>
  </si>
  <si>
    <t>Carbono Orgânico total / Conama 512</t>
  </si>
  <si>
    <t>SSP/AA25/ASB096</t>
  </si>
  <si>
    <t>Carbono Orgânico total / Conama 513</t>
  </si>
  <si>
    <t>SSP/AA25/ASB097</t>
  </si>
  <si>
    <t>Carbono Orgânico total / Conama 514</t>
  </si>
  <si>
    <t>SSP/AA25/ASB098</t>
  </si>
  <si>
    <t>Carbono Orgânico total / Conama 515</t>
  </si>
  <si>
    <t>SSP/AA25/ASB099</t>
  </si>
  <si>
    <t>Carbono Orgânico total / Conama 516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</si>
</sst>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rgb="FF444444"/>
      <name val="Calibri"/>
      <family val="2"/>
      <charset val="1"/>
    </font>
    <font>
      <sz val="11"/>
      <color rgb="FF000000"/>
      <name val="Calibri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3" fillId="0" borderId="0" xfId="0" applyFont="1"/>
    <xf numFmtId="14" fontId="0" fillId="0" borderId="0" xfId="0" applyNumberFormat="1"/>
    <xf numFmtId="14" fontId="2" fillId="0" borderId="0" xfId="0" applyNumberFormat="1" applyFon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P100"/>
  <sheetViews>
    <sheetView tabSelected="1" workbookViewId="0">
      <selection activeCell="F19" sqref="F19"/>
    </sheetView>
  </sheetViews>
  <sheetFormatPr defaultRowHeight="15"/>
  <cols>
    <col min="4" max="4" width="19.5703125" customWidth="1"/>
    <col min="5" max="5" width="33.42578125" customWidth="1"/>
    <col min="6" max="6" width="21.28515625" customWidth="1"/>
    <col min="7" max="7" width="20.85546875" customWidth="1"/>
    <col min="8" max="8" width="25.85546875" customWidth="1"/>
    <col min="9" max="9" width="19.5703125" customWidth="1"/>
    <col min="10" max="10" width="19.28515625" customWidth="1"/>
    <col min="11" max="11" width="20.85546875" customWidth="1"/>
    <col min="12" max="12" width="19.140625" customWidth="1"/>
    <col min="23" max="23" width="24.5703125" customWidth="1"/>
    <col min="24" max="24" width="20.42578125" customWidth="1"/>
    <col min="25" max="25" width="19" customWidth="1"/>
    <col min="30" max="30" width="30.42578125" customWidth="1"/>
    <col min="31" max="31" width="25.140625" customWidth="1"/>
    <col min="32" max="32" width="12.5703125" bestFit="1" customWidth="1"/>
    <col min="45" max="45" width="20.42578125" customWidth="1"/>
    <col min="46" max="46" width="25.140625" customWidth="1"/>
    <col min="53" max="53" width="27.28515625" customWidth="1"/>
    <col min="54" max="54" width="18" customWidth="1"/>
  </cols>
  <sheetData>
    <row r="1" spans="1:6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</row>
    <row r="2" spans="1:68">
      <c r="A2" t="s">
        <v>68</v>
      </c>
      <c r="B2" t="s">
        <v>69</v>
      </c>
      <c r="C2" t="s">
        <v>70</v>
      </c>
      <c r="D2" t="s">
        <v>71</v>
      </c>
      <c r="E2" t="s">
        <v>72</v>
      </c>
      <c r="F2" t="s">
        <v>73</v>
      </c>
      <c r="G2" t="s">
        <v>74</v>
      </c>
      <c r="H2" s="4">
        <v>45020</v>
      </c>
      <c r="I2" t="s">
        <v>75</v>
      </c>
      <c r="M2" t="s">
        <v>76</v>
      </c>
      <c r="N2" t="s">
        <v>77</v>
      </c>
      <c r="O2">
        <v>30</v>
      </c>
      <c r="P2" t="s">
        <v>76</v>
      </c>
      <c r="Q2" t="s">
        <v>76</v>
      </c>
      <c r="R2" t="s">
        <v>78</v>
      </c>
      <c r="S2" t="s">
        <v>79</v>
      </c>
      <c r="T2" t="s">
        <v>80</v>
      </c>
      <c r="U2" t="s">
        <v>81</v>
      </c>
      <c r="V2">
        <v>800</v>
      </c>
      <c r="W2" t="s">
        <v>82</v>
      </c>
      <c r="X2" t="b">
        <v>1</v>
      </c>
      <c r="Y2" t="b">
        <v>0</v>
      </c>
      <c r="AA2" t="s">
        <v>76</v>
      </c>
      <c r="AB2" t="s">
        <v>76</v>
      </c>
      <c r="AD2" t="s">
        <v>83</v>
      </c>
      <c r="AE2" t="s">
        <v>82</v>
      </c>
      <c r="AF2" t="b">
        <v>0</v>
      </c>
      <c r="AG2" t="b">
        <v>0</v>
      </c>
      <c r="AI2" t="s">
        <v>76</v>
      </c>
      <c r="AJ2" t="s">
        <v>76</v>
      </c>
      <c r="AN2" t="s">
        <v>76</v>
      </c>
      <c r="AQ2" t="s">
        <v>84</v>
      </c>
      <c r="AR2" t="s">
        <v>85</v>
      </c>
      <c r="AS2" t="s">
        <v>86</v>
      </c>
      <c r="AT2" t="s">
        <v>87</v>
      </c>
      <c r="AU2" t="s">
        <v>88</v>
      </c>
      <c r="AV2" t="s">
        <v>89</v>
      </c>
      <c r="AW2" t="s">
        <v>90</v>
      </c>
      <c r="AX2" t="s">
        <v>91</v>
      </c>
      <c r="AY2" t="s">
        <v>92</v>
      </c>
      <c r="AZ2" t="s">
        <v>93</v>
      </c>
      <c r="BA2">
        <v>3</v>
      </c>
      <c r="BB2">
        <v>30</v>
      </c>
      <c r="BC2">
        <v>100</v>
      </c>
      <c r="BD2">
        <v>8</v>
      </c>
      <c r="BE2">
        <v>200</v>
      </c>
      <c r="BF2" t="s">
        <v>94</v>
      </c>
      <c r="BG2">
        <v>100</v>
      </c>
      <c r="BH2" t="s">
        <v>95</v>
      </c>
      <c r="BI2">
        <v>2</v>
      </c>
      <c r="BJ2" t="s">
        <v>96</v>
      </c>
      <c r="BK2" t="s">
        <v>97</v>
      </c>
      <c r="BL2" t="s">
        <v>74</v>
      </c>
      <c r="BM2" t="s">
        <v>98</v>
      </c>
      <c r="BN2" t="s">
        <v>99</v>
      </c>
      <c r="BO2" t="s">
        <v>73</v>
      </c>
      <c r="BP2" t="s">
        <v>100</v>
      </c>
    </row>
    <row r="3" spans="1:68">
      <c r="A3" t="s">
        <v>68</v>
      </c>
      <c r="B3" t="s">
        <v>69</v>
      </c>
      <c r="C3" t="s">
        <v>70</v>
      </c>
      <c r="D3" t="s">
        <v>101</v>
      </c>
      <c r="E3" t="s">
        <v>72</v>
      </c>
      <c r="F3" t="s">
        <v>102</v>
      </c>
      <c r="G3" t="s">
        <v>103</v>
      </c>
      <c r="H3" s="4">
        <v>45020</v>
      </c>
      <c r="I3" t="s">
        <v>104</v>
      </c>
      <c r="M3" t="s">
        <v>76</v>
      </c>
      <c r="N3" t="s">
        <v>77</v>
      </c>
      <c r="O3">
        <v>30</v>
      </c>
      <c r="P3" t="s">
        <v>76</v>
      </c>
      <c r="Q3" t="s">
        <v>76</v>
      </c>
      <c r="R3" t="s">
        <v>78</v>
      </c>
      <c r="S3" t="s">
        <v>79</v>
      </c>
      <c r="T3" t="s">
        <v>80</v>
      </c>
      <c r="U3" t="s">
        <v>81</v>
      </c>
      <c r="V3">
        <v>254</v>
      </c>
      <c r="W3" t="s">
        <v>105</v>
      </c>
      <c r="X3" t="b">
        <v>0</v>
      </c>
      <c r="Y3" t="b">
        <v>0</v>
      </c>
      <c r="AA3" t="s">
        <v>76</v>
      </c>
      <c r="AB3" s="2" t="s">
        <v>106</v>
      </c>
      <c r="AD3" t="s">
        <v>107</v>
      </c>
      <c r="AE3" t="s">
        <v>82</v>
      </c>
      <c r="AF3" t="b">
        <v>0</v>
      </c>
      <c r="AG3" t="b">
        <v>0</v>
      </c>
      <c r="AI3" t="s">
        <v>76</v>
      </c>
      <c r="AJ3" s="2" t="s">
        <v>106</v>
      </c>
      <c r="AN3" t="s">
        <v>76</v>
      </c>
      <c r="AQ3" t="s">
        <v>84</v>
      </c>
      <c r="AR3" t="s">
        <v>108</v>
      </c>
      <c r="AS3" t="s">
        <v>109</v>
      </c>
      <c r="AT3" t="s">
        <v>110</v>
      </c>
      <c r="AU3" t="s">
        <v>111</v>
      </c>
      <c r="AV3" t="s">
        <v>112</v>
      </c>
      <c r="AW3" t="s">
        <v>113</v>
      </c>
      <c r="AX3" t="s">
        <v>114</v>
      </c>
      <c r="AY3" t="s">
        <v>92</v>
      </c>
      <c r="AZ3" t="s">
        <v>115</v>
      </c>
      <c r="BA3">
        <v>3</v>
      </c>
      <c r="BB3">
        <v>30</v>
      </c>
      <c r="BC3">
        <v>50</v>
      </c>
      <c r="BD3">
        <v>8</v>
      </c>
      <c r="BE3">
        <v>200</v>
      </c>
      <c r="BF3" t="s">
        <v>116</v>
      </c>
      <c r="BG3">
        <v>100</v>
      </c>
      <c r="BH3" t="s">
        <v>117</v>
      </c>
      <c r="BI3">
        <v>2</v>
      </c>
      <c r="BJ3" t="s">
        <v>118</v>
      </c>
      <c r="BK3" t="s">
        <v>119</v>
      </c>
      <c r="BL3" t="s">
        <v>103</v>
      </c>
      <c r="BM3" t="s">
        <v>120</v>
      </c>
      <c r="BN3" t="s">
        <v>121</v>
      </c>
      <c r="BO3" t="s">
        <v>102</v>
      </c>
      <c r="BP3" t="s">
        <v>100</v>
      </c>
    </row>
    <row r="4" spans="1:68">
      <c r="A4" t="s">
        <v>68</v>
      </c>
      <c r="B4" t="s">
        <v>69</v>
      </c>
      <c r="C4" t="s">
        <v>122</v>
      </c>
      <c r="D4" t="s">
        <v>123</v>
      </c>
      <c r="E4" t="s">
        <v>124</v>
      </c>
      <c r="F4" t="s">
        <v>125</v>
      </c>
      <c r="G4" t="s">
        <v>126</v>
      </c>
      <c r="H4" s="4">
        <v>45020</v>
      </c>
      <c r="I4" t="s">
        <v>127</v>
      </c>
      <c r="M4" t="s">
        <v>76</v>
      </c>
      <c r="N4" t="s">
        <v>77</v>
      </c>
      <c r="O4">
        <v>29</v>
      </c>
      <c r="P4" t="s">
        <v>76</v>
      </c>
      <c r="Q4" t="s">
        <v>76</v>
      </c>
      <c r="R4" t="s">
        <v>78</v>
      </c>
      <c r="S4" t="s">
        <v>79</v>
      </c>
      <c r="T4" t="s">
        <v>128</v>
      </c>
      <c r="U4" t="s">
        <v>81</v>
      </c>
      <c r="V4" t="s">
        <v>129</v>
      </c>
      <c r="W4" t="s">
        <v>82</v>
      </c>
      <c r="X4" t="b">
        <v>0</v>
      </c>
      <c r="Y4" t="b">
        <v>0</v>
      </c>
      <c r="AA4" t="s">
        <v>76</v>
      </c>
      <c r="AB4" t="s">
        <v>76</v>
      </c>
      <c r="AE4" t="s">
        <v>82</v>
      </c>
      <c r="AF4" t="b">
        <v>0</v>
      </c>
      <c r="AG4" t="b">
        <v>0</v>
      </c>
      <c r="AI4" t="s">
        <v>76</v>
      </c>
      <c r="AJ4" t="s">
        <v>76</v>
      </c>
      <c r="AN4" t="s">
        <v>76</v>
      </c>
      <c r="AQ4" t="s">
        <v>84</v>
      </c>
      <c r="AR4" t="s">
        <v>130</v>
      </c>
      <c r="AS4" t="s">
        <v>131</v>
      </c>
      <c r="AT4" t="s">
        <v>132</v>
      </c>
      <c r="AU4" t="s">
        <v>133</v>
      </c>
      <c r="AV4" t="s">
        <v>134</v>
      </c>
      <c r="AW4" t="s">
        <v>135</v>
      </c>
      <c r="AX4" t="s">
        <v>136</v>
      </c>
      <c r="AY4" t="s">
        <v>92</v>
      </c>
      <c r="AZ4" t="s">
        <v>137</v>
      </c>
      <c r="BA4">
        <v>3</v>
      </c>
      <c r="BB4">
        <v>30</v>
      </c>
      <c r="BC4">
        <v>100</v>
      </c>
      <c r="BD4">
        <v>8</v>
      </c>
      <c r="BE4">
        <v>200</v>
      </c>
      <c r="BF4" t="s">
        <v>138</v>
      </c>
      <c r="BG4">
        <v>100</v>
      </c>
      <c r="BH4" t="s">
        <v>139</v>
      </c>
      <c r="BI4">
        <v>2</v>
      </c>
      <c r="BJ4" t="s">
        <v>140</v>
      </c>
      <c r="BK4" t="s">
        <v>141</v>
      </c>
      <c r="BL4" t="s">
        <v>126</v>
      </c>
      <c r="BM4" t="s">
        <v>142</v>
      </c>
      <c r="BN4" t="s">
        <v>99</v>
      </c>
      <c r="BO4" t="s">
        <v>125</v>
      </c>
      <c r="BP4" t="s">
        <v>100</v>
      </c>
    </row>
    <row r="5" spans="1:68">
      <c r="A5" t="s">
        <v>143</v>
      </c>
      <c r="B5" t="s">
        <v>144</v>
      </c>
      <c r="C5" t="s">
        <v>145</v>
      </c>
      <c r="D5" t="s">
        <v>146</v>
      </c>
      <c r="E5" t="s">
        <v>147</v>
      </c>
      <c r="F5" t="s">
        <v>148</v>
      </c>
      <c r="G5" t="s">
        <v>149</v>
      </c>
      <c r="H5" s="4">
        <v>45020</v>
      </c>
      <c r="I5" t="s">
        <v>75</v>
      </c>
      <c r="J5">
        <v>500139</v>
      </c>
      <c r="K5">
        <v>7874980</v>
      </c>
      <c r="M5" t="s">
        <v>76</v>
      </c>
      <c r="N5" t="s">
        <v>77</v>
      </c>
      <c r="O5">
        <v>28</v>
      </c>
      <c r="P5" t="s">
        <v>76</v>
      </c>
      <c r="Q5" t="s">
        <v>76</v>
      </c>
      <c r="R5" t="s">
        <v>78</v>
      </c>
      <c r="S5" t="s">
        <v>79</v>
      </c>
      <c r="T5" t="s">
        <v>150</v>
      </c>
      <c r="U5" t="s">
        <v>151</v>
      </c>
      <c r="V5" t="s">
        <v>152</v>
      </c>
      <c r="W5" t="s">
        <v>82</v>
      </c>
      <c r="X5" t="b">
        <v>0</v>
      </c>
      <c r="Y5" t="b">
        <v>0</v>
      </c>
      <c r="AA5" t="s">
        <v>76</v>
      </c>
      <c r="AB5" t="s">
        <v>76</v>
      </c>
      <c r="AD5" t="s">
        <v>153</v>
      </c>
      <c r="AE5" t="s">
        <v>82</v>
      </c>
      <c r="AF5" t="b">
        <v>0</v>
      </c>
      <c r="AG5" t="b">
        <v>0</v>
      </c>
      <c r="AI5" t="s">
        <v>76</v>
      </c>
      <c r="AJ5" t="s">
        <v>76</v>
      </c>
      <c r="AN5" t="s">
        <v>76</v>
      </c>
      <c r="AQ5" t="s">
        <v>84</v>
      </c>
      <c r="AR5" t="s">
        <v>154</v>
      </c>
      <c r="AS5" t="s">
        <v>155</v>
      </c>
      <c r="AT5" t="s">
        <v>156</v>
      </c>
      <c r="AU5" t="s">
        <v>157</v>
      </c>
      <c r="AV5" t="s">
        <v>158</v>
      </c>
      <c r="AW5" t="s">
        <v>159</v>
      </c>
      <c r="AX5" t="s">
        <v>160</v>
      </c>
      <c r="AY5" t="s">
        <v>92</v>
      </c>
      <c r="AZ5" t="s">
        <v>161</v>
      </c>
      <c r="BA5">
        <v>3</v>
      </c>
      <c r="BB5">
        <v>30</v>
      </c>
      <c r="BC5">
        <v>100</v>
      </c>
      <c r="BD5">
        <v>8</v>
      </c>
      <c r="BE5">
        <v>200</v>
      </c>
      <c r="BF5" t="s">
        <v>162</v>
      </c>
      <c r="BG5">
        <v>100</v>
      </c>
      <c r="BH5" t="s">
        <v>163</v>
      </c>
      <c r="BI5">
        <v>2</v>
      </c>
      <c r="BJ5" t="s">
        <v>164</v>
      </c>
      <c r="BK5" t="s">
        <v>165</v>
      </c>
      <c r="BL5" t="s">
        <v>149</v>
      </c>
      <c r="BM5" t="s">
        <v>166</v>
      </c>
      <c r="BN5" t="s">
        <v>167</v>
      </c>
      <c r="BO5" t="s">
        <v>148</v>
      </c>
      <c r="BP5" t="s">
        <v>168</v>
      </c>
    </row>
    <row r="6" spans="1:68">
      <c r="A6" t="s">
        <v>169</v>
      </c>
      <c r="B6" t="s">
        <v>144</v>
      </c>
      <c r="C6" t="s">
        <v>170</v>
      </c>
      <c r="D6" t="s">
        <v>171</v>
      </c>
      <c r="E6" t="s">
        <v>172</v>
      </c>
      <c r="F6" t="s">
        <v>173</v>
      </c>
      <c r="G6" t="s">
        <v>174</v>
      </c>
      <c r="H6" s="5">
        <v>45020</v>
      </c>
      <c r="I6" t="s">
        <v>175</v>
      </c>
      <c r="J6">
        <v>500139</v>
      </c>
      <c r="K6">
        <v>7874980</v>
      </c>
      <c r="M6" t="s">
        <v>76</v>
      </c>
      <c r="N6" t="s">
        <v>176</v>
      </c>
      <c r="O6">
        <v>27</v>
      </c>
      <c r="P6" t="s">
        <v>76</v>
      </c>
      <c r="Q6" t="s">
        <v>76</v>
      </c>
      <c r="R6" t="s">
        <v>78</v>
      </c>
      <c r="S6" t="s">
        <v>79</v>
      </c>
      <c r="T6" t="s">
        <v>150</v>
      </c>
      <c r="U6" t="s">
        <v>177</v>
      </c>
      <c r="V6" t="s">
        <v>178</v>
      </c>
      <c r="W6" t="s">
        <v>82</v>
      </c>
      <c r="X6" t="b">
        <v>0</v>
      </c>
      <c r="Y6" t="b">
        <v>0</v>
      </c>
      <c r="AA6" t="s">
        <v>76</v>
      </c>
      <c r="AB6" t="s">
        <v>76</v>
      </c>
      <c r="AD6" t="s">
        <v>179</v>
      </c>
      <c r="AE6" t="s">
        <v>105</v>
      </c>
      <c r="AF6" t="b">
        <v>0</v>
      </c>
      <c r="AG6" t="b">
        <v>0</v>
      </c>
      <c r="AI6" t="s">
        <v>76</v>
      </c>
      <c r="AJ6" t="s">
        <v>76</v>
      </c>
      <c r="AN6" t="s">
        <v>76</v>
      </c>
      <c r="AQ6" t="s">
        <v>84</v>
      </c>
      <c r="AR6" t="s">
        <v>180</v>
      </c>
      <c r="AS6" t="s">
        <v>181</v>
      </c>
      <c r="AT6" t="s">
        <v>182</v>
      </c>
      <c r="AU6" t="s">
        <v>183</v>
      </c>
      <c r="AV6" t="s">
        <v>184</v>
      </c>
      <c r="AW6" t="s">
        <v>185</v>
      </c>
      <c r="AX6" t="s">
        <v>186</v>
      </c>
      <c r="AY6" t="s">
        <v>92</v>
      </c>
      <c r="AZ6" t="s">
        <v>161</v>
      </c>
      <c r="BA6">
        <v>3</v>
      </c>
      <c r="BB6">
        <v>30</v>
      </c>
      <c r="BC6">
        <v>100</v>
      </c>
      <c r="BD6">
        <v>8</v>
      </c>
      <c r="BE6">
        <v>200</v>
      </c>
      <c r="BF6" t="s">
        <v>162</v>
      </c>
      <c r="BG6">
        <v>100</v>
      </c>
      <c r="BH6" t="s">
        <v>163</v>
      </c>
      <c r="BI6">
        <v>2</v>
      </c>
      <c r="BJ6" t="s">
        <v>164</v>
      </c>
      <c r="BK6" t="s">
        <v>187</v>
      </c>
      <c r="BL6" t="s">
        <v>174</v>
      </c>
      <c r="BM6" t="s">
        <v>188</v>
      </c>
      <c r="BN6" t="s">
        <v>167</v>
      </c>
      <c r="BO6" t="s">
        <v>173</v>
      </c>
      <c r="BP6" t="s">
        <v>189</v>
      </c>
    </row>
    <row r="7" spans="1:68">
      <c r="A7" t="s">
        <v>169</v>
      </c>
      <c r="B7" t="s">
        <v>144</v>
      </c>
      <c r="C7" t="s">
        <v>170</v>
      </c>
      <c r="D7" t="s">
        <v>171</v>
      </c>
      <c r="E7" t="s">
        <v>190</v>
      </c>
      <c r="F7" t="s">
        <v>191</v>
      </c>
      <c r="G7" t="s">
        <v>192</v>
      </c>
      <c r="H7" s="5">
        <v>45020</v>
      </c>
      <c r="I7" t="s">
        <v>193</v>
      </c>
      <c r="J7">
        <v>500139</v>
      </c>
      <c r="K7">
        <v>7874980</v>
      </c>
      <c r="M7" t="s">
        <v>76</v>
      </c>
      <c r="N7" t="s">
        <v>176</v>
      </c>
      <c r="O7">
        <v>29</v>
      </c>
      <c r="P7" t="s">
        <v>76</v>
      </c>
      <c r="Q7" t="s">
        <v>76</v>
      </c>
      <c r="R7" t="s">
        <v>78</v>
      </c>
      <c r="S7" t="s">
        <v>79</v>
      </c>
      <c r="T7" t="s">
        <v>150</v>
      </c>
      <c r="U7" t="s">
        <v>194</v>
      </c>
      <c r="V7" t="s">
        <v>195</v>
      </c>
      <c r="W7" t="s">
        <v>82</v>
      </c>
      <c r="X7" t="b">
        <v>0</v>
      </c>
      <c r="Y7" t="b">
        <v>0</v>
      </c>
      <c r="AA7" t="s">
        <v>76</v>
      </c>
      <c r="AB7" s="2" t="s">
        <v>106</v>
      </c>
      <c r="AD7" t="s">
        <v>196</v>
      </c>
      <c r="AE7" t="s">
        <v>82</v>
      </c>
      <c r="AF7" t="b">
        <v>0</v>
      </c>
      <c r="AG7" t="b">
        <v>0</v>
      </c>
      <c r="AI7" t="s">
        <v>106</v>
      </c>
      <c r="AJ7" t="s">
        <v>76</v>
      </c>
      <c r="AN7" t="s">
        <v>76</v>
      </c>
      <c r="AQ7" t="s">
        <v>84</v>
      </c>
      <c r="AR7" t="s">
        <v>197</v>
      </c>
      <c r="AS7" t="s">
        <v>198</v>
      </c>
      <c r="AT7" t="s">
        <v>199</v>
      </c>
      <c r="AU7" t="s">
        <v>200</v>
      </c>
      <c r="AV7" t="s">
        <v>201</v>
      </c>
      <c r="AW7" t="s">
        <v>202</v>
      </c>
      <c r="AX7" t="s">
        <v>186</v>
      </c>
      <c r="AY7" t="s">
        <v>92</v>
      </c>
      <c r="AZ7" t="s">
        <v>161</v>
      </c>
      <c r="BA7">
        <v>3</v>
      </c>
      <c r="BB7">
        <v>30</v>
      </c>
      <c r="BC7">
        <v>100</v>
      </c>
      <c r="BD7">
        <v>8</v>
      </c>
      <c r="BE7">
        <v>200</v>
      </c>
      <c r="BF7" t="s">
        <v>162</v>
      </c>
      <c r="BG7">
        <v>100</v>
      </c>
      <c r="BH7" t="s">
        <v>163</v>
      </c>
      <c r="BI7">
        <v>2</v>
      </c>
      <c r="BJ7" t="s">
        <v>203</v>
      </c>
      <c r="BK7" t="s">
        <v>204</v>
      </c>
      <c r="BL7" t="s">
        <v>192</v>
      </c>
      <c r="BM7" t="s">
        <v>205</v>
      </c>
      <c r="BN7" t="s">
        <v>206</v>
      </c>
      <c r="BO7" t="s">
        <v>191</v>
      </c>
      <c r="BP7" t="s">
        <v>189</v>
      </c>
    </row>
    <row r="8" spans="1:68">
      <c r="A8" t="s">
        <v>169</v>
      </c>
      <c r="B8" t="s">
        <v>144</v>
      </c>
      <c r="C8" t="s">
        <v>170</v>
      </c>
      <c r="D8" t="s">
        <v>101</v>
      </c>
      <c r="E8" t="s">
        <v>207</v>
      </c>
      <c r="F8" t="s">
        <v>208</v>
      </c>
      <c r="G8" t="s">
        <v>209</v>
      </c>
      <c r="H8" s="5">
        <v>45020</v>
      </c>
      <c r="I8" t="s">
        <v>104</v>
      </c>
      <c r="J8">
        <v>500139</v>
      </c>
      <c r="K8">
        <v>7874980</v>
      </c>
      <c r="M8" t="s">
        <v>76</v>
      </c>
      <c r="N8" t="s">
        <v>176</v>
      </c>
      <c r="O8">
        <v>33</v>
      </c>
      <c r="P8" t="s">
        <v>76</v>
      </c>
      <c r="Q8" t="s">
        <v>76</v>
      </c>
      <c r="R8" t="s">
        <v>78</v>
      </c>
      <c r="S8" t="s">
        <v>79</v>
      </c>
      <c r="T8" t="s">
        <v>150</v>
      </c>
      <c r="U8" t="s">
        <v>210</v>
      </c>
      <c r="V8" t="s">
        <v>211</v>
      </c>
      <c r="W8" s="2" t="s">
        <v>105</v>
      </c>
      <c r="X8" t="b">
        <v>0</v>
      </c>
      <c r="Y8" t="b">
        <v>0</v>
      </c>
      <c r="AA8" t="s">
        <v>76</v>
      </c>
      <c r="AB8" t="s">
        <v>76</v>
      </c>
      <c r="AD8" t="s">
        <v>212</v>
      </c>
      <c r="AE8" t="s">
        <v>82</v>
      </c>
      <c r="AF8" t="b">
        <v>0</v>
      </c>
      <c r="AG8" t="b">
        <v>0</v>
      </c>
      <c r="AI8" t="s">
        <v>76</v>
      </c>
      <c r="AJ8" t="s">
        <v>76</v>
      </c>
      <c r="AN8" t="s">
        <v>76</v>
      </c>
      <c r="AQ8" t="s">
        <v>84</v>
      </c>
      <c r="AR8" t="s">
        <v>213</v>
      </c>
      <c r="AS8" t="s">
        <v>214</v>
      </c>
      <c r="AT8" t="s">
        <v>215</v>
      </c>
      <c r="AU8" t="s">
        <v>216</v>
      </c>
      <c r="AV8" t="s">
        <v>217</v>
      </c>
      <c r="AW8" t="s">
        <v>218</v>
      </c>
      <c r="AX8" t="s">
        <v>186</v>
      </c>
      <c r="AY8" t="s">
        <v>92</v>
      </c>
      <c r="AZ8" t="s">
        <v>161</v>
      </c>
      <c r="BA8">
        <v>3</v>
      </c>
      <c r="BB8">
        <v>30</v>
      </c>
      <c r="BC8">
        <v>100</v>
      </c>
      <c r="BD8">
        <v>8</v>
      </c>
      <c r="BE8">
        <v>200</v>
      </c>
      <c r="BF8" t="s">
        <v>162</v>
      </c>
      <c r="BG8">
        <v>100</v>
      </c>
      <c r="BH8" t="s">
        <v>163</v>
      </c>
      <c r="BI8">
        <v>2</v>
      </c>
      <c r="BJ8" t="s">
        <v>219</v>
      </c>
      <c r="BK8" t="s">
        <v>220</v>
      </c>
      <c r="BL8" t="s">
        <v>209</v>
      </c>
      <c r="BM8" t="s">
        <v>221</v>
      </c>
      <c r="BN8" t="s">
        <v>222</v>
      </c>
      <c r="BO8" t="s">
        <v>208</v>
      </c>
      <c r="BP8" t="s">
        <v>189</v>
      </c>
    </row>
    <row r="9" spans="1:68">
      <c r="A9" t="s">
        <v>169</v>
      </c>
      <c r="B9" t="s">
        <v>144</v>
      </c>
      <c r="C9" t="s">
        <v>170</v>
      </c>
      <c r="D9" t="s">
        <v>123</v>
      </c>
      <c r="E9" t="s">
        <v>223</v>
      </c>
      <c r="F9" t="s">
        <v>224</v>
      </c>
      <c r="G9" t="s">
        <v>225</v>
      </c>
      <c r="H9" s="5">
        <v>45020</v>
      </c>
      <c r="I9" t="s">
        <v>226</v>
      </c>
      <c r="J9" t="s">
        <v>227</v>
      </c>
      <c r="K9" t="s">
        <v>228</v>
      </c>
      <c r="M9" t="s">
        <v>76</v>
      </c>
      <c r="N9" t="s">
        <v>176</v>
      </c>
      <c r="O9">
        <v>31</v>
      </c>
      <c r="P9" t="s">
        <v>76</v>
      </c>
      <c r="Q9" t="s">
        <v>76</v>
      </c>
      <c r="R9" t="s">
        <v>78</v>
      </c>
      <c r="S9" t="s">
        <v>79</v>
      </c>
      <c r="T9" t="s">
        <v>150</v>
      </c>
      <c r="U9" t="s">
        <v>229</v>
      </c>
      <c r="V9" t="s">
        <v>230</v>
      </c>
      <c r="W9" t="s">
        <v>82</v>
      </c>
      <c r="X9" t="b">
        <v>0</v>
      </c>
      <c r="Y9" t="b">
        <v>0</v>
      </c>
      <c r="AA9" t="s">
        <v>76</v>
      </c>
      <c r="AB9" t="s">
        <v>76</v>
      </c>
      <c r="AD9" t="s">
        <v>231</v>
      </c>
      <c r="AE9" t="s">
        <v>82</v>
      </c>
      <c r="AF9" t="b">
        <v>0</v>
      </c>
      <c r="AG9" t="b">
        <v>0</v>
      </c>
      <c r="AI9" t="s">
        <v>76</v>
      </c>
      <c r="AJ9" t="s">
        <v>76</v>
      </c>
      <c r="AN9" t="s">
        <v>76</v>
      </c>
      <c r="AQ9" t="s">
        <v>84</v>
      </c>
      <c r="AR9" t="s">
        <v>232</v>
      </c>
      <c r="AS9" t="s">
        <v>233</v>
      </c>
      <c r="AT9" t="s">
        <v>234</v>
      </c>
      <c r="AU9" t="s">
        <v>235</v>
      </c>
      <c r="AV9" t="s">
        <v>236</v>
      </c>
      <c r="AW9" t="s">
        <v>237</v>
      </c>
      <c r="AX9" t="s">
        <v>186</v>
      </c>
      <c r="AY9">
        <v>0.2</v>
      </c>
      <c r="AZ9" t="s">
        <v>161</v>
      </c>
      <c r="BA9">
        <v>3</v>
      </c>
      <c r="BB9" t="s">
        <v>238</v>
      </c>
      <c r="BC9" t="s">
        <v>239</v>
      </c>
      <c r="BD9" t="s">
        <v>240</v>
      </c>
      <c r="BE9" t="s">
        <v>241</v>
      </c>
      <c r="BF9" t="s">
        <v>162</v>
      </c>
      <c r="BG9" t="s">
        <v>239</v>
      </c>
      <c r="BH9" t="s">
        <v>163</v>
      </c>
      <c r="BI9" t="s">
        <v>242</v>
      </c>
      <c r="BJ9" t="s">
        <v>243</v>
      </c>
      <c r="BK9" t="s">
        <v>244</v>
      </c>
      <c r="BL9" t="s">
        <v>225</v>
      </c>
      <c r="BM9" t="s">
        <v>221</v>
      </c>
      <c r="BN9" t="s">
        <v>245</v>
      </c>
      <c r="BO9" t="s">
        <v>224</v>
      </c>
      <c r="BP9" t="s">
        <v>189</v>
      </c>
    </row>
    <row r="10" spans="1:68">
      <c r="A10" t="s">
        <v>169</v>
      </c>
      <c r="B10" t="s">
        <v>144</v>
      </c>
      <c r="C10" t="s">
        <v>170</v>
      </c>
      <c r="D10" s="2" t="s">
        <v>101</v>
      </c>
      <c r="E10" t="s">
        <v>246</v>
      </c>
      <c r="F10">
        <f ca="1">ROUND(RAND()*(6.5-4)+4, 2)</f>
        <v>5.7</v>
      </c>
      <c r="G10">
        <f ca="1">ROUND(RAND()*(7-2)+4, 2)</f>
        <v>6.03</v>
      </c>
      <c r="H10" s="4">
        <v>45022</v>
      </c>
      <c r="I10" s="6">
        <v>0.3576388888888889</v>
      </c>
      <c r="O10">
        <f ca="1">RANDBETWEEN(25,33)</f>
        <v>29</v>
      </c>
      <c r="R10" t="s">
        <v>78</v>
      </c>
      <c r="S10" t="s">
        <v>79</v>
      </c>
      <c r="T10" t="s">
        <v>150</v>
      </c>
      <c r="U10" t="s">
        <v>247</v>
      </c>
      <c r="V10">
        <f ca="1">ROUND(RAND()*(850-57)+4, 2)</f>
        <v>396.35</v>
      </c>
      <c r="W10" t="s">
        <v>82</v>
      </c>
      <c r="X10" t="b">
        <v>1</v>
      </c>
      <c r="Y10" t="b">
        <v>0</v>
      </c>
      <c r="AA10" t="s">
        <v>106</v>
      </c>
      <c r="AB10" t="s">
        <v>76</v>
      </c>
      <c r="AD10">
        <f ca="1">ROUND(RAND()*(850-57)+4, 2)</f>
        <v>538.44000000000005</v>
      </c>
      <c r="AE10" t="s">
        <v>82</v>
      </c>
      <c r="AF10" t="b">
        <v>1</v>
      </c>
      <c r="AG10" t="b">
        <v>0</v>
      </c>
      <c r="AI10" s="2" t="s">
        <v>106</v>
      </c>
      <c r="AJ10" s="2" t="s">
        <v>106</v>
      </c>
      <c r="AN10" t="s">
        <v>76</v>
      </c>
      <c r="AQ10" t="s">
        <v>84</v>
      </c>
      <c r="AY10" s="2">
        <v>0.2</v>
      </c>
      <c r="AZ10" t="s">
        <v>161</v>
      </c>
      <c r="BA10">
        <v>3</v>
      </c>
      <c r="BB10">
        <v>30</v>
      </c>
    </row>
    <row r="11" spans="1:68">
      <c r="A11" t="s">
        <v>169</v>
      </c>
      <c r="B11" t="s">
        <v>144</v>
      </c>
      <c r="C11" t="s">
        <v>170</v>
      </c>
      <c r="D11" t="s">
        <v>171</v>
      </c>
      <c r="E11" t="s">
        <v>248</v>
      </c>
      <c r="F11">
        <f t="shared" ref="F11:F74" ca="1" si="0">ROUND(RAND()*(6.5-4)+4, 2)</f>
        <v>5.4</v>
      </c>
      <c r="G11">
        <f t="shared" ref="G11:G74" ca="1" si="1">ROUND(RAND()*(7-2)+4, 2)</f>
        <v>7.46</v>
      </c>
      <c r="H11" s="5">
        <v>45022</v>
      </c>
      <c r="I11" s="6">
        <v>0.53125</v>
      </c>
      <c r="O11">
        <f t="shared" ref="O11:O74" ca="1" si="2">RANDBETWEEN(25,33)</f>
        <v>25</v>
      </c>
      <c r="R11" t="s">
        <v>78</v>
      </c>
      <c r="S11" t="s">
        <v>79</v>
      </c>
      <c r="T11" t="s">
        <v>150</v>
      </c>
      <c r="U11" t="s">
        <v>249</v>
      </c>
      <c r="V11">
        <f t="shared" ref="V11:V74" ca="1" si="3">ROUND(RAND()*(850-57)+4, 2)</f>
        <v>581.54999999999995</v>
      </c>
      <c r="W11" s="2" t="s">
        <v>105</v>
      </c>
      <c r="X11" s="2" t="b">
        <v>0</v>
      </c>
      <c r="Y11" t="b">
        <v>0</v>
      </c>
      <c r="AA11" t="s">
        <v>76</v>
      </c>
      <c r="AB11" t="s">
        <v>76</v>
      </c>
      <c r="AD11">
        <f t="shared" ref="AD11:AD74" ca="1" si="4">ROUND(RAND()*(850-57)+4, 2)</f>
        <v>623.91</v>
      </c>
      <c r="AE11" t="s">
        <v>82</v>
      </c>
      <c r="AF11" t="b">
        <v>0</v>
      </c>
      <c r="AG11" t="b">
        <v>0</v>
      </c>
      <c r="AI11" t="s">
        <v>76</v>
      </c>
      <c r="AJ11" t="s">
        <v>76</v>
      </c>
      <c r="AN11" t="s">
        <v>76</v>
      </c>
      <c r="AQ11" t="s">
        <v>84</v>
      </c>
      <c r="AY11" s="2">
        <v>0.2</v>
      </c>
      <c r="AZ11" t="s">
        <v>161</v>
      </c>
      <c r="BA11">
        <v>3</v>
      </c>
      <c r="BB11">
        <v>30</v>
      </c>
    </row>
    <row r="12" spans="1:68">
      <c r="A12" t="s">
        <v>169</v>
      </c>
      <c r="B12" t="s">
        <v>144</v>
      </c>
      <c r="C12" t="s">
        <v>170</v>
      </c>
      <c r="D12" s="2" t="s">
        <v>71</v>
      </c>
      <c r="E12" t="s">
        <v>250</v>
      </c>
      <c r="F12">
        <f t="shared" ca="1" si="0"/>
        <v>5.73</v>
      </c>
      <c r="G12">
        <f t="shared" ca="1" si="1"/>
        <v>7.57</v>
      </c>
      <c r="H12" s="4">
        <v>45022</v>
      </c>
      <c r="I12" s="6">
        <v>0.54999999999999993</v>
      </c>
      <c r="O12">
        <f t="shared" ca="1" si="2"/>
        <v>27</v>
      </c>
      <c r="R12" t="s">
        <v>78</v>
      </c>
      <c r="S12" t="s">
        <v>79</v>
      </c>
      <c r="T12" t="s">
        <v>150</v>
      </c>
      <c r="U12" t="s">
        <v>251</v>
      </c>
      <c r="V12">
        <f t="shared" ca="1" si="3"/>
        <v>778.33</v>
      </c>
      <c r="W12" s="2" t="s">
        <v>105</v>
      </c>
      <c r="X12" s="2" t="b">
        <v>1</v>
      </c>
      <c r="Y12" t="b">
        <v>0</v>
      </c>
      <c r="AA12" t="s">
        <v>76</v>
      </c>
      <c r="AB12" t="s">
        <v>76</v>
      </c>
      <c r="AD12">
        <f t="shared" ca="1" si="4"/>
        <v>173.96</v>
      </c>
      <c r="AE12" t="s">
        <v>82</v>
      </c>
      <c r="AF12" t="b">
        <v>0</v>
      </c>
      <c r="AG12" t="b">
        <v>0</v>
      </c>
      <c r="AI12" t="s">
        <v>76</v>
      </c>
      <c r="AJ12" t="s">
        <v>76</v>
      </c>
      <c r="AN12" t="s">
        <v>76</v>
      </c>
      <c r="AQ12" t="s">
        <v>84</v>
      </c>
      <c r="AY12" s="2">
        <v>0.2</v>
      </c>
      <c r="AZ12" t="s">
        <v>161</v>
      </c>
      <c r="BA12">
        <v>3</v>
      </c>
      <c r="BB12">
        <v>30</v>
      </c>
    </row>
    <row r="13" spans="1:68">
      <c r="A13" t="s">
        <v>169</v>
      </c>
      <c r="B13" t="s">
        <v>144</v>
      </c>
      <c r="C13" t="s">
        <v>170</v>
      </c>
      <c r="D13" t="s">
        <v>171</v>
      </c>
      <c r="E13" t="s">
        <v>252</v>
      </c>
      <c r="F13">
        <f t="shared" ca="1" si="0"/>
        <v>4.76</v>
      </c>
      <c r="G13">
        <f t="shared" ca="1" si="1"/>
        <v>4.38</v>
      </c>
      <c r="H13" s="5">
        <v>45022</v>
      </c>
      <c r="I13" s="6">
        <v>0.72430555555555554</v>
      </c>
      <c r="O13">
        <f t="shared" ca="1" si="2"/>
        <v>31</v>
      </c>
      <c r="R13" t="s">
        <v>78</v>
      </c>
      <c r="S13" t="s">
        <v>79</v>
      </c>
      <c r="T13" t="s">
        <v>150</v>
      </c>
      <c r="U13" t="s">
        <v>253</v>
      </c>
      <c r="V13">
        <f t="shared" ca="1" si="3"/>
        <v>546.12</v>
      </c>
      <c r="W13" t="s">
        <v>82</v>
      </c>
      <c r="X13" s="2" t="b">
        <v>1</v>
      </c>
      <c r="Y13" t="b">
        <v>0</v>
      </c>
      <c r="AA13" t="s">
        <v>76</v>
      </c>
      <c r="AB13" t="s">
        <v>76</v>
      </c>
      <c r="AD13">
        <f t="shared" ca="1" si="4"/>
        <v>257.95</v>
      </c>
      <c r="AE13" s="2" t="s">
        <v>105</v>
      </c>
      <c r="AF13" t="b">
        <v>0</v>
      </c>
      <c r="AG13" t="b">
        <v>0</v>
      </c>
      <c r="AI13" t="s">
        <v>76</v>
      </c>
      <c r="AJ13" t="s">
        <v>76</v>
      </c>
      <c r="AN13" t="s">
        <v>76</v>
      </c>
      <c r="AQ13" t="s">
        <v>84</v>
      </c>
      <c r="AY13" s="2">
        <v>0.2</v>
      </c>
      <c r="AZ13" t="s">
        <v>161</v>
      </c>
      <c r="BA13">
        <v>3</v>
      </c>
      <c r="BB13">
        <v>30</v>
      </c>
    </row>
    <row r="14" spans="1:68">
      <c r="A14" t="s">
        <v>169</v>
      </c>
      <c r="B14" t="s">
        <v>144</v>
      </c>
      <c r="C14" s="2" t="s">
        <v>170</v>
      </c>
      <c r="D14" s="2" t="s">
        <v>123</v>
      </c>
      <c r="E14" t="s">
        <v>254</v>
      </c>
      <c r="F14">
        <f t="shared" ca="1" si="0"/>
        <v>5.8</v>
      </c>
      <c r="G14">
        <f t="shared" ca="1" si="1"/>
        <v>8.39</v>
      </c>
      <c r="H14" s="5">
        <v>45022</v>
      </c>
      <c r="I14" s="6">
        <v>0.67638888888888893</v>
      </c>
      <c r="O14">
        <f t="shared" ca="1" si="2"/>
        <v>26</v>
      </c>
      <c r="R14" t="s">
        <v>78</v>
      </c>
      <c r="S14" t="s">
        <v>79</v>
      </c>
      <c r="T14" t="s">
        <v>150</v>
      </c>
      <c r="U14" t="s">
        <v>255</v>
      </c>
      <c r="V14">
        <f t="shared" ca="1" si="3"/>
        <v>404.58</v>
      </c>
      <c r="W14" t="s">
        <v>82</v>
      </c>
      <c r="X14" s="2" t="b">
        <v>1</v>
      </c>
      <c r="Y14" t="b">
        <v>0</v>
      </c>
      <c r="AA14" t="s">
        <v>76</v>
      </c>
      <c r="AB14" t="s">
        <v>76</v>
      </c>
      <c r="AD14">
        <f t="shared" ca="1" si="4"/>
        <v>149.76</v>
      </c>
      <c r="AE14" s="2" t="s">
        <v>105</v>
      </c>
      <c r="AF14" s="2" t="b">
        <v>1</v>
      </c>
      <c r="AG14" t="b">
        <v>0</v>
      </c>
      <c r="AI14" t="s">
        <v>76</v>
      </c>
      <c r="AJ14" t="s">
        <v>76</v>
      </c>
      <c r="AN14" t="s">
        <v>76</v>
      </c>
      <c r="AQ14" t="s">
        <v>84</v>
      </c>
      <c r="AY14" s="2">
        <v>0.2</v>
      </c>
      <c r="AZ14" t="s">
        <v>161</v>
      </c>
      <c r="BA14">
        <v>3</v>
      </c>
      <c r="BB14">
        <v>30</v>
      </c>
    </row>
    <row r="15" spans="1:68">
      <c r="A15" t="s">
        <v>169</v>
      </c>
      <c r="B15" t="s">
        <v>144</v>
      </c>
      <c r="C15" s="2" t="s">
        <v>170</v>
      </c>
      <c r="D15" s="3" t="s">
        <v>146</v>
      </c>
      <c r="E15" t="s">
        <v>256</v>
      </c>
      <c r="F15">
        <f t="shared" ca="1" si="0"/>
        <v>4.49</v>
      </c>
      <c r="G15">
        <f t="shared" ca="1" si="1"/>
        <v>5.62</v>
      </c>
      <c r="H15" s="5">
        <v>45022</v>
      </c>
      <c r="I15" s="6">
        <v>0.41319444444444442</v>
      </c>
      <c r="O15">
        <f t="shared" ca="1" si="2"/>
        <v>25</v>
      </c>
      <c r="R15" t="s">
        <v>78</v>
      </c>
      <c r="S15" t="s">
        <v>79</v>
      </c>
      <c r="T15" t="s">
        <v>150</v>
      </c>
      <c r="U15" t="s">
        <v>257</v>
      </c>
      <c r="V15">
        <f t="shared" ca="1" si="3"/>
        <v>465.66</v>
      </c>
      <c r="W15" t="s">
        <v>82</v>
      </c>
      <c r="X15" s="2" t="b">
        <v>0</v>
      </c>
      <c r="Y15" t="b">
        <v>0</v>
      </c>
      <c r="AA15" t="s">
        <v>76</v>
      </c>
      <c r="AB15" t="s">
        <v>76</v>
      </c>
      <c r="AD15">
        <f t="shared" ca="1" si="4"/>
        <v>766.82</v>
      </c>
      <c r="AE15" t="s">
        <v>82</v>
      </c>
      <c r="AF15" t="b">
        <v>0</v>
      </c>
      <c r="AG15" t="b">
        <v>0</v>
      </c>
      <c r="AI15" t="s">
        <v>76</v>
      </c>
      <c r="AJ15" t="s">
        <v>76</v>
      </c>
      <c r="AN15" t="s">
        <v>76</v>
      </c>
      <c r="AQ15" t="s">
        <v>84</v>
      </c>
      <c r="AY15" s="2">
        <v>0.2</v>
      </c>
      <c r="AZ15" t="s">
        <v>161</v>
      </c>
      <c r="BA15">
        <v>3</v>
      </c>
      <c r="BB15">
        <v>30</v>
      </c>
    </row>
    <row r="16" spans="1:68">
      <c r="A16" t="s">
        <v>169</v>
      </c>
      <c r="B16" t="s">
        <v>144</v>
      </c>
      <c r="C16" s="2" t="s">
        <v>170</v>
      </c>
      <c r="D16" s="2" t="s">
        <v>101</v>
      </c>
      <c r="E16" t="s">
        <v>258</v>
      </c>
      <c r="F16">
        <f t="shared" ca="1" si="0"/>
        <v>4.43</v>
      </c>
      <c r="G16">
        <f t="shared" ca="1" si="1"/>
        <v>8.3699999999999992</v>
      </c>
      <c r="H16" s="5">
        <v>45022</v>
      </c>
      <c r="I16" s="6">
        <v>0.78125</v>
      </c>
      <c r="O16">
        <f t="shared" ca="1" si="2"/>
        <v>30</v>
      </c>
      <c r="R16" t="s">
        <v>78</v>
      </c>
      <c r="S16" t="s">
        <v>79</v>
      </c>
      <c r="T16" t="s">
        <v>150</v>
      </c>
      <c r="U16" t="s">
        <v>259</v>
      </c>
      <c r="V16">
        <f t="shared" ca="1" si="3"/>
        <v>482.03</v>
      </c>
      <c r="W16" s="2" t="s">
        <v>105</v>
      </c>
      <c r="X16" s="2" t="b">
        <v>0</v>
      </c>
      <c r="Y16" t="b">
        <v>0</v>
      </c>
      <c r="AA16" s="2" t="s">
        <v>106</v>
      </c>
      <c r="AB16" t="s">
        <v>76</v>
      </c>
      <c r="AD16">
        <f t="shared" ca="1" si="4"/>
        <v>692.38</v>
      </c>
      <c r="AE16" t="s">
        <v>82</v>
      </c>
      <c r="AF16" t="b">
        <v>0</v>
      </c>
      <c r="AG16" t="b">
        <v>0</v>
      </c>
      <c r="AI16" s="2" t="s">
        <v>106</v>
      </c>
      <c r="AJ16" s="2" t="s">
        <v>106</v>
      </c>
      <c r="AN16" t="s">
        <v>76</v>
      </c>
      <c r="AQ16" t="s">
        <v>84</v>
      </c>
      <c r="AY16" s="2">
        <v>0.2</v>
      </c>
      <c r="AZ16" t="s">
        <v>161</v>
      </c>
      <c r="BA16">
        <v>3</v>
      </c>
      <c r="BB16">
        <v>30</v>
      </c>
    </row>
    <row r="17" spans="1:54">
      <c r="A17" t="s">
        <v>169</v>
      </c>
      <c r="B17" t="s">
        <v>144</v>
      </c>
      <c r="C17" s="2" t="s">
        <v>170</v>
      </c>
      <c r="D17" t="s">
        <v>171</v>
      </c>
      <c r="E17" t="s">
        <v>260</v>
      </c>
      <c r="F17">
        <f t="shared" ca="1" si="0"/>
        <v>5.91</v>
      </c>
      <c r="G17">
        <f t="shared" ca="1" si="1"/>
        <v>5.0999999999999996</v>
      </c>
      <c r="H17" s="5">
        <v>45022</v>
      </c>
      <c r="I17" s="6">
        <v>0.56944444444444442</v>
      </c>
      <c r="O17">
        <f t="shared" ca="1" si="2"/>
        <v>33</v>
      </c>
      <c r="R17" t="s">
        <v>78</v>
      </c>
      <c r="S17" t="s">
        <v>79</v>
      </c>
      <c r="T17" t="s">
        <v>150</v>
      </c>
      <c r="U17" t="s">
        <v>261</v>
      </c>
      <c r="V17">
        <f t="shared" ca="1" si="3"/>
        <v>178.27</v>
      </c>
      <c r="W17" t="s">
        <v>82</v>
      </c>
      <c r="X17" s="2" t="b">
        <v>1</v>
      </c>
      <c r="Y17" t="b">
        <v>0</v>
      </c>
      <c r="AA17" t="s">
        <v>76</v>
      </c>
      <c r="AB17" t="s">
        <v>76</v>
      </c>
      <c r="AD17">
        <f t="shared" ca="1" si="4"/>
        <v>15.15</v>
      </c>
      <c r="AE17" t="s">
        <v>82</v>
      </c>
      <c r="AF17" t="b">
        <v>0</v>
      </c>
      <c r="AG17" t="b">
        <v>0</v>
      </c>
      <c r="AI17" t="s">
        <v>76</v>
      </c>
      <c r="AJ17" t="s">
        <v>76</v>
      </c>
      <c r="AN17" t="s">
        <v>76</v>
      </c>
      <c r="AQ17" t="s">
        <v>84</v>
      </c>
      <c r="AY17" s="2">
        <v>0.2</v>
      </c>
      <c r="AZ17" t="s">
        <v>161</v>
      </c>
      <c r="BA17">
        <v>3</v>
      </c>
      <c r="BB17">
        <v>30</v>
      </c>
    </row>
    <row r="18" spans="1:54">
      <c r="A18" t="s">
        <v>169</v>
      </c>
      <c r="B18" t="s">
        <v>144</v>
      </c>
      <c r="C18" s="2" t="s">
        <v>170</v>
      </c>
      <c r="D18" s="2" t="s">
        <v>171</v>
      </c>
      <c r="E18" t="s">
        <v>262</v>
      </c>
      <c r="F18">
        <f t="shared" ca="1" si="0"/>
        <v>4.04</v>
      </c>
      <c r="G18">
        <f t="shared" ca="1" si="1"/>
        <v>8.75</v>
      </c>
      <c r="H18" s="5">
        <v>45022</v>
      </c>
      <c r="I18" s="6">
        <v>0.68125000000000002</v>
      </c>
      <c r="O18">
        <f t="shared" ca="1" si="2"/>
        <v>30</v>
      </c>
      <c r="R18" t="s">
        <v>78</v>
      </c>
      <c r="S18" t="s">
        <v>79</v>
      </c>
      <c r="T18" t="s">
        <v>150</v>
      </c>
      <c r="U18" t="s">
        <v>263</v>
      </c>
      <c r="V18">
        <f t="shared" ca="1" si="3"/>
        <v>414.19</v>
      </c>
      <c r="W18" t="s">
        <v>82</v>
      </c>
      <c r="X18" s="2" t="b">
        <v>1</v>
      </c>
      <c r="Y18" t="b">
        <v>0</v>
      </c>
      <c r="AA18" t="s">
        <v>76</v>
      </c>
      <c r="AB18" t="s">
        <v>76</v>
      </c>
      <c r="AD18">
        <f t="shared" ca="1" si="4"/>
        <v>674.08</v>
      </c>
      <c r="AE18" t="s">
        <v>82</v>
      </c>
      <c r="AF18" t="b">
        <v>0</v>
      </c>
      <c r="AG18" t="b">
        <v>0</v>
      </c>
      <c r="AI18" s="2" t="s">
        <v>106</v>
      </c>
      <c r="AJ18" t="s">
        <v>76</v>
      </c>
      <c r="AN18" t="s">
        <v>76</v>
      </c>
      <c r="AQ18" t="s">
        <v>84</v>
      </c>
      <c r="AY18" s="2">
        <v>0.2</v>
      </c>
      <c r="AZ18" t="s">
        <v>161</v>
      </c>
      <c r="BA18">
        <v>3</v>
      </c>
      <c r="BB18">
        <v>30</v>
      </c>
    </row>
    <row r="19" spans="1:54">
      <c r="A19" t="s">
        <v>169</v>
      </c>
      <c r="B19" t="s">
        <v>144</v>
      </c>
      <c r="C19" s="2" t="s">
        <v>170</v>
      </c>
      <c r="D19" s="2" t="s">
        <v>123</v>
      </c>
      <c r="E19" t="s">
        <v>264</v>
      </c>
      <c r="F19">
        <f t="shared" ca="1" si="0"/>
        <v>4.09</v>
      </c>
      <c r="G19">
        <f t="shared" ca="1" si="1"/>
        <v>6.35</v>
      </c>
      <c r="H19" s="5">
        <v>45022</v>
      </c>
      <c r="I19" s="6">
        <v>0.34027777777777773</v>
      </c>
      <c r="O19">
        <f t="shared" ca="1" si="2"/>
        <v>30</v>
      </c>
      <c r="R19" t="s">
        <v>78</v>
      </c>
      <c r="S19" t="s">
        <v>79</v>
      </c>
      <c r="T19" t="s">
        <v>150</v>
      </c>
      <c r="U19" t="s">
        <v>265</v>
      </c>
      <c r="V19">
        <f t="shared" ca="1" si="3"/>
        <v>751.88</v>
      </c>
      <c r="W19" t="s">
        <v>82</v>
      </c>
      <c r="X19" s="2" t="b">
        <v>1</v>
      </c>
      <c r="Y19" t="b">
        <v>0</v>
      </c>
      <c r="AA19" t="s">
        <v>76</v>
      </c>
      <c r="AB19" t="s">
        <v>76</v>
      </c>
      <c r="AD19">
        <f t="shared" ca="1" si="4"/>
        <v>33.200000000000003</v>
      </c>
      <c r="AE19" t="s">
        <v>82</v>
      </c>
      <c r="AF19" s="2" t="b">
        <v>1</v>
      </c>
      <c r="AG19" t="b">
        <v>0</v>
      </c>
      <c r="AI19" t="s">
        <v>76</v>
      </c>
      <c r="AJ19" t="s">
        <v>76</v>
      </c>
      <c r="AN19" t="s">
        <v>76</v>
      </c>
      <c r="AQ19" t="s">
        <v>84</v>
      </c>
      <c r="AY19" s="2">
        <v>0.2</v>
      </c>
      <c r="AZ19" t="s">
        <v>161</v>
      </c>
      <c r="BA19">
        <v>3</v>
      </c>
      <c r="BB19">
        <v>30</v>
      </c>
    </row>
    <row r="20" spans="1:54">
      <c r="A20" t="s">
        <v>169</v>
      </c>
      <c r="B20" t="s">
        <v>144</v>
      </c>
      <c r="C20" s="2" t="s">
        <v>170</v>
      </c>
      <c r="D20" s="2" t="s">
        <v>101</v>
      </c>
      <c r="E20" t="s">
        <v>266</v>
      </c>
      <c r="F20">
        <f t="shared" ca="1" si="0"/>
        <v>4.8</v>
      </c>
      <c r="G20">
        <f t="shared" ca="1" si="1"/>
        <v>5.08</v>
      </c>
      <c r="H20" s="5">
        <v>45022</v>
      </c>
      <c r="I20" s="6">
        <v>0.53263888888888888</v>
      </c>
      <c r="O20">
        <f t="shared" ca="1" si="2"/>
        <v>25</v>
      </c>
      <c r="R20" t="s">
        <v>78</v>
      </c>
      <c r="S20" t="s">
        <v>79</v>
      </c>
      <c r="T20" t="s">
        <v>150</v>
      </c>
      <c r="U20" t="s">
        <v>267</v>
      </c>
      <c r="V20">
        <f t="shared" ca="1" si="3"/>
        <v>502.09</v>
      </c>
      <c r="W20" t="s">
        <v>82</v>
      </c>
      <c r="X20" s="2" t="b">
        <v>0</v>
      </c>
      <c r="Y20" t="b">
        <v>0</v>
      </c>
      <c r="AA20" t="s">
        <v>76</v>
      </c>
      <c r="AB20" t="s">
        <v>76</v>
      </c>
      <c r="AD20">
        <f t="shared" ca="1" si="4"/>
        <v>724.79</v>
      </c>
      <c r="AE20" t="s">
        <v>82</v>
      </c>
      <c r="AF20" t="b">
        <v>0</v>
      </c>
      <c r="AG20" t="b">
        <v>0</v>
      </c>
      <c r="AI20" s="2" t="s">
        <v>106</v>
      </c>
      <c r="AJ20" t="s">
        <v>76</v>
      </c>
      <c r="AN20" t="s">
        <v>76</v>
      </c>
      <c r="AQ20" t="s">
        <v>84</v>
      </c>
      <c r="AY20" s="2">
        <v>0.2</v>
      </c>
      <c r="AZ20" t="s">
        <v>161</v>
      </c>
      <c r="BA20">
        <v>3</v>
      </c>
      <c r="BB20">
        <v>30</v>
      </c>
    </row>
    <row r="21" spans="1:54">
      <c r="A21" t="s">
        <v>169</v>
      </c>
      <c r="B21" t="s">
        <v>144</v>
      </c>
      <c r="C21" s="2" t="s">
        <v>170</v>
      </c>
      <c r="D21" s="3" t="s">
        <v>146</v>
      </c>
      <c r="E21" t="s">
        <v>268</v>
      </c>
      <c r="F21">
        <f t="shared" ca="1" si="0"/>
        <v>6.44</v>
      </c>
      <c r="G21">
        <f t="shared" ca="1" si="1"/>
        <v>6.72</v>
      </c>
      <c r="H21" s="5">
        <v>45023</v>
      </c>
      <c r="I21" s="6">
        <v>0.57430555555555551</v>
      </c>
      <c r="O21">
        <f t="shared" ca="1" si="2"/>
        <v>31</v>
      </c>
      <c r="R21" t="s">
        <v>78</v>
      </c>
      <c r="S21" t="s">
        <v>79</v>
      </c>
      <c r="T21" t="s">
        <v>150</v>
      </c>
      <c r="U21" t="s">
        <v>269</v>
      </c>
      <c r="V21">
        <f t="shared" ca="1" si="3"/>
        <v>151.85</v>
      </c>
      <c r="W21" s="2" t="s">
        <v>105</v>
      </c>
      <c r="X21" s="2" t="b">
        <v>0</v>
      </c>
      <c r="Y21" t="b">
        <v>0</v>
      </c>
      <c r="AA21" s="2" t="s">
        <v>106</v>
      </c>
      <c r="AB21" t="s">
        <v>76</v>
      </c>
      <c r="AD21">
        <f t="shared" ca="1" si="4"/>
        <v>772.95</v>
      </c>
      <c r="AE21" t="s">
        <v>82</v>
      </c>
      <c r="AF21" t="b">
        <v>0</v>
      </c>
      <c r="AG21" t="b">
        <v>0</v>
      </c>
      <c r="AI21" t="s">
        <v>76</v>
      </c>
      <c r="AJ21" t="s">
        <v>76</v>
      </c>
      <c r="AN21" t="s">
        <v>76</v>
      </c>
      <c r="AQ21" t="s">
        <v>84</v>
      </c>
      <c r="AY21" s="2">
        <v>0.2</v>
      </c>
      <c r="AZ21" t="s">
        <v>161</v>
      </c>
      <c r="BA21">
        <v>3</v>
      </c>
      <c r="BB21">
        <v>30</v>
      </c>
    </row>
    <row r="22" spans="1:54">
      <c r="A22" t="s">
        <v>169</v>
      </c>
      <c r="B22" t="s">
        <v>144</v>
      </c>
      <c r="C22" s="2" t="s">
        <v>170</v>
      </c>
      <c r="D22" s="2" t="s">
        <v>171</v>
      </c>
      <c r="E22" t="s">
        <v>270</v>
      </c>
      <c r="F22">
        <f t="shared" ca="1" si="0"/>
        <v>5.67</v>
      </c>
      <c r="G22">
        <f t="shared" ca="1" si="1"/>
        <v>7.44</v>
      </c>
      <c r="H22" s="5">
        <v>45023</v>
      </c>
      <c r="I22" s="6">
        <v>0.75138888888888899</v>
      </c>
      <c r="O22">
        <f t="shared" ca="1" si="2"/>
        <v>32</v>
      </c>
      <c r="R22" t="s">
        <v>78</v>
      </c>
      <c r="S22" t="s">
        <v>79</v>
      </c>
      <c r="T22" t="s">
        <v>150</v>
      </c>
      <c r="U22" t="s">
        <v>271</v>
      </c>
      <c r="V22">
        <f t="shared" ca="1" si="3"/>
        <v>415.33</v>
      </c>
      <c r="W22" t="s">
        <v>82</v>
      </c>
      <c r="X22" s="2" t="b">
        <v>1</v>
      </c>
      <c r="Y22" t="b">
        <v>0</v>
      </c>
      <c r="AA22" s="2" t="s">
        <v>106</v>
      </c>
      <c r="AB22" s="2" t="s">
        <v>106</v>
      </c>
      <c r="AD22">
        <f t="shared" ca="1" si="4"/>
        <v>588</v>
      </c>
      <c r="AE22" t="s">
        <v>82</v>
      </c>
      <c r="AF22" t="b">
        <v>0</v>
      </c>
      <c r="AG22" t="b">
        <v>0</v>
      </c>
      <c r="AI22" t="s">
        <v>76</v>
      </c>
      <c r="AJ22" t="s">
        <v>76</v>
      </c>
      <c r="AN22" t="s">
        <v>76</v>
      </c>
      <c r="AQ22" t="s">
        <v>84</v>
      </c>
      <c r="AY22" s="2">
        <v>0.2</v>
      </c>
      <c r="AZ22" t="s">
        <v>161</v>
      </c>
      <c r="BA22">
        <v>3</v>
      </c>
      <c r="BB22">
        <v>30</v>
      </c>
    </row>
    <row r="23" spans="1:54">
      <c r="A23" t="s">
        <v>169</v>
      </c>
      <c r="B23" t="s">
        <v>144</v>
      </c>
      <c r="C23" s="2" t="s">
        <v>170</v>
      </c>
      <c r="D23" s="2" t="s">
        <v>123</v>
      </c>
      <c r="E23" t="s">
        <v>272</v>
      </c>
      <c r="F23">
        <f t="shared" ca="1" si="0"/>
        <v>4.45</v>
      </c>
      <c r="G23">
        <f t="shared" ca="1" si="1"/>
        <v>4.49</v>
      </c>
      <c r="H23" s="5">
        <v>45023</v>
      </c>
      <c r="I23" s="6">
        <v>0.3888888888888889</v>
      </c>
      <c r="O23">
        <f t="shared" ca="1" si="2"/>
        <v>33</v>
      </c>
      <c r="R23" t="s">
        <v>78</v>
      </c>
      <c r="S23" t="s">
        <v>79</v>
      </c>
      <c r="T23" t="s">
        <v>150</v>
      </c>
      <c r="U23" t="s">
        <v>273</v>
      </c>
      <c r="V23">
        <f t="shared" ca="1" si="3"/>
        <v>705.7</v>
      </c>
      <c r="W23" s="2" t="s">
        <v>105</v>
      </c>
      <c r="X23" s="2" t="b">
        <v>0</v>
      </c>
      <c r="Y23" t="b">
        <v>0</v>
      </c>
      <c r="AA23" t="s">
        <v>76</v>
      </c>
      <c r="AB23" t="s">
        <v>76</v>
      </c>
      <c r="AD23">
        <f t="shared" ca="1" si="4"/>
        <v>585.51</v>
      </c>
      <c r="AE23" t="s">
        <v>82</v>
      </c>
      <c r="AF23" t="b">
        <v>0</v>
      </c>
      <c r="AG23" t="b">
        <v>0</v>
      </c>
      <c r="AI23" t="s">
        <v>76</v>
      </c>
      <c r="AJ23" t="s">
        <v>76</v>
      </c>
      <c r="AN23" t="s">
        <v>76</v>
      </c>
      <c r="AQ23" t="s">
        <v>84</v>
      </c>
      <c r="AY23" s="2">
        <v>0.2</v>
      </c>
      <c r="AZ23" t="s">
        <v>161</v>
      </c>
      <c r="BA23">
        <v>3</v>
      </c>
      <c r="BB23">
        <v>30</v>
      </c>
    </row>
    <row r="24" spans="1:54">
      <c r="A24" t="s">
        <v>169</v>
      </c>
      <c r="B24" t="s">
        <v>144</v>
      </c>
      <c r="C24" s="2" t="s">
        <v>170</v>
      </c>
      <c r="D24" s="2" t="s">
        <v>171</v>
      </c>
      <c r="E24" t="s">
        <v>274</v>
      </c>
      <c r="F24">
        <f t="shared" ca="1" si="0"/>
        <v>4.9000000000000004</v>
      </c>
      <c r="G24">
        <f t="shared" ca="1" si="1"/>
        <v>8.06</v>
      </c>
      <c r="H24" s="5">
        <v>45023</v>
      </c>
      <c r="I24" s="6">
        <v>0.32500000000000001</v>
      </c>
      <c r="O24">
        <f t="shared" ca="1" si="2"/>
        <v>28</v>
      </c>
      <c r="R24" t="s">
        <v>78</v>
      </c>
      <c r="S24" t="s">
        <v>79</v>
      </c>
      <c r="T24" t="s">
        <v>150</v>
      </c>
      <c r="U24" t="s">
        <v>275</v>
      </c>
      <c r="V24">
        <f t="shared" ca="1" si="3"/>
        <v>677.98</v>
      </c>
      <c r="W24" t="s">
        <v>82</v>
      </c>
      <c r="X24" s="2" t="b">
        <v>0</v>
      </c>
      <c r="Y24" t="b">
        <v>0</v>
      </c>
      <c r="AA24" t="s">
        <v>76</v>
      </c>
      <c r="AB24" t="s">
        <v>76</v>
      </c>
      <c r="AD24">
        <f t="shared" ca="1" si="4"/>
        <v>419.1</v>
      </c>
      <c r="AE24" s="2" t="s">
        <v>105</v>
      </c>
      <c r="AF24" s="2" t="b">
        <v>1</v>
      </c>
      <c r="AG24" t="b">
        <v>0</v>
      </c>
      <c r="AI24" t="s">
        <v>76</v>
      </c>
      <c r="AJ24" s="2" t="s">
        <v>106</v>
      </c>
      <c r="AN24" t="s">
        <v>76</v>
      </c>
      <c r="AQ24" t="s">
        <v>84</v>
      </c>
      <c r="AY24" s="2">
        <v>0.2</v>
      </c>
      <c r="AZ24" t="s">
        <v>161</v>
      </c>
      <c r="BA24">
        <v>3</v>
      </c>
      <c r="BB24">
        <v>30</v>
      </c>
    </row>
    <row r="25" spans="1:54">
      <c r="A25" t="s">
        <v>169</v>
      </c>
      <c r="B25" t="s">
        <v>144</v>
      </c>
      <c r="C25" s="2" t="s">
        <v>170</v>
      </c>
      <c r="D25" s="3" t="s">
        <v>146</v>
      </c>
      <c r="E25" t="s">
        <v>276</v>
      </c>
      <c r="F25">
        <f t="shared" ca="1" si="0"/>
        <v>4.75</v>
      </c>
      <c r="G25">
        <f t="shared" ca="1" si="1"/>
        <v>8.7799999999999994</v>
      </c>
      <c r="H25" s="5">
        <v>45023</v>
      </c>
      <c r="I25" s="6">
        <v>0.51111111111111118</v>
      </c>
      <c r="O25">
        <f t="shared" ca="1" si="2"/>
        <v>32</v>
      </c>
      <c r="R25" t="s">
        <v>78</v>
      </c>
      <c r="S25" t="s">
        <v>79</v>
      </c>
      <c r="T25" t="s">
        <v>150</v>
      </c>
      <c r="U25" t="s">
        <v>277</v>
      </c>
      <c r="V25">
        <f t="shared" ca="1" si="3"/>
        <v>491.38</v>
      </c>
      <c r="W25" t="s">
        <v>82</v>
      </c>
      <c r="X25" s="2" t="b">
        <v>0</v>
      </c>
      <c r="Y25" t="b">
        <v>0</v>
      </c>
      <c r="AA25" t="s">
        <v>76</v>
      </c>
      <c r="AB25" t="s">
        <v>76</v>
      </c>
      <c r="AD25">
        <f t="shared" ca="1" si="4"/>
        <v>157.03</v>
      </c>
      <c r="AE25" t="s">
        <v>82</v>
      </c>
      <c r="AF25" t="b">
        <v>0</v>
      </c>
      <c r="AG25" t="b">
        <v>0</v>
      </c>
      <c r="AI25" t="s">
        <v>76</v>
      </c>
      <c r="AJ25" t="s">
        <v>76</v>
      </c>
      <c r="AN25" t="s">
        <v>76</v>
      </c>
      <c r="AQ25" t="s">
        <v>84</v>
      </c>
      <c r="AY25" s="2">
        <v>0.2</v>
      </c>
      <c r="AZ25" t="s">
        <v>161</v>
      </c>
      <c r="BA25">
        <v>3</v>
      </c>
      <c r="BB25">
        <v>30</v>
      </c>
    </row>
    <row r="26" spans="1:54">
      <c r="A26" t="s">
        <v>169</v>
      </c>
      <c r="B26" t="s">
        <v>144</v>
      </c>
      <c r="C26" s="2" t="s">
        <v>170</v>
      </c>
      <c r="D26" s="2" t="s">
        <v>101</v>
      </c>
      <c r="E26" t="s">
        <v>278</v>
      </c>
      <c r="F26">
        <f t="shared" ca="1" si="0"/>
        <v>4.3899999999999997</v>
      </c>
      <c r="G26">
        <f t="shared" ca="1" si="1"/>
        <v>5.16</v>
      </c>
      <c r="H26" s="5">
        <v>45023</v>
      </c>
      <c r="I26" s="6">
        <v>0.61458333333333337</v>
      </c>
      <c r="O26">
        <f t="shared" ca="1" si="2"/>
        <v>25</v>
      </c>
      <c r="R26" t="s">
        <v>78</v>
      </c>
      <c r="S26" t="s">
        <v>79</v>
      </c>
      <c r="T26" t="s">
        <v>150</v>
      </c>
      <c r="U26" t="s">
        <v>279</v>
      </c>
      <c r="V26">
        <f t="shared" ca="1" si="3"/>
        <v>744.3</v>
      </c>
      <c r="W26" s="2" t="s">
        <v>105</v>
      </c>
      <c r="X26" s="2" t="b">
        <v>0</v>
      </c>
      <c r="Y26" t="b">
        <v>0</v>
      </c>
      <c r="AA26" t="s">
        <v>76</v>
      </c>
      <c r="AB26" t="s">
        <v>76</v>
      </c>
      <c r="AD26">
        <f t="shared" ca="1" si="4"/>
        <v>64.47</v>
      </c>
      <c r="AE26" t="s">
        <v>82</v>
      </c>
      <c r="AF26" t="b">
        <v>0</v>
      </c>
      <c r="AG26" t="b">
        <v>0</v>
      </c>
      <c r="AI26" t="s">
        <v>76</v>
      </c>
      <c r="AJ26" s="2" t="s">
        <v>106</v>
      </c>
      <c r="AN26" t="s">
        <v>76</v>
      </c>
      <c r="AQ26" t="s">
        <v>84</v>
      </c>
      <c r="AY26" s="2">
        <v>0.2</v>
      </c>
      <c r="AZ26" t="s">
        <v>161</v>
      </c>
      <c r="BA26">
        <v>3</v>
      </c>
      <c r="BB26">
        <v>30</v>
      </c>
    </row>
    <row r="27" spans="1:54">
      <c r="A27" t="s">
        <v>169</v>
      </c>
      <c r="B27" t="s">
        <v>144</v>
      </c>
      <c r="C27" s="2" t="s">
        <v>170</v>
      </c>
      <c r="D27" s="2" t="s">
        <v>123</v>
      </c>
      <c r="E27" t="s">
        <v>280</v>
      </c>
      <c r="F27">
        <f t="shared" ca="1" si="0"/>
        <v>5.12</v>
      </c>
      <c r="G27">
        <f t="shared" ca="1" si="1"/>
        <v>7.61</v>
      </c>
      <c r="H27" s="5">
        <v>45023</v>
      </c>
      <c r="I27" s="6">
        <v>0.52430555555555558</v>
      </c>
      <c r="O27">
        <f t="shared" ca="1" si="2"/>
        <v>28</v>
      </c>
      <c r="R27" t="s">
        <v>78</v>
      </c>
      <c r="S27" t="s">
        <v>79</v>
      </c>
      <c r="T27" t="s">
        <v>150</v>
      </c>
      <c r="U27" t="s">
        <v>281</v>
      </c>
      <c r="V27">
        <f t="shared" ca="1" si="3"/>
        <v>36.78</v>
      </c>
      <c r="W27" s="2" t="s">
        <v>105</v>
      </c>
      <c r="X27" s="2" t="b">
        <v>0</v>
      </c>
      <c r="Y27" t="b">
        <v>0</v>
      </c>
      <c r="AA27" t="s">
        <v>76</v>
      </c>
      <c r="AB27" t="s">
        <v>76</v>
      </c>
      <c r="AD27">
        <f t="shared" ca="1" si="4"/>
        <v>630.95000000000005</v>
      </c>
      <c r="AE27" t="s">
        <v>82</v>
      </c>
      <c r="AF27" t="b">
        <v>0</v>
      </c>
      <c r="AG27" t="b">
        <v>0</v>
      </c>
      <c r="AI27" t="s">
        <v>76</v>
      </c>
      <c r="AJ27" t="s">
        <v>76</v>
      </c>
      <c r="AN27" t="s">
        <v>76</v>
      </c>
      <c r="AQ27" t="s">
        <v>84</v>
      </c>
      <c r="AY27" s="2">
        <v>0.2</v>
      </c>
      <c r="AZ27" t="s">
        <v>161</v>
      </c>
      <c r="BA27">
        <v>3</v>
      </c>
      <c r="BB27">
        <v>30</v>
      </c>
    </row>
    <row r="28" spans="1:54">
      <c r="A28" t="s">
        <v>169</v>
      </c>
      <c r="B28" t="s">
        <v>144</v>
      </c>
      <c r="C28" s="2" t="s">
        <v>170</v>
      </c>
      <c r="D28" s="2" t="s">
        <v>171</v>
      </c>
      <c r="E28" t="s">
        <v>282</v>
      </c>
      <c r="F28">
        <f t="shared" ca="1" si="0"/>
        <v>6.36</v>
      </c>
      <c r="G28">
        <f t="shared" ca="1" si="1"/>
        <v>6.15</v>
      </c>
      <c r="H28" s="5">
        <v>45023</v>
      </c>
      <c r="I28" s="6">
        <v>0.66666666666666663</v>
      </c>
      <c r="O28">
        <f t="shared" ca="1" si="2"/>
        <v>25</v>
      </c>
      <c r="R28" t="s">
        <v>78</v>
      </c>
      <c r="S28" t="s">
        <v>79</v>
      </c>
      <c r="T28" t="s">
        <v>150</v>
      </c>
      <c r="U28" t="s">
        <v>283</v>
      </c>
      <c r="V28">
        <f t="shared" ca="1" si="3"/>
        <v>481.58</v>
      </c>
      <c r="W28" t="s">
        <v>82</v>
      </c>
      <c r="X28" s="2" t="b">
        <v>1</v>
      </c>
      <c r="Y28" t="b">
        <v>0</v>
      </c>
      <c r="AA28" t="s">
        <v>76</v>
      </c>
      <c r="AB28" t="s">
        <v>76</v>
      </c>
      <c r="AD28">
        <f t="shared" ca="1" si="4"/>
        <v>170.72</v>
      </c>
      <c r="AE28" t="s">
        <v>82</v>
      </c>
      <c r="AF28" s="2" t="b">
        <v>1</v>
      </c>
      <c r="AG28" t="b">
        <v>0</v>
      </c>
      <c r="AI28" s="2" t="s">
        <v>106</v>
      </c>
      <c r="AJ28" t="s">
        <v>76</v>
      </c>
      <c r="AN28" t="s">
        <v>76</v>
      </c>
      <c r="AQ28" t="s">
        <v>84</v>
      </c>
      <c r="AY28" s="2">
        <v>0.2</v>
      </c>
      <c r="AZ28" t="s">
        <v>161</v>
      </c>
      <c r="BA28">
        <v>3</v>
      </c>
      <c r="BB28">
        <v>30</v>
      </c>
    </row>
    <row r="29" spans="1:54">
      <c r="A29" t="s">
        <v>169</v>
      </c>
      <c r="B29" t="s">
        <v>144</v>
      </c>
      <c r="C29" s="2" t="s">
        <v>170</v>
      </c>
      <c r="D29" s="2" t="s">
        <v>171</v>
      </c>
      <c r="E29" t="s">
        <v>284</v>
      </c>
      <c r="F29">
        <f t="shared" ca="1" si="0"/>
        <v>5.75</v>
      </c>
      <c r="G29">
        <f t="shared" ca="1" si="1"/>
        <v>8.26</v>
      </c>
      <c r="H29" s="5">
        <v>45023</v>
      </c>
      <c r="I29" s="6">
        <v>0.32500000000000001</v>
      </c>
      <c r="O29">
        <f t="shared" ca="1" si="2"/>
        <v>30</v>
      </c>
      <c r="R29" t="s">
        <v>78</v>
      </c>
      <c r="S29" t="s">
        <v>79</v>
      </c>
      <c r="T29" t="s">
        <v>150</v>
      </c>
      <c r="U29" t="s">
        <v>285</v>
      </c>
      <c r="V29">
        <f t="shared" ca="1" si="3"/>
        <v>176.75</v>
      </c>
      <c r="W29" t="s">
        <v>82</v>
      </c>
      <c r="X29" s="2" t="b">
        <v>1</v>
      </c>
      <c r="Y29" t="b">
        <v>0</v>
      </c>
      <c r="AA29" s="2" t="s">
        <v>106</v>
      </c>
      <c r="AB29" t="s">
        <v>76</v>
      </c>
      <c r="AD29">
        <f t="shared" ca="1" si="4"/>
        <v>735.35</v>
      </c>
      <c r="AE29" s="2" t="s">
        <v>105</v>
      </c>
      <c r="AF29" t="b">
        <v>0</v>
      </c>
      <c r="AG29" t="b">
        <v>0</v>
      </c>
      <c r="AI29" s="2" t="s">
        <v>106</v>
      </c>
      <c r="AJ29" t="s">
        <v>76</v>
      </c>
      <c r="AN29" t="s">
        <v>76</v>
      </c>
      <c r="AQ29" t="s">
        <v>84</v>
      </c>
      <c r="AY29" s="2">
        <v>0.2</v>
      </c>
      <c r="AZ29" t="s">
        <v>161</v>
      </c>
      <c r="BA29">
        <v>3</v>
      </c>
      <c r="BB29">
        <v>30</v>
      </c>
    </row>
    <row r="30" spans="1:54">
      <c r="A30" t="s">
        <v>169</v>
      </c>
      <c r="B30" t="s">
        <v>144</v>
      </c>
      <c r="C30" s="2" t="s">
        <v>170</v>
      </c>
      <c r="D30" s="2" t="s">
        <v>171</v>
      </c>
      <c r="E30" t="s">
        <v>286</v>
      </c>
      <c r="F30">
        <f t="shared" ca="1" si="0"/>
        <v>6.23</v>
      </c>
      <c r="G30">
        <f t="shared" ca="1" si="1"/>
        <v>4.54</v>
      </c>
      <c r="H30" s="5">
        <v>45023</v>
      </c>
      <c r="I30" s="6">
        <v>0.66597222222222219</v>
      </c>
      <c r="O30">
        <f t="shared" ca="1" si="2"/>
        <v>32</v>
      </c>
      <c r="R30" t="s">
        <v>78</v>
      </c>
      <c r="S30" t="s">
        <v>79</v>
      </c>
      <c r="T30" t="s">
        <v>150</v>
      </c>
      <c r="U30" t="s">
        <v>287</v>
      </c>
      <c r="V30">
        <f t="shared" ca="1" si="3"/>
        <v>296.52999999999997</v>
      </c>
      <c r="W30" t="s">
        <v>82</v>
      </c>
      <c r="X30" s="2" t="b">
        <v>1</v>
      </c>
      <c r="Y30" t="b">
        <v>0</v>
      </c>
      <c r="AA30" t="s">
        <v>76</v>
      </c>
      <c r="AB30" t="s">
        <v>76</v>
      </c>
      <c r="AD30">
        <f t="shared" ca="1" si="4"/>
        <v>789.57</v>
      </c>
      <c r="AE30" t="s">
        <v>82</v>
      </c>
      <c r="AF30" t="b">
        <v>0</v>
      </c>
      <c r="AG30" t="b">
        <v>0</v>
      </c>
      <c r="AI30" s="2" t="s">
        <v>106</v>
      </c>
      <c r="AJ30" t="s">
        <v>76</v>
      </c>
      <c r="AN30" t="s">
        <v>76</v>
      </c>
      <c r="AQ30" t="s">
        <v>84</v>
      </c>
      <c r="AY30" s="2">
        <v>0.2</v>
      </c>
      <c r="AZ30" t="s">
        <v>161</v>
      </c>
      <c r="BA30">
        <v>3</v>
      </c>
      <c r="BB30">
        <v>30</v>
      </c>
    </row>
    <row r="31" spans="1:54">
      <c r="A31" t="s">
        <v>169</v>
      </c>
      <c r="B31" t="s">
        <v>144</v>
      </c>
      <c r="C31" s="2" t="s">
        <v>170</v>
      </c>
      <c r="D31" s="3" t="s">
        <v>146</v>
      </c>
      <c r="E31" t="s">
        <v>288</v>
      </c>
      <c r="F31">
        <f t="shared" ca="1" si="0"/>
        <v>5.75</v>
      </c>
      <c r="G31">
        <f t="shared" ca="1" si="1"/>
        <v>5.64</v>
      </c>
      <c r="H31" s="5">
        <v>45023</v>
      </c>
      <c r="I31" s="6">
        <v>0.54652777777777783</v>
      </c>
      <c r="O31">
        <f t="shared" ca="1" si="2"/>
        <v>27</v>
      </c>
      <c r="R31" t="s">
        <v>78</v>
      </c>
      <c r="S31" t="s">
        <v>79</v>
      </c>
      <c r="T31" t="s">
        <v>150</v>
      </c>
      <c r="U31" t="s">
        <v>289</v>
      </c>
      <c r="V31">
        <f t="shared" ca="1" si="3"/>
        <v>641.69000000000005</v>
      </c>
      <c r="W31" s="2" t="s">
        <v>105</v>
      </c>
      <c r="X31" s="2" t="b">
        <v>1</v>
      </c>
      <c r="Y31" t="b">
        <v>0</v>
      </c>
      <c r="AA31" t="s">
        <v>76</v>
      </c>
      <c r="AB31" t="s">
        <v>76</v>
      </c>
      <c r="AD31">
        <f t="shared" ca="1" si="4"/>
        <v>623.34</v>
      </c>
      <c r="AE31" t="s">
        <v>82</v>
      </c>
      <c r="AF31" s="2" t="b">
        <v>1</v>
      </c>
      <c r="AG31" t="b">
        <v>0</v>
      </c>
      <c r="AI31" t="s">
        <v>76</v>
      </c>
      <c r="AJ31" t="s">
        <v>76</v>
      </c>
      <c r="AN31" t="s">
        <v>76</v>
      </c>
      <c r="AQ31" t="s">
        <v>84</v>
      </c>
      <c r="AY31" s="2">
        <v>0.2</v>
      </c>
      <c r="AZ31" t="s">
        <v>161</v>
      </c>
      <c r="BA31">
        <v>3</v>
      </c>
      <c r="BB31">
        <v>30</v>
      </c>
    </row>
    <row r="32" spans="1:54">
      <c r="A32" t="s">
        <v>169</v>
      </c>
      <c r="B32" t="s">
        <v>144</v>
      </c>
      <c r="C32" s="2" t="s">
        <v>170</v>
      </c>
      <c r="D32" s="2" t="s">
        <v>101</v>
      </c>
      <c r="E32" t="s">
        <v>290</v>
      </c>
      <c r="F32">
        <f t="shared" ca="1" si="0"/>
        <v>5.26</v>
      </c>
      <c r="G32">
        <f t="shared" ca="1" si="1"/>
        <v>9</v>
      </c>
      <c r="H32" s="5">
        <v>45023</v>
      </c>
      <c r="I32" s="6">
        <v>0.7319444444444444</v>
      </c>
      <c r="O32">
        <f t="shared" ca="1" si="2"/>
        <v>29</v>
      </c>
      <c r="R32" t="s">
        <v>78</v>
      </c>
      <c r="S32" t="s">
        <v>79</v>
      </c>
      <c r="T32" t="s">
        <v>150</v>
      </c>
      <c r="U32" t="s">
        <v>291</v>
      </c>
      <c r="V32">
        <f t="shared" ca="1" si="3"/>
        <v>665.46</v>
      </c>
      <c r="W32" t="s">
        <v>82</v>
      </c>
      <c r="X32" s="2" t="b">
        <v>0</v>
      </c>
      <c r="Y32" t="b">
        <v>0</v>
      </c>
      <c r="AA32" t="s">
        <v>76</v>
      </c>
      <c r="AB32" t="s">
        <v>76</v>
      </c>
      <c r="AD32">
        <f t="shared" ca="1" si="4"/>
        <v>484.13</v>
      </c>
      <c r="AE32" t="s">
        <v>82</v>
      </c>
      <c r="AF32" t="b">
        <v>0</v>
      </c>
      <c r="AG32" t="b">
        <v>0</v>
      </c>
      <c r="AI32" t="s">
        <v>76</v>
      </c>
      <c r="AJ32" s="2" t="s">
        <v>106</v>
      </c>
      <c r="AN32" t="s">
        <v>76</v>
      </c>
      <c r="AQ32" t="s">
        <v>84</v>
      </c>
      <c r="AY32" s="2">
        <v>0.2</v>
      </c>
      <c r="AZ32" t="s">
        <v>161</v>
      </c>
      <c r="BA32">
        <v>3</v>
      </c>
      <c r="BB32">
        <v>30</v>
      </c>
    </row>
    <row r="33" spans="1:54">
      <c r="A33" t="s">
        <v>169</v>
      </c>
      <c r="B33" t="s">
        <v>144</v>
      </c>
      <c r="C33" s="2" t="s">
        <v>170</v>
      </c>
      <c r="D33" s="2" t="s">
        <v>123</v>
      </c>
      <c r="E33" t="s">
        <v>292</v>
      </c>
      <c r="F33">
        <f t="shared" ca="1" si="0"/>
        <v>5.72</v>
      </c>
      <c r="G33">
        <f t="shared" ca="1" si="1"/>
        <v>8.3000000000000007</v>
      </c>
      <c r="H33" s="5">
        <v>45024</v>
      </c>
      <c r="I33" s="6">
        <v>0.36388888888888887</v>
      </c>
      <c r="O33">
        <f t="shared" ca="1" si="2"/>
        <v>33</v>
      </c>
      <c r="R33" t="s">
        <v>78</v>
      </c>
      <c r="S33" t="s">
        <v>79</v>
      </c>
      <c r="T33" t="s">
        <v>150</v>
      </c>
      <c r="U33" t="s">
        <v>293</v>
      </c>
      <c r="V33">
        <f t="shared" ca="1" si="3"/>
        <v>575.08000000000004</v>
      </c>
      <c r="W33" t="s">
        <v>82</v>
      </c>
      <c r="X33" s="2" t="b">
        <v>0</v>
      </c>
      <c r="Y33" t="b">
        <v>0</v>
      </c>
      <c r="AA33" t="s">
        <v>76</v>
      </c>
      <c r="AB33" t="s">
        <v>76</v>
      </c>
      <c r="AD33">
        <f t="shared" ca="1" si="4"/>
        <v>134.26</v>
      </c>
      <c r="AE33" t="s">
        <v>82</v>
      </c>
      <c r="AF33" t="b">
        <v>0</v>
      </c>
      <c r="AG33" t="b">
        <v>0</v>
      </c>
      <c r="AI33" t="s">
        <v>76</v>
      </c>
      <c r="AJ33" t="s">
        <v>76</v>
      </c>
      <c r="AN33" t="s">
        <v>76</v>
      </c>
      <c r="AQ33" t="s">
        <v>84</v>
      </c>
      <c r="AY33" s="2">
        <v>0.2</v>
      </c>
      <c r="AZ33" t="s">
        <v>161</v>
      </c>
      <c r="BA33">
        <v>3</v>
      </c>
      <c r="BB33">
        <v>30</v>
      </c>
    </row>
    <row r="34" spans="1:54">
      <c r="A34" t="s">
        <v>169</v>
      </c>
      <c r="B34" t="s">
        <v>144</v>
      </c>
      <c r="C34" s="2" t="s">
        <v>170</v>
      </c>
      <c r="D34" s="2" t="s">
        <v>71</v>
      </c>
      <c r="E34" t="s">
        <v>294</v>
      </c>
      <c r="F34">
        <f t="shared" ca="1" si="0"/>
        <v>4.2</v>
      </c>
      <c r="G34">
        <f t="shared" ca="1" si="1"/>
        <v>4.0599999999999996</v>
      </c>
      <c r="H34" s="5">
        <v>45024</v>
      </c>
      <c r="I34" s="6">
        <v>0.7909722222222223</v>
      </c>
      <c r="O34">
        <f t="shared" ca="1" si="2"/>
        <v>27</v>
      </c>
      <c r="R34" t="s">
        <v>78</v>
      </c>
      <c r="S34" t="s">
        <v>79</v>
      </c>
      <c r="T34" t="s">
        <v>150</v>
      </c>
      <c r="U34" t="s">
        <v>295</v>
      </c>
      <c r="V34">
        <f t="shared" ca="1" si="3"/>
        <v>492.95</v>
      </c>
      <c r="W34" s="2" t="s">
        <v>105</v>
      </c>
      <c r="X34" s="2" t="b">
        <v>0</v>
      </c>
      <c r="Y34" t="b">
        <v>0</v>
      </c>
      <c r="AA34" s="2" t="s">
        <v>106</v>
      </c>
      <c r="AB34" t="s">
        <v>76</v>
      </c>
      <c r="AD34">
        <f t="shared" ca="1" si="4"/>
        <v>58.84</v>
      </c>
      <c r="AE34" s="2" t="s">
        <v>105</v>
      </c>
      <c r="AF34" t="b">
        <v>0</v>
      </c>
      <c r="AG34" t="b">
        <v>0</v>
      </c>
      <c r="AI34" t="s">
        <v>76</v>
      </c>
      <c r="AJ34" t="s">
        <v>76</v>
      </c>
      <c r="AN34" t="s">
        <v>76</v>
      </c>
      <c r="AQ34" t="s">
        <v>84</v>
      </c>
      <c r="AY34" s="2">
        <v>0.2</v>
      </c>
      <c r="AZ34" t="s">
        <v>161</v>
      </c>
      <c r="BA34">
        <v>3</v>
      </c>
      <c r="BB34">
        <v>30</v>
      </c>
    </row>
    <row r="35" spans="1:54">
      <c r="A35" t="s">
        <v>169</v>
      </c>
      <c r="B35" t="s">
        <v>144</v>
      </c>
      <c r="C35" s="2" t="s">
        <v>170</v>
      </c>
      <c r="D35" s="2" t="s">
        <v>101</v>
      </c>
      <c r="E35" t="s">
        <v>296</v>
      </c>
      <c r="F35">
        <f t="shared" ca="1" si="0"/>
        <v>6.28</v>
      </c>
      <c r="G35">
        <f t="shared" ca="1" si="1"/>
        <v>6.37</v>
      </c>
      <c r="H35" s="5">
        <v>45024</v>
      </c>
      <c r="I35" s="6">
        <v>0.53749999999999998</v>
      </c>
      <c r="O35">
        <f t="shared" ca="1" si="2"/>
        <v>28</v>
      </c>
      <c r="R35" t="s">
        <v>78</v>
      </c>
      <c r="S35" t="s">
        <v>79</v>
      </c>
      <c r="T35" t="s">
        <v>150</v>
      </c>
      <c r="U35" t="s">
        <v>297</v>
      </c>
      <c r="V35">
        <f t="shared" ca="1" si="3"/>
        <v>260.95999999999998</v>
      </c>
      <c r="W35" t="s">
        <v>82</v>
      </c>
      <c r="X35" s="2" t="b">
        <v>0</v>
      </c>
      <c r="Y35" t="b">
        <v>0</v>
      </c>
      <c r="AA35" t="s">
        <v>76</v>
      </c>
      <c r="AB35" t="s">
        <v>76</v>
      </c>
      <c r="AD35">
        <f t="shared" ca="1" si="4"/>
        <v>47.44</v>
      </c>
      <c r="AE35" t="s">
        <v>82</v>
      </c>
      <c r="AF35" t="b">
        <v>0</v>
      </c>
      <c r="AG35" t="b">
        <v>0</v>
      </c>
      <c r="AI35" t="s">
        <v>76</v>
      </c>
      <c r="AJ35" s="2" t="s">
        <v>106</v>
      </c>
      <c r="AN35" t="s">
        <v>76</v>
      </c>
      <c r="AQ35" t="s">
        <v>84</v>
      </c>
      <c r="AY35" s="2">
        <v>0.2</v>
      </c>
      <c r="AZ35" t="s">
        <v>161</v>
      </c>
      <c r="BA35">
        <v>3</v>
      </c>
      <c r="BB35">
        <v>30</v>
      </c>
    </row>
    <row r="36" spans="1:54">
      <c r="A36" t="s">
        <v>169</v>
      </c>
      <c r="B36" t="s">
        <v>144</v>
      </c>
      <c r="C36" s="2" t="s">
        <v>170</v>
      </c>
      <c r="D36" s="2" t="s">
        <v>123</v>
      </c>
      <c r="E36" t="s">
        <v>298</v>
      </c>
      <c r="F36">
        <f t="shared" ca="1" si="0"/>
        <v>5.35</v>
      </c>
      <c r="G36">
        <f t="shared" ca="1" si="1"/>
        <v>6.82</v>
      </c>
      <c r="H36" s="5">
        <v>45024</v>
      </c>
      <c r="I36" s="6">
        <v>0.3430555555555555</v>
      </c>
      <c r="O36">
        <f t="shared" ca="1" si="2"/>
        <v>27</v>
      </c>
      <c r="R36" t="s">
        <v>78</v>
      </c>
      <c r="S36" t="s">
        <v>79</v>
      </c>
      <c r="T36" t="s">
        <v>150</v>
      </c>
      <c r="U36" t="s">
        <v>299</v>
      </c>
      <c r="V36">
        <f t="shared" ca="1" si="3"/>
        <v>718.65</v>
      </c>
      <c r="W36" s="2" t="s">
        <v>105</v>
      </c>
      <c r="X36" s="2" t="b">
        <v>0</v>
      </c>
      <c r="Y36" t="b">
        <v>0</v>
      </c>
      <c r="AA36" t="s">
        <v>76</v>
      </c>
      <c r="AB36" t="s">
        <v>76</v>
      </c>
      <c r="AD36">
        <f t="shared" ca="1" si="4"/>
        <v>421.8</v>
      </c>
      <c r="AE36" t="s">
        <v>82</v>
      </c>
      <c r="AF36" t="b">
        <v>0</v>
      </c>
      <c r="AG36" t="b">
        <v>0</v>
      </c>
      <c r="AI36" t="s">
        <v>76</v>
      </c>
      <c r="AJ36" t="s">
        <v>76</v>
      </c>
      <c r="AN36" t="s">
        <v>76</v>
      </c>
      <c r="AQ36" t="s">
        <v>84</v>
      </c>
      <c r="AY36" s="2">
        <v>0.2</v>
      </c>
      <c r="AZ36" t="s">
        <v>161</v>
      </c>
      <c r="BA36">
        <v>3</v>
      </c>
      <c r="BB36">
        <v>30</v>
      </c>
    </row>
    <row r="37" spans="1:54">
      <c r="A37" t="s">
        <v>169</v>
      </c>
      <c r="B37" t="s">
        <v>144</v>
      </c>
      <c r="C37" s="2" t="s">
        <v>170</v>
      </c>
      <c r="D37" s="2" t="s">
        <v>171</v>
      </c>
      <c r="E37" t="s">
        <v>300</v>
      </c>
      <c r="F37">
        <f t="shared" ca="1" si="0"/>
        <v>4.05</v>
      </c>
      <c r="G37">
        <f t="shared" ca="1" si="1"/>
        <v>8.75</v>
      </c>
      <c r="H37" s="5">
        <v>45024</v>
      </c>
      <c r="I37" s="6">
        <v>0.51180555555555551</v>
      </c>
      <c r="O37">
        <f t="shared" ca="1" si="2"/>
        <v>26</v>
      </c>
      <c r="R37" t="s">
        <v>78</v>
      </c>
      <c r="S37" t="s">
        <v>79</v>
      </c>
      <c r="T37" t="s">
        <v>150</v>
      </c>
      <c r="U37" t="s">
        <v>301</v>
      </c>
      <c r="V37">
        <f t="shared" ca="1" si="3"/>
        <v>183.42</v>
      </c>
      <c r="W37" t="s">
        <v>82</v>
      </c>
      <c r="X37" s="2" t="b">
        <v>1</v>
      </c>
      <c r="Y37" t="b">
        <v>0</v>
      </c>
      <c r="AA37" s="2" t="s">
        <v>106</v>
      </c>
      <c r="AB37" t="s">
        <v>76</v>
      </c>
      <c r="AD37">
        <f t="shared" ca="1" si="4"/>
        <v>410.67</v>
      </c>
      <c r="AE37" t="s">
        <v>82</v>
      </c>
      <c r="AF37" s="2" t="b">
        <v>1</v>
      </c>
      <c r="AG37" t="b">
        <v>0</v>
      </c>
      <c r="AI37" t="s">
        <v>76</v>
      </c>
      <c r="AJ37" t="s">
        <v>76</v>
      </c>
      <c r="AN37" t="s">
        <v>76</v>
      </c>
      <c r="AQ37" t="s">
        <v>84</v>
      </c>
      <c r="AY37" s="2">
        <v>0.2</v>
      </c>
      <c r="AZ37" t="s">
        <v>161</v>
      </c>
      <c r="BA37">
        <v>3</v>
      </c>
      <c r="BB37">
        <v>30</v>
      </c>
    </row>
    <row r="38" spans="1:54">
      <c r="A38" t="s">
        <v>169</v>
      </c>
      <c r="B38" t="s">
        <v>144</v>
      </c>
      <c r="C38" s="2" t="s">
        <v>170</v>
      </c>
      <c r="D38" s="2" t="s">
        <v>171</v>
      </c>
      <c r="E38" t="s">
        <v>302</v>
      </c>
      <c r="F38">
        <f t="shared" ca="1" si="0"/>
        <v>5.07</v>
      </c>
      <c r="G38">
        <f t="shared" ca="1" si="1"/>
        <v>7.17</v>
      </c>
      <c r="H38" s="5">
        <v>45024</v>
      </c>
      <c r="I38" s="6">
        <v>0.7006944444444444</v>
      </c>
      <c r="O38">
        <f t="shared" ca="1" si="2"/>
        <v>32</v>
      </c>
      <c r="R38" t="s">
        <v>78</v>
      </c>
      <c r="S38" t="s">
        <v>79</v>
      </c>
      <c r="T38" t="s">
        <v>150</v>
      </c>
      <c r="U38" t="s">
        <v>303</v>
      </c>
      <c r="V38">
        <f t="shared" ca="1" si="3"/>
        <v>771.46</v>
      </c>
      <c r="W38" t="s">
        <v>82</v>
      </c>
      <c r="X38" s="2" t="b">
        <v>0</v>
      </c>
      <c r="Y38" t="b">
        <v>0</v>
      </c>
      <c r="AA38" t="s">
        <v>76</v>
      </c>
      <c r="AB38" s="2" t="s">
        <v>106</v>
      </c>
      <c r="AD38">
        <f t="shared" ca="1" si="4"/>
        <v>456.03</v>
      </c>
      <c r="AE38" t="s">
        <v>82</v>
      </c>
      <c r="AF38" t="b">
        <v>0</v>
      </c>
      <c r="AG38" t="b">
        <v>0</v>
      </c>
      <c r="AI38" s="2" t="s">
        <v>106</v>
      </c>
      <c r="AJ38" t="s">
        <v>76</v>
      </c>
      <c r="AN38" t="s">
        <v>76</v>
      </c>
      <c r="AQ38" t="s">
        <v>84</v>
      </c>
      <c r="AY38" s="2">
        <v>0.2</v>
      </c>
      <c r="AZ38" t="s">
        <v>161</v>
      </c>
      <c r="BA38">
        <v>3</v>
      </c>
      <c r="BB38">
        <v>30</v>
      </c>
    </row>
    <row r="39" spans="1:54">
      <c r="A39" t="s">
        <v>169</v>
      </c>
      <c r="B39" t="s">
        <v>144</v>
      </c>
      <c r="C39" s="2" t="s">
        <v>170</v>
      </c>
      <c r="D39" s="2" t="s">
        <v>171</v>
      </c>
      <c r="E39" t="s">
        <v>304</v>
      </c>
      <c r="F39">
        <f t="shared" ca="1" si="0"/>
        <v>4.68</v>
      </c>
      <c r="G39">
        <f t="shared" ca="1" si="1"/>
        <v>8.2799999999999994</v>
      </c>
      <c r="H39" s="5">
        <v>45025</v>
      </c>
      <c r="I39" s="6">
        <v>0.61111111111111105</v>
      </c>
      <c r="O39">
        <f t="shared" ca="1" si="2"/>
        <v>30</v>
      </c>
      <c r="R39" t="s">
        <v>78</v>
      </c>
      <c r="S39" t="s">
        <v>79</v>
      </c>
      <c r="T39" t="s">
        <v>150</v>
      </c>
      <c r="U39" t="s">
        <v>305</v>
      </c>
      <c r="V39">
        <f t="shared" ca="1" si="3"/>
        <v>441.22</v>
      </c>
      <c r="W39" t="s">
        <v>82</v>
      </c>
      <c r="X39" s="2" t="b">
        <v>0</v>
      </c>
      <c r="Y39" t="b">
        <v>0</v>
      </c>
      <c r="AA39" t="s">
        <v>76</v>
      </c>
      <c r="AB39" t="s">
        <v>76</v>
      </c>
      <c r="AD39">
        <f t="shared" ca="1" si="4"/>
        <v>169.81</v>
      </c>
      <c r="AE39" t="s">
        <v>82</v>
      </c>
      <c r="AF39" t="b">
        <v>0</v>
      </c>
      <c r="AG39" t="b">
        <v>0</v>
      </c>
      <c r="AI39" s="2" t="s">
        <v>106</v>
      </c>
      <c r="AJ39" t="s">
        <v>76</v>
      </c>
      <c r="AN39" t="s">
        <v>76</v>
      </c>
      <c r="AQ39" t="s">
        <v>84</v>
      </c>
      <c r="AY39" s="2">
        <v>0.2</v>
      </c>
      <c r="AZ39" t="s">
        <v>161</v>
      </c>
      <c r="BA39">
        <v>3</v>
      </c>
      <c r="BB39">
        <v>30</v>
      </c>
    </row>
    <row r="40" spans="1:54">
      <c r="A40" t="s">
        <v>169</v>
      </c>
      <c r="B40" t="s">
        <v>144</v>
      </c>
      <c r="C40" s="2" t="s">
        <v>170</v>
      </c>
      <c r="D40" s="2" t="s">
        <v>171</v>
      </c>
      <c r="E40" t="s">
        <v>306</v>
      </c>
      <c r="F40">
        <f t="shared" ca="1" si="0"/>
        <v>4.58</v>
      </c>
      <c r="G40">
        <f t="shared" ca="1" si="1"/>
        <v>6.83</v>
      </c>
      <c r="H40" s="5">
        <v>45025</v>
      </c>
      <c r="I40" s="6">
        <v>0.52708333333333335</v>
      </c>
      <c r="O40">
        <f t="shared" ca="1" si="2"/>
        <v>27</v>
      </c>
      <c r="R40" t="s">
        <v>78</v>
      </c>
      <c r="S40" t="s">
        <v>79</v>
      </c>
      <c r="T40" t="s">
        <v>150</v>
      </c>
      <c r="U40" t="s">
        <v>307</v>
      </c>
      <c r="V40">
        <f t="shared" ca="1" si="3"/>
        <v>36.39</v>
      </c>
      <c r="W40" t="s">
        <v>82</v>
      </c>
      <c r="X40" s="2" t="b">
        <v>0</v>
      </c>
      <c r="Y40" t="b">
        <v>0</v>
      </c>
      <c r="AA40" t="s">
        <v>76</v>
      </c>
      <c r="AB40" t="s">
        <v>76</v>
      </c>
      <c r="AD40">
        <f t="shared" ca="1" si="4"/>
        <v>293.45999999999998</v>
      </c>
      <c r="AE40" t="s">
        <v>82</v>
      </c>
      <c r="AF40" t="b">
        <v>0</v>
      </c>
      <c r="AG40" t="b">
        <v>0</v>
      </c>
      <c r="AI40" t="s">
        <v>76</v>
      </c>
      <c r="AJ40" s="2" t="s">
        <v>106</v>
      </c>
      <c r="AN40" t="s">
        <v>76</v>
      </c>
      <c r="AQ40" t="s">
        <v>84</v>
      </c>
      <c r="AY40" s="2">
        <v>0.2</v>
      </c>
      <c r="AZ40" t="s">
        <v>161</v>
      </c>
      <c r="BA40">
        <v>3</v>
      </c>
      <c r="BB40">
        <v>30</v>
      </c>
    </row>
    <row r="41" spans="1:54">
      <c r="A41" t="s">
        <v>169</v>
      </c>
      <c r="B41" t="s">
        <v>144</v>
      </c>
      <c r="C41" s="2" t="s">
        <v>170</v>
      </c>
      <c r="D41" s="2" t="s">
        <v>71</v>
      </c>
      <c r="E41" t="s">
        <v>308</v>
      </c>
      <c r="F41">
        <f t="shared" ca="1" si="0"/>
        <v>4.13</v>
      </c>
      <c r="G41">
        <f t="shared" ca="1" si="1"/>
        <v>5.74</v>
      </c>
      <c r="H41" s="5">
        <v>45025</v>
      </c>
      <c r="I41" s="6">
        <v>0.40763888888888888</v>
      </c>
      <c r="O41">
        <f t="shared" ca="1" si="2"/>
        <v>25</v>
      </c>
      <c r="R41" t="s">
        <v>78</v>
      </c>
      <c r="S41" t="s">
        <v>79</v>
      </c>
      <c r="T41" t="s">
        <v>150</v>
      </c>
      <c r="U41" t="s">
        <v>309</v>
      </c>
      <c r="V41">
        <f t="shared" ca="1" si="3"/>
        <v>203.65</v>
      </c>
      <c r="W41" t="s">
        <v>82</v>
      </c>
      <c r="X41" s="2" t="b">
        <v>0</v>
      </c>
      <c r="Y41" t="b">
        <v>0</v>
      </c>
      <c r="AA41" s="2" t="s">
        <v>106</v>
      </c>
      <c r="AB41" t="s">
        <v>76</v>
      </c>
      <c r="AD41">
        <f t="shared" ca="1" si="4"/>
        <v>467.91</v>
      </c>
      <c r="AE41" t="s">
        <v>82</v>
      </c>
      <c r="AF41" t="b">
        <v>0</v>
      </c>
      <c r="AG41" t="b">
        <v>0</v>
      </c>
      <c r="AI41" t="s">
        <v>76</v>
      </c>
      <c r="AJ41" t="s">
        <v>76</v>
      </c>
      <c r="AN41" t="s">
        <v>76</v>
      </c>
      <c r="AQ41" t="s">
        <v>84</v>
      </c>
      <c r="AY41" s="2">
        <v>0.2</v>
      </c>
      <c r="AZ41" t="s">
        <v>161</v>
      </c>
      <c r="BA41">
        <v>3</v>
      </c>
      <c r="BB41">
        <v>30</v>
      </c>
    </row>
    <row r="42" spans="1:54">
      <c r="A42" t="s">
        <v>169</v>
      </c>
      <c r="B42" t="s">
        <v>144</v>
      </c>
      <c r="C42" s="2" t="s">
        <v>170</v>
      </c>
      <c r="D42" s="3" t="s">
        <v>146</v>
      </c>
      <c r="E42" t="s">
        <v>310</v>
      </c>
      <c r="F42">
        <f t="shared" ca="1" si="0"/>
        <v>4.8499999999999996</v>
      </c>
      <c r="G42">
        <f t="shared" ca="1" si="1"/>
        <v>8.17</v>
      </c>
      <c r="H42" s="5">
        <v>45025</v>
      </c>
      <c r="I42" s="6">
        <v>0.2986111111111111</v>
      </c>
      <c r="O42">
        <f t="shared" ca="1" si="2"/>
        <v>29</v>
      </c>
      <c r="R42" t="s">
        <v>78</v>
      </c>
      <c r="S42" t="s">
        <v>79</v>
      </c>
      <c r="T42" t="s">
        <v>150</v>
      </c>
      <c r="U42" t="s">
        <v>311</v>
      </c>
      <c r="V42">
        <f t="shared" ca="1" si="3"/>
        <v>213.62</v>
      </c>
      <c r="W42" t="s">
        <v>82</v>
      </c>
      <c r="X42" s="2" t="b">
        <v>1</v>
      </c>
      <c r="Y42" t="b">
        <v>0</v>
      </c>
      <c r="AA42" t="s">
        <v>76</v>
      </c>
      <c r="AB42" t="s">
        <v>76</v>
      </c>
      <c r="AD42">
        <f t="shared" ca="1" si="4"/>
        <v>74.91</v>
      </c>
      <c r="AE42" t="s">
        <v>82</v>
      </c>
      <c r="AF42" t="b">
        <v>0</v>
      </c>
      <c r="AG42" t="b">
        <v>0</v>
      </c>
      <c r="AI42" t="s">
        <v>76</v>
      </c>
      <c r="AJ42" t="s">
        <v>76</v>
      </c>
      <c r="AN42" t="s">
        <v>76</v>
      </c>
      <c r="AQ42" t="s">
        <v>84</v>
      </c>
      <c r="AY42" s="2">
        <v>0.2</v>
      </c>
      <c r="AZ42" t="s">
        <v>161</v>
      </c>
      <c r="BA42">
        <v>3</v>
      </c>
      <c r="BB42">
        <v>30</v>
      </c>
    </row>
    <row r="43" spans="1:54">
      <c r="A43" t="s">
        <v>169</v>
      </c>
      <c r="B43" t="s">
        <v>144</v>
      </c>
      <c r="C43" s="2" t="s">
        <v>170</v>
      </c>
      <c r="D43" s="2" t="s">
        <v>123</v>
      </c>
      <c r="E43" t="s">
        <v>312</v>
      </c>
      <c r="F43">
        <f t="shared" ca="1" si="0"/>
        <v>6.49</v>
      </c>
      <c r="G43">
        <f t="shared" ca="1" si="1"/>
        <v>4.53</v>
      </c>
      <c r="H43" s="5">
        <v>45025</v>
      </c>
      <c r="I43" s="6">
        <v>0.58124999999999993</v>
      </c>
      <c r="O43">
        <f t="shared" ca="1" si="2"/>
        <v>28</v>
      </c>
      <c r="R43" t="s">
        <v>78</v>
      </c>
      <c r="S43" t="s">
        <v>79</v>
      </c>
      <c r="T43" t="s">
        <v>150</v>
      </c>
      <c r="U43" t="s">
        <v>313</v>
      </c>
      <c r="V43">
        <f t="shared" ca="1" si="3"/>
        <v>354.67</v>
      </c>
      <c r="W43" t="s">
        <v>82</v>
      </c>
      <c r="X43" s="2" t="b">
        <v>1</v>
      </c>
      <c r="Y43" t="b">
        <v>0</v>
      </c>
      <c r="AA43" t="s">
        <v>76</v>
      </c>
      <c r="AB43" t="s">
        <v>76</v>
      </c>
      <c r="AD43">
        <f t="shared" ca="1" si="4"/>
        <v>97.78</v>
      </c>
      <c r="AE43" t="s">
        <v>82</v>
      </c>
      <c r="AF43" s="2" t="b">
        <v>1</v>
      </c>
      <c r="AG43" t="b">
        <v>0</v>
      </c>
      <c r="AI43" s="2" t="s">
        <v>106</v>
      </c>
      <c r="AJ43" t="s">
        <v>76</v>
      </c>
      <c r="AN43" t="s">
        <v>76</v>
      </c>
      <c r="AQ43" t="s">
        <v>84</v>
      </c>
      <c r="AY43" s="2">
        <v>0.2</v>
      </c>
      <c r="AZ43" t="s">
        <v>161</v>
      </c>
      <c r="BA43">
        <v>3</v>
      </c>
      <c r="BB43">
        <v>30</v>
      </c>
    </row>
    <row r="44" spans="1:54">
      <c r="A44" t="s">
        <v>169</v>
      </c>
      <c r="B44" t="s">
        <v>144</v>
      </c>
      <c r="C44" s="2" t="s">
        <v>170</v>
      </c>
      <c r="D44" s="2" t="s">
        <v>101</v>
      </c>
      <c r="E44" t="s">
        <v>314</v>
      </c>
      <c r="F44">
        <f t="shared" ca="1" si="0"/>
        <v>5.65</v>
      </c>
      <c r="G44">
        <f t="shared" ca="1" si="1"/>
        <v>7.38</v>
      </c>
      <c r="H44" s="5">
        <v>45025</v>
      </c>
      <c r="I44" s="6">
        <v>0.75694444444444453</v>
      </c>
      <c r="O44">
        <f t="shared" ca="1" si="2"/>
        <v>27</v>
      </c>
      <c r="R44" t="s">
        <v>78</v>
      </c>
      <c r="S44" t="s">
        <v>79</v>
      </c>
      <c r="T44" t="s">
        <v>150</v>
      </c>
      <c r="U44" t="s">
        <v>315</v>
      </c>
      <c r="V44">
        <f t="shared" ca="1" si="3"/>
        <v>169.34</v>
      </c>
      <c r="W44" t="s">
        <v>82</v>
      </c>
      <c r="X44" s="2" t="b">
        <v>0</v>
      </c>
      <c r="Y44" t="b">
        <v>0</v>
      </c>
      <c r="AA44" t="s">
        <v>76</v>
      </c>
      <c r="AB44" t="s">
        <v>76</v>
      </c>
      <c r="AD44">
        <f t="shared" ca="1" si="4"/>
        <v>98.16</v>
      </c>
      <c r="AE44" t="s">
        <v>82</v>
      </c>
      <c r="AF44" t="b">
        <v>0</v>
      </c>
      <c r="AG44" t="b">
        <v>0</v>
      </c>
      <c r="AI44" t="s">
        <v>76</v>
      </c>
      <c r="AJ44" t="s">
        <v>76</v>
      </c>
      <c r="AN44" t="s">
        <v>76</v>
      </c>
      <c r="AQ44" t="s">
        <v>84</v>
      </c>
      <c r="AY44" s="2">
        <v>0.2</v>
      </c>
      <c r="AZ44" t="s">
        <v>161</v>
      </c>
      <c r="BA44">
        <v>3</v>
      </c>
      <c r="BB44">
        <v>30</v>
      </c>
    </row>
    <row r="45" spans="1:54">
      <c r="A45" t="s">
        <v>169</v>
      </c>
      <c r="B45" t="s">
        <v>144</v>
      </c>
      <c r="C45" s="2" t="s">
        <v>170</v>
      </c>
      <c r="D45" s="2" t="s">
        <v>101</v>
      </c>
      <c r="E45" t="s">
        <v>316</v>
      </c>
      <c r="F45">
        <f t="shared" ca="1" si="0"/>
        <v>6.06</v>
      </c>
      <c r="G45">
        <f t="shared" ca="1" si="1"/>
        <v>5.1100000000000003</v>
      </c>
      <c r="H45" s="5">
        <v>45025</v>
      </c>
      <c r="I45" s="6">
        <v>0.65277777777777779</v>
      </c>
      <c r="O45">
        <f t="shared" ca="1" si="2"/>
        <v>31</v>
      </c>
      <c r="R45" t="s">
        <v>78</v>
      </c>
      <c r="S45" t="s">
        <v>79</v>
      </c>
      <c r="T45" t="s">
        <v>150</v>
      </c>
      <c r="U45" t="s">
        <v>317</v>
      </c>
      <c r="V45">
        <f t="shared" ca="1" si="3"/>
        <v>706.57</v>
      </c>
      <c r="W45" s="2" t="s">
        <v>105</v>
      </c>
      <c r="X45" s="2" t="b">
        <v>0</v>
      </c>
      <c r="Y45" t="b">
        <v>0</v>
      </c>
      <c r="AA45" t="s">
        <v>76</v>
      </c>
      <c r="AB45" t="s">
        <v>76</v>
      </c>
      <c r="AD45">
        <f t="shared" ca="1" si="4"/>
        <v>774.93</v>
      </c>
      <c r="AE45" s="2" t="s">
        <v>105</v>
      </c>
      <c r="AF45" t="b">
        <v>0</v>
      </c>
      <c r="AG45" t="b">
        <v>0</v>
      </c>
      <c r="AI45" t="s">
        <v>76</v>
      </c>
      <c r="AJ45" t="s">
        <v>76</v>
      </c>
      <c r="AN45" t="s">
        <v>76</v>
      </c>
      <c r="AQ45" t="s">
        <v>84</v>
      </c>
      <c r="AY45" s="2">
        <v>0.2</v>
      </c>
      <c r="AZ45" t="s">
        <v>161</v>
      </c>
      <c r="BA45">
        <v>3</v>
      </c>
      <c r="BB45">
        <v>30</v>
      </c>
    </row>
    <row r="46" spans="1:54">
      <c r="A46" t="s">
        <v>169</v>
      </c>
      <c r="B46" t="s">
        <v>144</v>
      </c>
      <c r="C46" s="2" t="s">
        <v>170</v>
      </c>
      <c r="D46" s="2" t="s">
        <v>71</v>
      </c>
      <c r="E46" t="s">
        <v>318</v>
      </c>
      <c r="F46">
        <f t="shared" ca="1" si="0"/>
        <v>5.82</v>
      </c>
      <c r="G46">
        <f t="shared" ca="1" si="1"/>
        <v>8.85</v>
      </c>
      <c r="H46" s="4">
        <v>45026</v>
      </c>
      <c r="I46" s="6">
        <v>0.57430555555555551</v>
      </c>
      <c r="O46">
        <f t="shared" ca="1" si="2"/>
        <v>26</v>
      </c>
      <c r="R46" t="s">
        <v>78</v>
      </c>
      <c r="S46" t="s">
        <v>79</v>
      </c>
      <c r="T46" t="s">
        <v>150</v>
      </c>
      <c r="U46" t="s">
        <v>319</v>
      </c>
      <c r="V46">
        <f t="shared" ca="1" si="3"/>
        <v>214.88</v>
      </c>
      <c r="W46" t="s">
        <v>82</v>
      </c>
      <c r="X46" s="2" t="b">
        <v>0</v>
      </c>
      <c r="Y46" t="b">
        <v>0</v>
      </c>
      <c r="AA46" t="s">
        <v>76</v>
      </c>
      <c r="AB46" t="s">
        <v>76</v>
      </c>
      <c r="AD46">
        <f t="shared" ca="1" si="4"/>
        <v>383.15</v>
      </c>
      <c r="AE46" t="s">
        <v>82</v>
      </c>
      <c r="AF46" t="b">
        <v>0</v>
      </c>
      <c r="AG46" t="b">
        <v>0</v>
      </c>
      <c r="AI46" t="s">
        <v>76</v>
      </c>
      <c r="AJ46" t="s">
        <v>76</v>
      </c>
      <c r="AN46" t="s">
        <v>76</v>
      </c>
      <c r="AQ46" t="s">
        <v>84</v>
      </c>
      <c r="AY46" s="2">
        <v>0.2</v>
      </c>
      <c r="AZ46" t="s">
        <v>161</v>
      </c>
      <c r="BA46">
        <v>3</v>
      </c>
      <c r="BB46">
        <v>30</v>
      </c>
    </row>
    <row r="47" spans="1:54">
      <c r="A47" t="s">
        <v>169</v>
      </c>
      <c r="B47" t="s">
        <v>144</v>
      </c>
      <c r="C47" s="2" t="s">
        <v>170</v>
      </c>
      <c r="D47" s="3" t="s">
        <v>146</v>
      </c>
      <c r="E47" t="s">
        <v>320</v>
      </c>
      <c r="F47">
        <f t="shared" ca="1" si="0"/>
        <v>5.7</v>
      </c>
      <c r="G47">
        <f t="shared" ca="1" si="1"/>
        <v>5.99</v>
      </c>
      <c r="H47" s="5">
        <v>45026</v>
      </c>
      <c r="I47" s="6">
        <v>0.37152777777777773</v>
      </c>
      <c r="O47">
        <f t="shared" ca="1" si="2"/>
        <v>25</v>
      </c>
      <c r="R47" t="s">
        <v>78</v>
      </c>
      <c r="S47" t="s">
        <v>79</v>
      </c>
      <c r="T47" t="s">
        <v>150</v>
      </c>
      <c r="U47" t="s">
        <v>321</v>
      </c>
      <c r="V47">
        <f t="shared" ca="1" si="3"/>
        <v>148.09</v>
      </c>
      <c r="W47" t="s">
        <v>82</v>
      </c>
      <c r="X47" s="2" t="b">
        <v>0</v>
      </c>
      <c r="Y47" t="b">
        <v>0</v>
      </c>
      <c r="AA47" s="2" t="s">
        <v>106</v>
      </c>
      <c r="AB47" t="s">
        <v>76</v>
      </c>
      <c r="AD47">
        <f t="shared" ca="1" si="4"/>
        <v>657.39</v>
      </c>
      <c r="AE47" s="2" t="s">
        <v>105</v>
      </c>
      <c r="AF47" t="b">
        <v>0</v>
      </c>
      <c r="AG47" t="b">
        <v>0</v>
      </c>
      <c r="AI47" t="s">
        <v>76</v>
      </c>
      <c r="AJ47" t="s">
        <v>76</v>
      </c>
      <c r="AN47" t="s">
        <v>76</v>
      </c>
      <c r="AQ47" t="s">
        <v>84</v>
      </c>
      <c r="AY47" s="2">
        <v>0.2</v>
      </c>
      <c r="AZ47" t="s">
        <v>161</v>
      </c>
      <c r="BA47">
        <v>3</v>
      </c>
      <c r="BB47">
        <v>30</v>
      </c>
    </row>
    <row r="48" spans="1:54">
      <c r="A48" t="s">
        <v>169</v>
      </c>
      <c r="B48" t="s">
        <v>144</v>
      </c>
      <c r="C48" s="2" t="s">
        <v>170</v>
      </c>
      <c r="D48" s="2" t="s">
        <v>123</v>
      </c>
      <c r="E48" t="s">
        <v>322</v>
      </c>
      <c r="F48">
        <f t="shared" ca="1" si="0"/>
        <v>4.07</v>
      </c>
      <c r="G48">
        <f t="shared" ca="1" si="1"/>
        <v>8.19</v>
      </c>
      <c r="H48" s="5">
        <v>45026</v>
      </c>
      <c r="I48" s="6">
        <v>0.75</v>
      </c>
      <c r="O48">
        <f t="shared" ca="1" si="2"/>
        <v>29</v>
      </c>
      <c r="R48" t="s">
        <v>78</v>
      </c>
      <c r="S48" t="s">
        <v>79</v>
      </c>
      <c r="T48" t="s">
        <v>150</v>
      </c>
      <c r="U48" t="s">
        <v>323</v>
      </c>
      <c r="V48">
        <f t="shared" ca="1" si="3"/>
        <v>783.21</v>
      </c>
      <c r="W48" s="2" t="s">
        <v>105</v>
      </c>
      <c r="X48" s="2" t="b">
        <v>0</v>
      </c>
      <c r="Y48" t="b">
        <v>0</v>
      </c>
      <c r="AA48" s="2" t="s">
        <v>106</v>
      </c>
      <c r="AB48" t="s">
        <v>76</v>
      </c>
      <c r="AD48">
        <f t="shared" ca="1" si="4"/>
        <v>505.38</v>
      </c>
      <c r="AE48" t="s">
        <v>82</v>
      </c>
      <c r="AF48" t="b">
        <v>0</v>
      </c>
      <c r="AG48" t="b">
        <v>0</v>
      </c>
      <c r="AI48" s="2" t="s">
        <v>106</v>
      </c>
      <c r="AJ48" s="2" t="s">
        <v>106</v>
      </c>
      <c r="AN48" t="s">
        <v>76</v>
      </c>
      <c r="AQ48" t="s">
        <v>84</v>
      </c>
      <c r="AY48" s="2">
        <v>0.2</v>
      </c>
      <c r="AZ48" t="s">
        <v>161</v>
      </c>
      <c r="BA48">
        <v>3</v>
      </c>
      <c r="BB48">
        <v>30</v>
      </c>
    </row>
    <row r="49" spans="1:54">
      <c r="A49" t="s">
        <v>169</v>
      </c>
      <c r="B49" t="s">
        <v>144</v>
      </c>
      <c r="C49" s="2" t="s">
        <v>170</v>
      </c>
      <c r="D49" s="3" t="s">
        <v>146</v>
      </c>
      <c r="E49" t="s">
        <v>324</v>
      </c>
      <c r="F49">
        <f t="shared" ca="1" si="0"/>
        <v>5.29</v>
      </c>
      <c r="G49">
        <f t="shared" ca="1" si="1"/>
        <v>8.9600000000000009</v>
      </c>
      <c r="H49" s="5">
        <v>45026</v>
      </c>
      <c r="I49" s="6">
        <v>0.3298611111111111</v>
      </c>
      <c r="O49">
        <f t="shared" ca="1" si="2"/>
        <v>27</v>
      </c>
      <c r="R49" t="s">
        <v>78</v>
      </c>
      <c r="S49" t="s">
        <v>79</v>
      </c>
      <c r="T49" t="s">
        <v>150</v>
      </c>
      <c r="U49" t="s">
        <v>325</v>
      </c>
      <c r="V49">
        <f t="shared" ca="1" si="3"/>
        <v>639.86</v>
      </c>
      <c r="W49" s="2" t="s">
        <v>105</v>
      </c>
      <c r="X49" s="2" t="b">
        <v>0</v>
      </c>
      <c r="Y49" t="b">
        <v>0</v>
      </c>
      <c r="AA49" t="s">
        <v>76</v>
      </c>
      <c r="AB49" s="2" t="s">
        <v>106</v>
      </c>
      <c r="AD49">
        <f t="shared" ca="1" si="4"/>
        <v>629.66</v>
      </c>
      <c r="AE49" t="s">
        <v>82</v>
      </c>
      <c r="AF49" t="b">
        <v>0</v>
      </c>
      <c r="AG49" t="b">
        <v>0</v>
      </c>
      <c r="AI49" t="s">
        <v>76</v>
      </c>
      <c r="AJ49" t="s">
        <v>76</v>
      </c>
      <c r="AN49" t="s">
        <v>76</v>
      </c>
      <c r="AQ49" t="s">
        <v>84</v>
      </c>
      <c r="AY49" s="2">
        <v>0.2</v>
      </c>
      <c r="AZ49" t="s">
        <v>161</v>
      </c>
      <c r="BA49">
        <v>3</v>
      </c>
      <c r="BB49">
        <v>30</v>
      </c>
    </row>
    <row r="50" spans="1:54">
      <c r="A50" t="s">
        <v>169</v>
      </c>
      <c r="B50" t="s">
        <v>144</v>
      </c>
      <c r="C50" s="2" t="s">
        <v>170</v>
      </c>
      <c r="D50" s="2" t="s">
        <v>71</v>
      </c>
      <c r="E50" t="s">
        <v>326</v>
      </c>
      <c r="F50">
        <f t="shared" ca="1" si="0"/>
        <v>6.36</v>
      </c>
      <c r="G50">
        <f t="shared" ca="1" si="1"/>
        <v>8.61</v>
      </c>
      <c r="H50" s="5">
        <v>45026</v>
      </c>
      <c r="I50" s="6">
        <v>0.3430555555555555</v>
      </c>
      <c r="O50">
        <f t="shared" ca="1" si="2"/>
        <v>29</v>
      </c>
      <c r="R50" t="s">
        <v>78</v>
      </c>
      <c r="S50" t="s">
        <v>79</v>
      </c>
      <c r="T50" t="s">
        <v>150</v>
      </c>
      <c r="U50" t="s">
        <v>327</v>
      </c>
      <c r="V50">
        <f t="shared" ca="1" si="3"/>
        <v>408.27</v>
      </c>
      <c r="W50" s="2" t="s">
        <v>105</v>
      </c>
      <c r="X50" s="2" t="b">
        <v>0</v>
      </c>
      <c r="Y50" t="b">
        <v>0</v>
      </c>
      <c r="AA50" t="s">
        <v>76</v>
      </c>
      <c r="AB50" s="2" t="s">
        <v>106</v>
      </c>
      <c r="AD50">
        <f t="shared" ca="1" si="4"/>
        <v>324.81</v>
      </c>
      <c r="AE50" t="s">
        <v>82</v>
      </c>
      <c r="AF50" s="2" t="b">
        <v>1</v>
      </c>
      <c r="AG50" t="b">
        <v>0</v>
      </c>
      <c r="AI50" s="2" t="s">
        <v>106</v>
      </c>
      <c r="AJ50" t="s">
        <v>76</v>
      </c>
      <c r="AN50" t="s">
        <v>76</v>
      </c>
      <c r="AQ50" t="s">
        <v>84</v>
      </c>
      <c r="AY50" s="2">
        <v>0.2</v>
      </c>
      <c r="AZ50" t="s">
        <v>161</v>
      </c>
      <c r="BA50">
        <v>3</v>
      </c>
      <c r="BB50">
        <v>30</v>
      </c>
    </row>
    <row r="51" spans="1:54">
      <c r="A51" t="s">
        <v>169</v>
      </c>
      <c r="B51" t="s">
        <v>144</v>
      </c>
      <c r="C51" s="2" t="s">
        <v>170</v>
      </c>
      <c r="D51" s="2" t="s">
        <v>171</v>
      </c>
      <c r="E51" t="s">
        <v>328</v>
      </c>
      <c r="F51">
        <f t="shared" ca="1" si="0"/>
        <v>4.2300000000000004</v>
      </c>
      <c r="G51">
        <f t="shared" ca="1" si="1"/>
        <v>8.15</v>
      </c>
      <c r="H51" s="5">
        <v>45026</v>
      </c>
      <c r="I51" s="6">
        <v>0.68194444444444446</v>
      </c>
      <c r="O51">
        <f t="shared" ca="1" si="2"/>
        <v>31</v>
      </c>
      <c r="R51" t="s">
        <v>78</v>
      </c>
      <c r="S51" t="s">
        <v>79</v>
      </c>
      <c r="T51" t="s">
        <v>150</v>
      </c>
      <c r="U51" t="s">
        <v>329</v>
      </c>
      <c r="V51">
        <f t="shared" ca="1" si="3"/>
        <v>337.84</v>
      </c>
      <c r="W51" t="s">
        <v>82</v>
      </c>
      <c r="X51" s="2" t="b">
        <v>1</v>
      </c>
      <c r="Y51" t="b">
        <v>0</v>
      </c>
      <c r="AA51" t="s">
        <v>76</v>
      </c>
      <c r="AB51" t="s">
        <v>76</v>
      </c>
      <c r="AD51">
        <f t="shared" ca="1" si="4"/>
        <v>394.77</v>
      </c>
      <c r="AE51" t="s">
        <v>82</v>
      </c>
      <c r="AF51" t="b">
        <v>0</v>
      </c>
      <c r="AG51" t="b">
        <v>0</v>
      </c>
      <c r="AI51" t="s">
        <v>76</v>
      </c>
      <c r="AJ51" t="s">
        <v>76</v>
      </c>
      <c r="AN51" t="s">
        <v>76</v>
      </c>
      <c r="AQ51" t="s">
        <v>84</v>
      </c>
      <c r="AY51" s="2">
        <v>0.2</v>
      </c>
      <c r="AZ51" t="s">
        <v>161</v>
      </c>
      <c r="BA51">
        <v>3</v>
      </c>
      <c r="BB51">
        <v>30</v>
      </c>
    </row>
    <row r="52" spans="1:54">
      <c r="A52" t="s">
        <v>169</v>
      </c>
      <c r="B52" t="s">
        <v>144</v>
      </c>
      <c r="C52" s="2" t="s">
        <v>170</v>
      </c>
      <c r="D52" s="2" t="s">
        <v>71</v>
      </c>
      <c r="E52" t="s">
        <v>330</v>
      </c>
      <c r="F52">
        <f t="shared" ca="1" si="0"/>
        <v>4.17</v>
      </c>
      <c r="G52">
        <f t="shared" ca="1" si="1"/>
        <v>7.62</v>
      </c>
      <c r="H52" s="5">
        <v>45026</v>
      </c>
      <c r="I52" s="6">
        <v>0.59305555555555556</v>
      </c>
      <c r="O52">
        <f t="shared" ca="1" si="2"/>
        <v>27</v>
      </c>
      <c r="R52" t="s">
        <v>78</v>
      </c>
      <c r="S52" t="s">
        <v>79</v>
      </c>
      <c r="T52" t="s">
        <v>150</v>
      </c>
      <c r="U52" t="s">
        <v>331</v>
      </c>
      <c r="V52">
        <f t="shared" ca="1" si="3"/>
        <v>268.05</v>
      </c>
      <c r="W52" s="2" t="s">
        <v>105</v>
      </c>
      <c r="X52" s="2" t="b">
        <v>1</v>
      </c>
      <c r="Y52" t="b">
        <v>0</v>
      </c>
      <c r="AA52" t="s">
        <v>76</v>
      </c>
      <c r="AB52" t="s">
        <v>76</v>
      </c>
      <c r="AD52">
        <f t="shared" ca="1" si="4"/>
        <v>437.48</v>
      </c>
      <c r="AE52" s="2" t="s">
        <v>105</v>
      </c>
      <c r="AF52" t="b">
        <v>0</v>
      </c>
      <c r="AG52" t="b">
        <v>0</v>
      </c>
      <c r="AI52" t="s">
        <v>76</v>
      </c>
      <c r="AJ52" t="s">
        <v>76</v>
      </c>
      <c r="AN52" t="s">
        <v>76</v>
      </c>
      <c r="AQ52" t="s">
        <v>84</v>
      </c>
      <c r="AY52" s="2">
        <v>0.2</v>
      </c>
      <c r="AZ52" t="s">
        <v>161</v>
      </c>
      <c r="BA52">
        <v>3</v>
      </c>
      <c r="BB52">
        <v>30</v>
      </c>
    </row>
    <row r="53" spans="1:54">
      <c r="A53" t="s">
        <v>169</v>
      </c>
      <c r="B53" t="s">
        <v>144</v>
      </c>
      <c r="C53" s="2" t="s">
        <v>170</v>
      </c>
      <c r="D53" s="2" t="s">
        <v>101</v>
      </c>
      <c r="E53" t="s">
        <v>332</v>
      </c>
      <c r="F53">
        <f t="shared" ca="1" si="0"/>
        <v>6.15</v>
      </c>
      <c r="G53">
        <f t="shared" ca="1" si="1"/>
        <v>4.6900000000000004</v>
      </c>
      <c r="H53" s="5">
        <v>45026</v>
      </c>
      <c r="I53" s="6">
        <v>0.44027777777777777</v>
      </c>
      <c r="O53">
        <f t="shared" ca="1" si="2"/>
        <v>26</v>
      </c>
      <c r="R53" t="s">
        <v>78</v>
      </c>
      <c r="S53" t="s">
        <v>79</v>
      </c>
      <c r="T53" t="s">
        <v>150</v>
      </c>
      <c r="U53" t="s">
        <v>333</v>
      </c>
      <c r="V53">
        <f t="shared" ca="1" si="3"/>
        <v>72.11</v>
      </c>
      <c r="W53" s="2" t="s">
        <v>105</v>
      </c>
      <c r="X53" s="2" t="b">
        <v>1</v>
      </c>
      <c r="Y53" t="b">
        <v>0</v>
      </c>
      <c r="AA53" t="s">
        <v>76</v>
      </c>
      <c r="AB53" t="s">
        <v>76</v>
      </c>
      <c r="AD53">
        <f t="shared" ca="1" si="4"/>
        <v>311.62</v>
      </c>
      <c r="AE53" t="s">
        <v>82</v>
      </c>
      <c r="AF53" t="b">
        <v>0</v>
      </c>
      <c r="AG53" t="b">
        <v>0</v>
      </c>
      <c r="AI53" t="s">
        <v>76</v>
      </c>
      <c r="AJ53" t="s">
        <v>76</v>
      </c>
      <c r="AN53" t="s">
        <v>76</v>
      </c>
      <c r="AQ53" t="s">
        <v>84</v>
      </c>
      <c r="AY53" s="2">
        <v>0.2</v>
      </c>
      <c r="AZ53" t="s">
        <v>161</v>
      </c>
      <c r="BA53">
        <v>3</v>
      </c>
      <c r="BB53">
        <v>30</v>
      </c>
    </row>
    <row r="54" spans="1:54">
      <c r="A54" t="s">
        <v>169</v>
      </c>
      <c r="B54" t="s">
        <v>144</v>
      </c>
      <c r="C54" s="2" t="s">
        <v>170</v>
      </c>
      <c r="D54" s="2" t="s">
        <v>71</v>
      </c>
      <c r="E54" t="s">
        <v>334</v>
      </c>
      <c r="F54">
        <f t="shared" ca="1" si="0"/>
        <v>4.7</v>
      </c>
      <c r="G54">
        <f t="shared" ca="1" si="1"/>
        <v>6.46</v>
      </c>
      <c r="H54" s="5">
        <v>45026</v>
      </c>
      <c r="I54" s="6">
        <v>0.49305555555555558</v>
      </c>
      <c r="O54">
        <f t="shared" ca="1" si="2"/>
        <v>30</v>
      </c>
      <c r="R54" t="s">
        <v>78</v>
      </c>
      <c r="S54" t="s">
        <v>79</v>
      </c>
      <c r="T54" t="s">
        <v>150</v>
      </c>
      <c r="U54" t="s">
        <v>335</v>
      </c>
      <c r="V54">
        <f t="shared" ca="1" si="3"/>
        <v>620.01</v>
      </c>
      <c r="W54" t="s">
        <v>82</v>
      </c>
      <c r="X54" s="2" t="b">
        <v>0</v>
      </c>
      <c r="Y54" t="b">
        <v>0</v>
      </c>
      <c r="AA54" t="s">
        <v>76</v>
      </c>
      <c r="AB54" t="s">
        <v>76</v>
      </c>
      <c r="AD54">
        <f t="shared" ca="1" si="4"/>
        <v>151.99</v>
      </c>
      <c r="AE54" s="2" t="s">
        <v>105</v>
      </c>
      <c r="AF54" t="b">
        <v>0</v>
      </c>
      <c r="AG54" t="b">
        <v>0</v>
      </c>
      <c r="AI54" t="s">
        <v>76</v>
      </c>
      <c r="AJ54" t="s">
        <v>76</v>
      </c>
      <c r="AN54" t="s">
        <v>76</v>
      </c>
      <c r="AQ54" t="s">
        <v>84</v>
      </c>
      <c r="AY54" s="2">
        <v>0.2</v>
      </c>
      <c r="AZ54" t="s">
        <v>161</v>
      </c>
      <c r="BA54">
        <v>3</v>
      </c>
      <c r="BB54">
        <v>30</v>
      </c>
    </row>
    <row r="55" spans="1:54">
      <c r="A55" t="s">
        <v>169</v>
      </c>
      <c r="B55" t="s">
        <v>144</v>
      </c>
      <c r="C55" s="2" t="s">
        <v>170</v>
      </c>
      <c r="D55" s="2" t="s">
        <v>171</v>
      </c>
      <c r="E55" t="s">
        <v>336</v>
      </c>
      <c r="F55">
        <f t="shared" ca="1" si="0"/>
        <v>6.36</v>
      </c>
      <c r="G55">
        <f t="shared" ca="1" si="1"/>
        <v>6.15</v>
      </c>
      <c r="H55" s="5">
        <v>45026</v>
      </c>
      <c r="I55" s="6">
        <v>0.58124999999999993</v>
      </c>
      <c r="O55">
        <f t="shared" ca="1" si="2"/>
        <v>25</v>
      </c>
      <c r="R55" t="s">
        <v>78</v>
      </c>
      <c r="S55" t="s">
        <v>79</v>
      </c>
      <c r="T55" t="s">
        <v>150</v>
      </c>
      <c r="U55" t="s">
        <v>337</v>
      </c>
      <c r="V55">
        <f t="shared" ca="1" si="3"/>
        <v>500.81</v>
      </c>
      <c r="W55" t="s">
        <v>82</v>
      </c>
      <c r="X55" s="2" t="b">
        <v>0</v>
      </c>
      <c r="Y55" t="b">
        <v>0</v>
      </c>
      <c r="AA55" t="s">
        <v>76</v>
      </c>
      <c r="AB55" t="s">
        <v>76</v>
      </c>
      <c r="AD55">
        <f t="shared" ca="1" si="4"/>
        <v>650.70000000000005</v>
      </c>
      <c r="AE55" s="2" t="s">
        <v>105</v>
      </c>
      <c r="AF55" t="b">
        <v>0</v>
      </c>
      <c r="AG55" t="b">
        <v>0</v>
      </c>
      <c r="AI55" t="s">
        <v>76</v>
      </c>
      <c r="AJ55" t="s">
        <v>76</v>
      </c>
      <c r="AN55" t="s">
        <v>76</v>
      </c>
      <c r="AQ55" t="s">
        <v>84</v>
      </c>
      <c r="AY55" s="2">
        <v>0.2</v>
      </c>
      <c r="AZ55" t="s">
        <v>161</v>
      </c>
      <c r="BA55">
        <v>3</v>
      </c>
      <c r="BB55">
        <v>30</v>
      </c>
    </row>
    <row r="56" spans="1:54">
      <c r="A56" t="s">
        <v>169</v>
      </c>
      <c r="B56" t="s">
        <v>144</v>
      </c>
      <c r="C56" s="2" t="s">
        <v>170</v>
      </c>
      <c r="D56" s="2" t="s">
        <v>171</v>
      </c>
      <c r="E56" t="s">
        <v>338</v>
      </c>
      <c r="F56">
        <f t="shared" ca="1" si="0"/>
        <v>4.01</v>
      </c>
      <c r="G56">
        <f t="shared" ca="1" si="1"/>
        <v>7.33</v>
      </c>
      <c r="H56" s="5">
        <v>45026</v>
      </c>
      <c r="I56" s="6">
        <v>0.68472222222222223</v>
      </c>
      <c r="O56">
        <f t="shared" ca="1" si="2"/>
        <v>31</v>
      </c>
      <c r="R56" t="s">
        <v>78</v>
      </c>
      <c r="S56" t="s">
        <v>79</v>
      </c>
      <c r="T56" t="s">
        <v>150</v>
      </c>
      <c r="U56" t="s">
        <v>339</v>
      </c>
      <c r="V56">
        <f t="shared" ca="1" si="3"/>
        <v>250.67</v>
      </c>
      <c r="W56" t="s">
        <v>82</v>
      </c>
      <c r="X56" s="2" t="b">
        <v>1</v>
      </c>
      <c r="Y56" t="b">
        <v>0</v>
      </c>
      <c r="AA56" s="2" t="s">
        <v>106</v>
      </c>
      <c r="AB56" t="s">
        <v>76</v>
      </c>
      <c r="AD56">
        <f t="shared" ca="1" si="4"/>
        <v>556.64</v>
      </c>
      <c r="AE56" t="s">
        <v>82</v>
      </c>
      <c r="AF56" t="b">
        <v>0</v>
      </c>
      <c r="AG56" t="b">
        <v>0</v>
      </c>
      <c r="AI56" s="2" t="s">
        <v>106</v>
      </c>
      <c r="AJ56" s="2" t="s">
        <v>106</v>
      </c>
      <c r="AN56" t="s">
        <v>76</v>
      </c>
      <c r="AQ56" t="s">
        <v>84</v>
      </c>
      <c r="AY56" s="2">
        <v>0.2</v>
      </c>
      <c r="AZ56" t="s">
        <v>161</v>
      </c>
      <c r="BA56">
        <v>3</v>
      </c>
      <c r="BB56">
        <v>30</v>
      </c>
    </row>
    <row r="57" spans="1:54">
      <c r="A57" t="s">
        <v>169</v>
      </c>
      <c r="B57" t="s">
        <v>144</v>
      </c>
      <c r="C57" s="2" t="s">
        <v>170</v>
      </c>
      <c r="D57" s="2" t="s">
        <v>123</v>
      </c>
      <c r="E57" t="s">
        <v>340</v>
      </c>
      <c r="F57">
        <f t="shared" ca="1" si="0"/>
        <v>4.2</v>
      </c>
      <c r="G57">
        <f t="shared" ca="1" si="1"/>
        <v>6.89</v>
      </c>
      <c r="H57" s="5">
        <v>45026</v>
      </c>
      <c r="I57" s="6">
        <v>0.33680555555555558</v>
      </c>
      <c r="O57">
        <f t="shared" ca="1" si="2"/>
        <v>27</v>
      </c>
      <c r="R57" t="s">
        <v>78</v>
      </c>
      <c r="S57" t="s">
        <v>79</v>
      </c>
      <c r="T57" t="s">
        <v>150</v>
      </c>
      <c r="U57" t="s">
        <v>341</v>
      </c>
      <c r="V57">
        <f t="shared" ca="1" si="3"/>
        <v>625.01</v>
      </c>
      <c r="W57" t="s">
        <v>82</v>
      </c>
      <c r="X57" s="2" t="b">
        <v>0</v>
      </c>
      <c r="Y57" t="b">
        <v>0</v>
      </c>
      <c r="AA57" t="s">
        <v>76</v>
      </c>
      <c r="AB57" t="s">
        <v>76</v>
      </c>
      <c r="AD57">
        <f t="shared" ca="1" si="4"/>
        <v>259.31</v>
      </c>
      <c r="AE57" t="s">
        <v>82</v>
      </c>
      <c r="AF57" t="b">
        <v>0</v>
      </c>
      <c r="AG57" t="b">
        <v>0</v>
      </c>
      <c r="AI57" t="s">
        <v>76</v>
      </c>
      <c r="AJ57" t="s">
        <v>76</v>
      </c>
      <c r="AN57" t="s">
        <v>76</v>
      </c>
      <c r="AQ57" t="s">
        <v>84</v>
      </c>
      <c r="AY57" s="2">
        <v>0.2</v>
      </c>
      <c r="AZ57" t="s">
        <v>161</v>
      </c>
      <c r="BA57">
        <v>3</v>
      </c>
      <c r="BB57">
        <v>30</v>
      </c>
    </row>
    <row r="58" spans="1:54">
      <c r="A58" t="s">
        <v>169</v>
      </c>
      <c r="B58" t="s">
        <v>144</v>
      </c>
      <c r="C58" s="2" t="s">
        <v>170</v>
      </c>
      <c r="D58" s="2" t="s">
        <v>101</v>
      </c>
      <c r="E58" t="s">
        <v>342</v>
      </c>
      <c r="F58">
        <f t="shared" ca="1" si="0"/>
        <v>5.75</v>
      </c>
      <c r="G58">
        <f t="shared" ca="1" si="1"/>
        <v>7.06</v>
      </c>
      <c r="H58" s="4">
        <v>45027</v>
      </c>
      <c r="I58" s="6">
        <v>0.46875</v>
      </c>
      <c r="O58">
        <f t="shared" ca="1" si="2"/>
        <v>28</v>
      </c>
      <c r="R58" t="s">
        <v>78</v>
      </c>
      <c r="S58" t="s">
        <v>79</v>
      </c>
      <c r="T58" t="s">
        <v>150</v>
      </c>
      <c r="U58" t="s">
        <v>343</v>
      </c>
      <c r="V58">
        <f t="shared" ca="1" si="3"/>
        <v>721.24</v>
      </c>
      <c r="W58" t="s">
        <v>82</v>
      </c>
      <c r="X58" s="2" t="b">
        <v>1</v>
      </c>
      <c r="Y58" t="b">
        <v>0</v>
      </c>
      <c r="AA58" s="2" t="s">
        <v>106</v>
      </c>
      <c r="AB58" t="s">
        <v>76</v>
      </c>
      <c r="AD58">
        <f t="shared" ca="1" si="4"/>
        <v>589.83000000000004</v>
      </c>
      <c r="AE58" t="s">
        <v>82</v>
      </c>
      <c r="AF58" s="2" t="b">
        <v>1</v>
      </c>
      <c r="AG58" t="b">
        <v>0</v>
      </c>
      <c r="AI58" s="2" t="s">
        <v>106</v>
      </c>
      <c r="AJ58" t="s">
        <v>76</v>
      </c>
      <c r="AN58" t="s">
        <v>76</v>
      </c>
      <c r="AQ58" t="s">
        <v>84</v>
      </c>
      <c r="AY58" s="2">
        <v>0.2</v>
      </c>
      <c r="AZ58" t="s">
        <v>161</v>
      </c>
      <c r="BA58">
        <v>3</v>
      </c>
      <c r="BB58">
        <v>30</v>
      </c>
    </row>
    <row r="59" spans="1:54">
      <c r="A59" t="s">
        <v>169</v>
      </c>
      <c r="B59" t="s">
        <v>144</v>
      </c>
      <c r="C59" s="2" t="s">
        <v>170</v>
      </c>
      <c r="D59" s="2" t="s">
        <v>171</v>
      </c>
      <c r="E59" t="s">
        <v>344</v>
      </c>
      <c r="F59">
        <f t="shared" ca="1" si="0"/>
        <v>5.63</v>
      </c>
      <c r="G59">
        <f t="shared" ca="1" si="1"/>
        <v>8.92</v>
      </c>
      <c r="H59" s="5">
        <v>45027</v>
      </c>
      <c r="I59" s="6">
        <v>0.40625</v>
      </c>
      <c r="O59">
        <f t="shared" ca="1" si="2"/>
        <v>31</v>
      </c>
      <c r="R59" t="s">
        <v>78</v>
      </c>
      <c r="S59" t="s">
        <v>79</v>
      </c>
      <c r="T59" t="s">
        <v>150</v>
      </c>
      <c r="U59" t="s">
        <v>345</v>
      </c>
      <c r="V59">
        <f t="shared" ca="1" si="3"/>
        <v>464.65</v>
      </c>
      <c r="W59" s="2" t="s">
        <v>105</v>
      </c>
      <c r="X59" s="2" t="b">
        <v>0</v>
      </c>
      <c r="Y59" t="b">
        <v>0</v>
      </c>
      <c r="AA59" t="s">
        <v>76</v>
      </c>
      <c r="AB59" t="s">
        <v>76</v>
      </c>
      <c r="AD59">
        <f t="shared" ca="1" si="4"/>
        <v>674.73</v>
      </c>
      <c r="AE59" t="s">
        <v>82</v>
      </c>
      <c r="AF59" t="b">
        <v>0</v>
      </c>
      <c r="AG59" t="b">
        <v>0</v>
      </c>
      <c r="AI59" t="s">
        <v>76</v>
      </c>
      <c r="AJ59" s="2" t="s">
        <v>106</v>
      </c>
      <c r="AN59" t="s">
        <v>76</v>
      </c>
      <c r="AQ59" t="s">
        <v>84</v>
      </c>
      <c r="AY59" s="2">
        <v>0.2</v>
      </c>
      <c r="AZ59" t="s">
        <v>161</v>
      </c>
      <c r="BA59">
        <v>3</v>
      </c>
      <c r="BB59">
        <v>30</v>
      </c>
    </row>
    <row r="60" spans="1:54">
      <c r="A60" t="s">
        <v>169</v>
      </c>
      <c r="B60" t="s">
        <v>144</v>
      </c>
      <c r="C60" s="2" t="s">
        <v>170</v>
      </c>
      <c r="D60" s="3" t="s">
        <v>146</v>
      </c>
      <c r="E60" t="s">
        <v>346</v>
      </c>
      <c r="F60">
        <f t="shared" ca="1" si="0"/>
        <v>5.26</v>
      </c>
      <c r="G60">
        <f t="shared" ca="1" si="1"/>
        <v>8.1</v>
      </c>
      <c r="H60" s="5">
        <v>45027</v>
      </c>
      <c r="I60" s="6">
        <v>0.75694444444444453</v>
      </c>
      <c r="O60">
        <f t="shared" ca="1" si="2"/>
        <v>31</v>
      </c>
      <c r="R60" t="s">
        <v>78</v>
      </c>
      <c r="S60" t="s">
        <v>79</v>
      </c>
      <c r="T60" t="s">
        <v>150</v>
      </c>
      <c r="U60" t="s">
        <v>347</v>
      </c>
      <c r="V60">
        <f t="shared" ca="1" si="3"/>
        <v>395.28</v>
      </c>
      <c r="W60" t="s">
        <v>82</v>
      </c>
      <c r="X60" s="2" t="b">
        <v>0</v>
      </c>
      <c r="Y60" t="b">
        <v>0</v>
      </c>
      <c r="AA60" t="s">
        <v>76</v>
      </c>
      <c r="AB60" t="s">
        <v>76</v>
      </c>
      <c r="AD60">
        <f t="shared" ca="1" si="4"/>
        <v>604.36</v>
      </c>
      <c r="AE60" t="s">
        <v>82</v>
      </c>
      <c r="AF60" t="b">
        <v>0</v>
      </c>
      <c r="AG60" t="b">
        <v>0</v>
      </c>
      <c r="AI60" t="s">
        <v>76</v>
      </c>
      <c r="AJ60" t="s">
        <v>76</v>
      </c>
      <c r="AN60" t="s">
        <v>76</v>
      </c>
      <c r="AQ60" t="s">
        <v>84</v>
      </c>
      <c r="AY60" s="2">
        <v>0.2</v>
      </c>
      <c r="AZ60" t="s">
        <v>161</v>
      </c>
      <c r="BA60">
        <v>3</v>
      </c>
      <c r="BB60">
        <v>30</v>
      </c>
    </row>
    <row r="61" spans="1:54">
      <c r="A61" t="s">
        <v>169</v>
      </c>
      <c r="B61" t="s">
        <v>144</v>
      </c>
      <c r="C61" s="2" t="s">
        <v>170</v>
      </c>
      <c r="D61" s="2" t="s">
        <v>171</v>
      </c>
      <c r="E61" t="s">
        <v>348</v>
      </c>
      <c r="F61">
        <f t="shared" ca="1" si="0"/>
        <v>5.12</v>
      </c>
      <c r="G61">
        <f t="shared" ca="1" si="1"/>
        <v>8.86</v>
      </c>
      <c r="H61" s="5">
        <v>45027</v>
      </c>
      <c r="I61" s="6">
        <v>0.42986111111111108</v>
      </c>
      <c r="O61">
        <f t="shared" ca="1" si="2"/>
        <v>29</v>
      </c>
      <c r="R61" t="s">
        <v>78</v>
      </c>
      <c r="S61" t="s">
        <v>79</v>
      </c>
      <c r="T61" t="s">
        <v>150</v>
      </c>
      <c r="U61" t="s">
        <v>349</v>
      </c>
      <c r="V61">
        <f t="shared" ca="1" si="3"/>
        <v>609.33000000000004</v>
      </c>
      <c r="W61" t="s">
        <v>82</v>
      </c>
      <c r="X61" s="2" t="b">
        <v>0</v>
      </c>
      <c r="Y61" t="b">
        <v>0</v>
      </c>
      <c r="AA61" t="s">
        <v>76</v>
      </c>
      <c r="AB61" t="s">
        <v>76</v>
      </c>
      <c r="AD61">
        <f t="shared" ca="1" si="4"/>
        <v>203.99</v>
      </c>
      <c r="AE61" t="s">
        <v>82</v>
      </c>
      <c r="AF61" t="b">
        <v>0</v>
      </c>
      <c r="AG61" t="b">
        <v>0</v>
      </c>
      <c r="AI61" t="s">
        <v>76</v>
      </c>
      <c r="AJ61" t="s">
        <v>76</v>
      </c>
      <c r="AN61" t="s">
        <v>76</v>
      </c>
      <c r="AQ61" t="s">
        <v>84</v>
      </c>
      <c r="AY61" s="2">
        <v>0.2</v>
      </c>
      <c r="AZ61" t="s">
        <v>161</v>
      </c>
      <c r="BA61">
        <v>3</v>
      </c>
      <c r="BB61">
        <v>30</v>
      </c>
    </row>
    <row r="62" spans="1:54">
      <c r="A62" t="s">
        <v>169</v>
      </c>
      <c r="B62" t="s">
        <v>144</v>
      </c>
      <c r="C62" s="2" t="s">
        <v>170</v>
      </c>
      <c r="D62" s="2" t="s">
        <v>71</v>
      </c>
      <c r="E62" t="s">
        <v>350</v>
      </c>
      <c r="F62">
        <f t="shared" ca="1" si="0"/>
        <v>5.75</v>
      </c>
      <c r="G62">
        <f t="shared" ca="1" si="1"/>
        <v>4.93</v>
      </c>
      <c r="H62" s="4">
        <v>45028</v>
      </c>
      <c r="I62" s="6">
        <v>0.47152777777777799</v>
      </c>
      <c r="O62">
        <f t="shared" ca="1" si="2"/>
        <v>28</v>
      </c>
      <c r="R62" t="s">
        <v>78</v>
      </c>
      <c r="S62" t="s">
        <v>79</v>
      </c>
      <c r="T62" t="s">
        <v>150</v>
      </c>
      <c r="U62" t="s">
        <v>351</v>
      </c>
      <c r="V62">
        <f t="shared" ca="1" si="3"/>
        <v>601.57000000000005</v>
      </c>
      <c r="W62" t="s">
        <v>82</v>
      </c>
      <c r="X62" s="2" t="b">
        <v>0</v>
      </c>
      <c r="Y62" t="b">
        <v>0</v>
      </c>
      <c r="AA62" t="s">
        <v>76</v>
      </c>
      <c r="AB62" t="s">
        <v>76</v>
      </c>
      <c r="AD62">
        <f t="shared" ca="1" si="4"/>
        <v>794.37</v>
      </c>
      <c r="AE62" t="s">
        <v>82</v>
      </c>
      <c r="AF62" t="b">
        <v>0</v>
      </c>
      <c r="AG62" t="b">
        <v>0</v>
      </c>
      <c r="AI62" t="s">
        <v>76</v>
      </c>
      <c r="AJ62" t="s">
        <v>76</v>
      </c>
      <c r="AN62" t="s">
        <v>76</v>
      </c>
      <c r="AQ62" t="s">
        <v>84</v>
      </c>
      <c r="AY62" s="2">
        <v>0.2</v>
      </c>
      <c r="AZ62" t="s">
        <v>161</v>
      </c>
      <c r="BA62">
        <v>3</v>
      </c>
      <c r="BB62">
        <v>30</v>
      </c>
    </row>
    <row r="63" spans="1:54">
      <c r="A63" t="s">
        <v>169</v>
      </c>
      <c r="B63" t="s">
        <v>144</v>
      </c>
      <c r="C63" s="2" t="s">
        <v>170</v>
      </c>
      <c r="D63" s="2" t="s">
        <v>171</v>
      </c>
      <c r="E63" t="s">
        <v>352</v>
      </c>
      <c r="F63">
        <f t="shared" ca="1" si="0"/>
        <v>5.52</v>
      </c>
      <c r="G63">
        <f t="shared" ca="1" si="1"/>
        <v>7.23</v>
      </c>
      <c r="H63" s="5">
        <v>45028</v>
      </c>
      <c r="I63" s="6">
        <v>0.3659722222222222</v>
      </c>
      <c r="O63">
        <f t="shared" ca="1" si="2"/>
        <v>32</v>
      </c>
      <c r="R63" t="s">
        <v>78</v>
      </c>
      <c r="S63" t="s">
        <v>79</v>
      </c>
      <c r="T63" t="s">
        <v>150</v>
      </c>
      <c r="U63" t="s">
        <v>353</v>
      </c>
      <c r="V63">
        <f t="shared" ca="1" si="3"/>
        <v>342.04</v>
      </c>
      <c r="W63" t="s">
        <v>82</v>
      </c>
      <c r="X63" s="2" t="b">
        <v>0</v>
      </c>
      <c r="Y63" t="b">
        <v>0</v>
      </c>
      <c r="AA63" s="2" t="s">
        <v>106</v>
      </c>
      <c r="AB63" t="s">
        <v>76</v>
      </c>
      <c r="AD63">
        <f t="shared" ca="1" si="4"/>
        <v>609.4</v>
      </c>
      <c r="AE63" t="s">
        <v>82</v>
      </c>
      <c r="AF63" t="b">
        <v>0</v>
      </c>
      <c r="AG63" t="b">
        <v>0</v>
      </c>
      <c r="AI63" t="s">
        <v>76</v>
      </c>
      <c r="AJ63" t="s">
        <v>76</v>
      </c>
      <c r="AN63" t="s">
        <v>76</v>
      </c>
      <c r="AQ63" t="s">
        <v>84</v>
      </c>
      <c r="AY63" s="2">
        <v>0.2</v>
      </c>
      <c r="AZ63" t="s">
        <v>161</v>
      </c>
      <c r="BA63">
        <v>3</v>
      </c>
      <c r="BB63">
        <v>30</v>
      </c>
    </row>
    <row r="64" spans="1:54">
      <c r="A64" t="s">
        <v>169</v>
      </c>
      <c r="B64" t="s">
        <v>144</v>
      </c>
      <c r="C64" s="2" t="s">
        <v>170</v>
      </c>
      <c r="D64" s="2" t="s">
        <v>71</v>
      </c>
      <c r="E64" t="s">
        <v>354</v>
      </c>
      <c r="F64">
        <f t="shared" ca="1" si="0"/>
        <v>5.79</v>
      </c>
      <c r="G64">
        <f t="shared" ca="1" si="1"/>
        <v>5.94</v>
      </c>
      <c r="H64" s="5">
        <v>45028</v>
      </c>
      <c r="I64" s="6">
        <v>0.63958333333333328</v>
      </c>
      <c r="O64">
        <f t="shared" ca="1" si="2"/>
        <v>30</v>
      </c>
      <c r="R64" t="s">
        <v>78</v>
      </c>
      <c r="S64" t="s">
        <v>79</v>
      </c>
      <c r="T64" t="s">
        <v>150</v>
      </c>
      <c r="U64" t="s">
        <v>355</v>
      </c>
      <c r="V64">
        <f t="shared" ca="1" si="3"/>
        <v>423.95</v>
      </c>
      <c r="W64" s="2" t="s">
        <v>105</v>
      </c>
      <c r="X64" s="2" t="b">
        <v>0</v>
      </c>
      <c r="Y64" t="b">
        <v>0</v>
      </c>
      <c r="AA64" t="s">
        <v>76</v>
      </c>
      <c r="AB64" t="s">
        <v>76</v>
      </c>
      <c r="AD64">
        <f t="shared" ca="1" si="4"/>
        <v>674.02</v>
      </c>
      <c r="AE64" t="s">
        <v>82</v>
      </c>
      <c r="AF64" t="b">
        <v>0</v>
      </c>
      <c r="AG64" t="b">
        <v>0</v>
      </c>
      <c r="AI64" t="s">
        <v>76</v>
      </c>
      <c r="AJ64" t="s">
        <v>76</v>
      </c>
      <c r="AN64" t="s">
        <v>76</v>
      </c>
      <c r="AQ64" t="s">
        <v>84</v>
      </c>
      <c r="AY64" s="2">
        <v>0.2</v>
      </c>
      <c r="AZ64" t="s">
        <v>161</v>
      </c>
      <c r="BA64">
        <v>3</v>
      </c>
      <c r="BB64">
        <v>30</v>
      </c>
    </row>
    <row r="65" spans="1:54">
      <c r="A65" t="s">
        <v>169</v>
      </c>
      <c r="B65" t="s">
        <v>144</v>
      </c>
      <c r="C65" s="2" t="s">
        <v>170</v>
      </c>
      <c r="D65" s="2" t="s">
        <v>123</v>
      </c>
      <c r="E65" t="s">
        <v>356</v>
      </c>
      <c r="F65">
        <f t="shared" ca="1" si="0"/>
        <v>5.43</v>
      </c>
      <c r="G65">
        <f t="shared" ca="1" si="1"/>
        <v>7.41</v>
      </c>
      <c r="H65" s="5">
        <v>45028</v>
      </c>
      <c r="I65" s="6">
        <v>0.5229166666666667</v>
      </c>
      <c r="O65">
        <f t="shared" ca="1" si="2"/>
        <v>26</v>
      </c>
      <c r="R65" t="s">
        <v>78</v>
      </c>
      <c r="S65" t="s">
        <v>79</v>
      </c>
      <c r="T65" t="s">
        <v>150</v>
      </c>
      <c r="U65" t="s">
        <v>357</v>
      </c>
      <c r="V65">
        <f t="shared" ca="1" si="3"/>
        <v>497.75</v>
      </c>
      <c r="W65" t="s">
        <v>82</v>
      </c>
      <c r="X65" s="2" t="b">
        <v>0</v>
      </c>
      <c r="Y65" t="b">
        <v>0</v>
      </c>
      <c r="AA65" t="s">
        <v>76</v>
      </c>
      <c r="AB65" t="s">
        <v>76</v>
      </c>
      <c r="AD65">
        <f t="shared" ca="1" si="4"/>
        <v>310.92</v>
      </c>
      <c r="AE65" t="s">
        <v>82</v>
      </c>
      <c r="AF65" t="b">
        <v>0</v>
      </c>
      <c r="AG65" t="b">
        <v>0</v>
      </c>
      <c r="AI65" t="s">
        <v>76</v>
      </c>
      <c r="AJ65" t="s">
        <v>76</v>
      </c>
      <c r="AN65" t="s">
        <v>76</v>
      </c>
      <c r="AQ65" t="s">
        <v>84</v>
      </c>
      <c r="AY65" s="2">
        <v>0.2</v>
      </c>
      <c r="AZ65" t="s">
        <v>161</v>
      </c>
      <c r="BA65">
        <v>3</v>
      </c>
      <c r="BB65">
        <v>30</v>
      </c>
    </row>
    <row r="66" spans="1:54">
      <c r="A66" t="s">
        <v>169</v>
      </c>
      <c r="B66" t="s">
        <v>144</v>
      </c>
      <c r="C66" s="2" t="s">
        <v>170</v>
      </c>
      <c r="D66" s="2" t="s">
        <v>101</v>
      </c>
      <c r="E66" t="s">
        <v>358</v>
      </c>
      <c r="F66">
        <f t="shared" ca="1" si="0"/>
        <v>4.87</v>
      </c>
      <c r="G66">
        <f t="shared" ca="1" si="1"/>
        <v>4.29</v>
      </c>
      <c r="H66" s="5">
        <v>45028</v>
      </c>
      <c r="I66" s="6">
        <v>0.59513888888888888</v>
      </c>
      <c r="O66">
        <f t="shared" ca="1" si="2"/>
        <v>25</v>
      </c>
      <c r="R66" t="s">
        <v>78</v>
      </c>
      <c r="S66" t="s">
        <v>79</v>
      </c>
      <c r="T66" t="s">
        <v>150</v>
      </c>
      <c r="U66" t="s">
        <v>359</v>
      </c>
      <c r="V66">
        <f t="shared" ca="1" si="3"/>
        <v>782.09</v>
      </c>
      <c r="W66" t="s">
        <v>82</v>
      </c>
      <c r="X66" s="2" t="b">
        <v>1</v>
      </c>
      <c r="Y66" t="b">
        <v>0</v>
      </c>
      <c r="AA66" t="s">
        <v>76</v>
      </c>
      <c r="AB66" t="s">
        <v>76</v>
      </c>
      <c r="AD66">
        <f t="shared" ca="1" si="4"/>
        <v>605.89</v>
      </c>
      <c r="AE66" t="s">
        <v>82</v>
      </c>
      <c r="AF66" t="b">
        <v>0</v>
      </c>
      <c r="AG66" t="b">
        <v>0</v>
      </c>
      <c r="AI66" t="s">
        <v>76</v>
      </c>
      <c r="AJ66" t="s">
        <v>76</v>
      </c>
      <c r="AN66" t="s">
        <v>76</v>
      </c>
      <c r="AQ66" t="s">
        <v>84</v>
      </c>
      <c r="AY66" s="2">
        <v>0.2</v>
      </c>
      <c r="AZ66" t="s">
        <v>161</v>
      </c>
      <c r="BA66">
        <v>3</v>
      </c>
      <c r="BB66">
        <v>30</v>
      </c>
    </row>
    <row r="67" spans="1:54">
      <c r="A67" t="s">
        <v>169</v>
      </c>
      <c r="B67" t="s">
        <v>144</v>
      </c>
      <c r="C67" s="2" t="s">
        <v>170</v>
      </c>
      <c r="D67" s="2" t="s">
        <v>71</v>
      </c>
      <c r="E67" t="s">
        <v>360</v>
      </c>
      <c r="F67">
        <f t="shared" ca="1" si="0"/>
        <v>4.4400000000000004</v>
      </c>
      <c r="G67">
        <f t="shared" ca="1" si="1"/>
        <v>7.46</v>
      </c>
      <c r="H67" s="5">
        <v>45028</v>
      </c>
      <c r="I67" s="6">
        <v>0.41388888888888892</v>
      </c>
      <c r="O67">
        <f t="shared" ca="1" si="2"/>
        <v>33</v>
      </c>
      <c r="R67" t="s">
        <v>78</v>
      </c>
      <c r="S67" t="s">
        <v>79</v>
      </c>
      <c r="T67" t="s">
        <v>150</v>
      </c>
      <c r="U67" t="s">
        <v>361</v>
      </c>
      <c r="V67">
        <f t="shared" ca="1" si="3"/>
        <v>752.96</v>
      </c>
      <c r="W67" t="s">
        <v>82</v>
      </c>
      <c r="X67" s="2" t="b">
        <v>0</v>
      </c>
      <c r="Y67" t="b">
        <v>0</v>
      </c>
      <c r="AA67" t="s">
        <v>76</v>
      </c>
      <c r="AB67" t="s">
        <v>76</v>
      </c>
      <c r="AD67">
        <f t="shared" ca="1" si="4"/>
        <v>710.19</v>
      </c>
      <c r="AE67" t="s">
        <v>82</v>
      </c>
      <c r="AF67" t="b">
        <v>0</v>
      </c>
      <c r="AG67" t="b">
        <v>0</v>
      </c>
      <c r="AI67" s="2" t="s">
        <v>106</v>
      </c>
      <c r="AJ67" t="s">
        <v>76</v>
      </c>
      <c r="AN67" t="s">
        <v>76</v>
      </c>
      <c r="AQ67" t="s">
        <v>84</v>
      </c>
      <c r="AY67" s="2">
        <v>0.2</v>
      </c>
      <c r="AZ67" t="s">
        <v>161</v>
      </c>
      <c r="BA67">
        <v>3</v>
      </c>
      <c r="BB67">
        <v>30</v>
      </c>
    </row>
    <row r="68" spans="1:54">
      <c r="A68" t="s">
        <v>169</v>
      </c>
      <c r="B68" t="s">
        <v>144</v>
      </c>
      <c r="C68" s="2" t="s">
        <v>170</v>
      </c>
      <c r="D68" s="3" t="s">
        <v>146</v>
      </c>
      <c r="E68" t="s">
        <v>362</v>
      </c>
      <c r="F68">
        <f t="shared" ca="1" si="0"/>
        <v>6.14</v>
      </c>
      <c r="G68">
        <f t="shared" ca="1" si="1"/>
        <v>4.74</v>
      </c>
      <c r="H68" s="5">
        <v>45029</v>
      </c>
      <c r="I68" s="6">
        <v>0.5</v>
      </c>
      <c r="O68">
        <f t="shared" ca="1" si="2"/>
        <v>26</v>
      </c>
      <c r="R68" t="s">
        <v>78</v>
      </c>
      <c r="S68" t="s">
        <v>79</v>
      </c>
      <c r="T68" t="s">
        <v>150</v>
      </c>
      <c r="U68" t="s">
        <v>363</v>
      </c>
      <c r="V68">
        <f t="shared" ca="1" si="3"/>
        <v>429.11</v>
      </c>
      <c r="W68" t="s">
        <v>82</v>
      </c>
      <c r="X68" s="2" t="b">
        <v>0</v>
      </c>
      <c r="Y68" t="b">
        <v>0</v>
      </c>
      <c r="AA68" t="s">
        <v>76</v>
      </c>
      <c r="AB68" t="s">
        <v>76</v>
      </c>
      <c r="AD68">
        <f t="shared" ca="1" si="4"/>
        <v>356.57</v>
      </c>
      <c r="AE68" t="s">
        <v>82</v>
      </c>
      <c r="AF68" t="b">
        <v>0</v>
      </c>
      <c r="AG68" t="b">
        <v>0</v>
      </c>
      <c r="AI68" t="s">
        <v>76</v>
      </c>
      <c r="AJ68" t="s">
        <v>76</v>
      </c>
      <c r="AN68" t="s">
        <v>76</v>
      </c>
      <c r="AQ68" t="s">
        <v>84</v>
      </c>
      <c r="AY68" s="2">
        <v>0.2</v>
      </c>
      <c r="AZ68" t="s">
        <v>161</v>
      </c>
      <c r="BA68">
        <v>3</v>
      </c>
      <c r="BB68">
        <v>30</v>
      </c>
    </row>
    <row r="69" spans="1:54">
      <c r="A69" t="s">
        <v>169</v>
      </c>
      <c r="B69" t="s">
        <v>144</v>
      </c>
      <c r="C69" s="2" t="s">
        <v>170</v>
      </c>
      <c r="D69" s="2" t="s">
        <v>101</v>
      </c>
      <c r="E69" t="s">
        <v>364</v>
      </c>
      <c r="F69">
        <f t="shared" ca="1" si="0"/>
        <v>4.75</v>
      </c>
      <c r="G69">
        <f t="shared" ca="1" si="1"/>
        <v>7.08</v>
      </c>
      <c r="H69" s="5">
        <v>45029</v>
      </c>
      <c r="I69" s="6">
        <v>0.77013888888888893</v>
      </c>
      <c r="O69">
        <f t="shared" ca="1" si="2"/>
        <v>32</v>
      </c>
      <c r="R69" t="s">
        <v>78</v>
      </c>
      <c r="S69" t="s">
        <v>79</v>
      </c>
      <c r="T69" t="s">
        <v>150</v>
      </c>
      <c r="U69" t="s">
        <v>365</v>
      </c>
      <c r="V69">
        <f t="shared" ca="1" si="3"/>
        <v>710.64</v>
      </c>
      <c r="W69" s="2" t="s">
        <v>105</v>
      </c>
      <c r="X69" s="2" t="b">
        <v>1</v>
      </c>
      <c r="Y69" t="b">
        <v>0</v>
      </c>
      <c r="AA69" t="s">
        <v>76</v>
      </c>
      <c r="AB69" t="s">
        <v>76</v>
      </c>
      <c r="AD69">
        <f t="shared" ca="1" si="4"/>
        <v>7.41</v>
      </c>
      <c r="AE69" t="s">
        <v>82</v>
      </c>
      <c r="AF69" t="b">
        <v>0</v>
      </c>
      <c r="AG69" t="b">
        <v>0</v>
      </c>
      <c r="AI69" t="s">
        <v>76</v>
      </c>
      <c r="AJ69" t="s">
        <v>76</v>
      </c>
      <c r="AN69" t="s">
        <v>76</v>
      </c>
      <c r="AQ69" t="s">
        <v>84</v>
      </c>
      <c r="AY69" s="2">
        <v>0.2</v>
      </c>
      <c r="AZ69" t="s">
        <v>161</v>
      </c>
      <c r="BA69">
        <v>3</v>
      </c>
      <c r="BB69">
        <v>30</v>
      </c>
    </row>
    <row r="70" spans="1:54">
      <c r="A70" t="s">
        <v>169</v>
      </c>
      <c r="B70" t="s">
        <v>144</v>
      </c>
      <c r="C70" s="2" t="s">
        <v>170</v>
      </c>
      <c r="D70" s="2" t="s">
        <v>171</v>
      </c>
      <c r="E70" t="s">
        <v>366</v>
      </c>
      <c r="F70">
        <f t="shared" ca="1" si="0"/>
        <v>4.63</v>
      </c>
      <c r="G70">
        <f t="shared" ca="1" si="1"/>
        <v>6.46</v>
      </c>
      <c r="H70" s="5">
        <v>45029</v>
      </c>
      <c r="I70" s="6">
        <v>0.47013888888888888</v>
      </c>
      <c r="O70">
        <f t="shared" ca="1" si="2"/>
        <v>28</v>
      </c>
      <c r="R70" t="s">
        <v>78</v>
      </c>
      <c r="S70" t="s">
        <v>79</v>
      </c>
      <c r="T70" t="s">
        <v>150</v>
      </c>
      <c r="U70" t="s">
        <v>367</v>
      </c>
      <c r="V70">
        <f t="shared" ca="1" si="3"/>
        <v>81.34</v>
      </c>
      <c r="W70" t="s">
        <v>82</v>
      </c>
      <c r="X70" s="2" t="b">
        <v>0</v>
      </c>
      <c r="Y70" t="b">
        <v>0</v>
      </c>
      <c r="AA70" t="s">
        <v>76</v>
      </c>
      <c r="AB70" t="s">
        <v>76</v>
      </c>
      <c r="AD70">
        <f t="shared" ca="1" si="4"/>
        <v>151.83000000000001</v>
      </c>
      <c r="AE70" t="s">
        <v>82</v>
      </c>
      <c r="AF70" t="b">
        <v>0</v>
      </c>
      <c r="AG70" t="b">
        <v>0</v>
      </c>
      <c r="AI70" s="2" t="s">
        <v>106</v>
      </c>
      <c r="AJ70" t="s">
        <v>76</v>
      </c>
      <c r="AN70" t="s">
        <v>76</v>
      </c>
      <c r="AQ70" t="s">
        <v>84</v>
      </c>
      <c r="AY70" s="2">
        <v>0.2</v>
      </c>
      <c r="AZ70" t="s">
        <v>161</v>
      </c>
      <c r="BA70">
        <v>3</v>
      </c>
      <c r="BB70">
        <v>30</v>
      </c>
    </row>
    <row r="71" spans="1:54">
      <c r="A71" t="s">
        <v>169</v>
      </c>
      <c r="B71" t="s">
        <v>144</v>
      </c>
      <c r="C71" s="2" t="s">
        <v>170</v>
      </c>
      <c r="D71" s="2" t="s">
        <v>71</v>
      </c>
      <c r="E71" t="s">
        <v>368</v>
      </c>
      <c r="F71">
        <f t="shared" ca="1" si="0"/>
        <v>4.9400000000000004</v>
      </c>
      <c r="G71">
        <f t="shared" ca="1" si="1"/>
        <v>7.6</v>
      </c>
      <c r="H71" s="5">
        <v>45029</v>
      </c>
      <c r="I71" s="6">
        <v>0.35000000000000003</v>
      </c>
      <c r="O71">
        <f t="shared" ca="1" si="2"/>
        <v>32</v>
      </c>
      <c r="R71" t="s">
        <v>78</v>
      </c>
      <c r="S71" t="s">
        <v>79</v>
      </c>
      <c r="T71" t="s">
        <v>150</v>
      </c>
      <c r="U71" t="s">
        <v>369</v>
      </c>
      <c r="V71">
        <f t="shared" ca="1" si="3"/>
        <v>331.28</v>
      </c>
      <c r="W71" t="s">
        <v>82</v>
      </c>
      <c r="X71" s="2" t="b">
        <v>0</v>
      </c>
      <c r="Y71" t="b">
        <v>0</v>
      </c>
      <c r="AA71" t="s">
        <v>76</v>
      </c>
      <c r="AB71" t="s">
        <v>76</v>
      </c>
      <c r="AD71">
        <f t="shared" ca="1" si="4"/>
        <v>688.75</v>
      </c>
      <c r="AE71" t="s">
        <v>82</v>
      </c>
      <c r="AF71" t="b">
        <v>0</v>
      </c>
      <c r="AG71" t="b">
        <v>0</v>
      </c>
      <c r="AI71" t="s">
        <v>76</v>
      </c>
      <c r="AJ71" t="s">
        <v>76</v>
      </c>
      <c r="AN71" t="s">
        <v>76</v>
      </c>
      <c r="AQ71" t="s">
        <v>84</v>
      </c>
      <c r="AY71" s="2">
        <v>0.2</v>
      </c>
      <c r="AZ71" t="s">
        <v>161</v>
      </c>
      <c r="BA71">
        <v>3</v>
      </c>
      <c r="BB71">
        <v>30</v>
      </c>
    </row>
    <row r="72" spans="1:54">
      <c r="A72" t="s">
        <v>169</v>
      </c>
      <c r="B72" t="s">
        <v>144</v>
      </c>
      <c r="C72" s="2" t="s">
        <v>170</v>
      </c>
      <c r="D72" s="2" t="s">
        <v>123</v>
      </c>
      <c r="E72" t="s">
        <v>370</v>
      </c>
      <c r="F72">
        <f t="shared" ca="1" si="0"/>
        <v>4.67</v>
      </c>
      <c r="G72">
        <f t="shared" ca="1" si="1"/>
        <v>6.81</v>
      </c>
      <c r="H72" s="5">
        <v>45029</v>
      </c>
      <c r="I72" s="6">
        <v>0.61319444444444449</v>
      </c>
      <c r="O72">
        <f t="shared" ca="1" si="2"/>
        <v>28</v>
      </c>
      <c r="R72" t="s">
        <v>78</v>
      </c>
      <c r="S72" t="s">
        <v>79</v>
      </c>
      <c r="T72" t="s">
        <v>150</v>
      </c>
      <c r="U72" t="s">
        <v>371</v>
      </c>
      <c r="V72">
        <f t="shared" ca="1" si="3"/>
        <v>220.24</v>
      </c>
      <c r="W72" t="s">
        <v>82</v>
      </c>
      <c r="X72" s="2" t="b">
        <v>0</v>
      </c>
      <c r="Y72" t="b">
        <v>0</v>
      </c>
      <c r="AA72" t="s">
        <v>76</v>
      </c>
      <c r="AB72" t="s">
        <v>76</v>
      </c>
      <c r="AD72">
        <f t="shared" ca="1" si="4"/>
        <v>265.32</v>
      </c>
      <c r="AE72" t="s">
        <v>82</v>
      </c>
      <c r="AF72" t="b">
        <v>0</v>
      </c>
      <c r="AG72" t="b">
        <v>0</v>
      </c>
      <c r="AI72" t="s">
        <v>76</v>
      </c>
      <c r="AJ72" s="2" t="s">
        <v>106</v>
      </c>
      <c r="AN72" t="s">
        <v>76</v>
      </c>
      <c r="AQ72" t="s">
        <v>84</v>
      </c>
      <c r="AY72" s="2">
        <v>0.2</v>
      </c>
      <c r="AZ72" t="s">
        <v>161</v>
      </c>
      <c r="BA72">
        <v>3</v>
      </c>
      <c r="BB72">
        <v>30</v>
      </c>
    </row>
    <row r="73" spans="1:54">
      <c r="A73" t="s">
        <v>169</v>
      </c>
      <c r="B73" t="s">
        <v>144</v>
      </c>
      <c r="C73" s="2" t="s">
        <v>170</v>
      </c>
      <c r="D73" s="2" t="s">
        <v>101</v>
      </c>
      <c r="E73" t="s">
        <v>372</v>
      </c>
      <c r="F73">
        <f t="shared" ca="1" si="0"/>
        <v>5.95</v>
      </c>
      <c r="G73">
        <f t="shared" ca="1" si="1"/>
        <v>6.05</v>
      </c>
      <c r="H73" s="5">
        <v>45029</v>
      </c>
      <c r="I73" s="6">
        <v>0.52500000000000002</v>
      </c>
      <c r="O73">
        <f t="shared" ca="1" si="2"/>
        <v>29</v>
      </c>
      <c r="R73" t="s">
        <v>78</v>
      </c>
      <c r="S73" t="s">
        <v>79</v>
      </c>
      <c r="T73" t="s">
        <v>150</v>
      </c>
      <c r="U73" t="s">
        <v>373</v>
      </c>
      <c r="V73">
        <f t="shared" ca="1" si="3"/>
        <v>17.399999999999999</v>
      </c>
      <c r="W73" t="s">
        <v>82</v>
      </c>
      <c r="X73" s="2" t="b">
        <v>0</v>
      </c>
      <c r="Y73" t="b">
        <v>0</v>
      </c>
      <c r="AA73" t="s">
        <v>76</v>
      </c>
      <c r="AB73" t="s">
        <v>76</v>
      </c>
      <c r="AD73">
        <f t="shared" ca="1" si="4"/>
        <v>59.54</v>
      </c>
      <c r="AE73" t="s">
        <v>82</v>
      </c>
      <c r="AF73" t="b">
        <v>0</v>
      </c>
      <c r="AG73" t="b">
        <v>0</v>
      </c>
      <c r="AI73" t="s">
        <v>76</v>
      </c>
      <c r="AJ73" t="s">
        <v>76</v>
      </c>
      <c r="AN73" t="s">
        <v>76</v>
      </c>
      <c r="AQ73" t="s">
        <v>84</v>
      </c>
      <c r="AY73" s="2">
        <v>0.2</v>
      </c>
      <c r="AZ73" t="s">
        <v>161</v>
      </c>
      <c r="BA73">
        <v>3</v>
      </c>
      <c r="BB73">
        <v>30</v>
      </c>
    </row>
    <row r="74" spans="1:54">
      <c r="A74" t="s">
        <v>169</v>
      </c>
      <c r="B74" t="s">
        <v>144</v>
      </c>
      <c r="C74" s="2" t="s">
        <v>170</v>
      </c>
      <c r="D74" s="2" t="s">
        <v>71</v>
      </c>
      <c r="E74" t="s">
        <v>374</v>
      </c>
      <c r="F74">
        <f t="shared" ca="1" si="0"/>
        <v>5.28</v>
      </c>
      <c r="G74">
        <f t="shared" ca="1" si="1"/>
        <v>6.32</v>
      </c>
      <c r="H74" s="5">
        <v>45029</v>
      </c>
      <c r="I74" s="6">
        <v>0.73958333333333337</v>
      </c>
      <c r="O74">
        <f t="shared" ca="1" si="2"/>
        <v>25</v>
      </c>
      <c r="R74" t="s">
        <v>78</v>
      </c>
      <c r="S74" t="s">
        <v>79</v>
      </c>
      <c r="T74" t="s">
        <v>150</v>
      </c>
      <c r="U74" t="s">
        <v>375</v>
      </c>
      <c r="V74">
        <f t="shared" ca="1" si="3"/>
        <v>333.33</v>
      </c>
      <c r="W74" t="s">
        <v>82</v>
      </c>
      <c r="X74" s="2" t="b">
        <v>0</v>
      </c>
      <c r="Y74" t="b">
        <v>0</v>
      </c>
      <c r="AA74" t="s">
        <v>76</v>
      </c>
      <c r="AB74" s="2" t="s">
        <v>106</v>
      </c>
      <c r="AD74">
        <f t="shared" ca="1" si="4"/>
        <v>517.6</v>
      </c>
      <c r="AE74" s="2" t="s">
        <v>105</v>
      </c>
      <c r="AF74" s="2" t="b">
        <v>1</v>
      </c>
      <c r="AG74" t="b">
        <v>0</v>
      </c>
      <c r="AI74" s="2" t="s">
        <v>106</v>
      </c>
      <c r="AJ74" t="s">
        <v>76</v>
      </c>
      <c r="AN74" t="s">
        <v>76</v>
      </c>
      <c r="AQ74" t="s">
        <v>84</v>
      </c>
      <c r="AY74" s="2">
        <v>0.2</v>
      </c>
      <c r="AZ74" t="s">
        <v>161</v>
      </c>
      <c r="BA74">
        <v>3</v>
      </c>
      <c r="BB74">
        <v>30</v>
      </c>
    </row>
    <row r="75" spans="1:54">
      <c r="A75" t="s">
        <v>169</v>
      </c>
      <c r="B75" t="s">
        <v>144</v>
      </c>
      <c r="C75" s="2" t="s">
        <v>170</v>
      </c>
      <c r="D75" s="3" t="s">
        <v>146</v>
      </c>
      <c r="E75" t="s">
        <v>376</v>
      </c>
      <c r="F75">
        <f t="shared" ref="F75:F100" ca="1" si="5">ROUND(RAND()*(6.5-4)+4, 2)</f>
        <v>5.37</v>
      </c>
      <c r="G75">
        <f t="shared" ref="G75:G100" ca="1" si="6">ROUND(RAND()*(7-2)+4, 2)</f>
        <v>7.65</v>
      </c>
      <c r="H75" s="5">
        <v>45029</v>
      </c>
      <c r="I75" s="6">
        <v>0.4236111111111111</v>
      </c>
      <c r="O75">
        <f t="shared" ref="O75:O100" ca="1" si="7">RANDBETWEEN(25,33)</f>
        <v>25</v>
      </c>
      <c r="R75" t="s">
        <v>78</v>
      </c>
      <c r="S75" t="s">
        <v>79</v>
      </c>
      <c r="T75" t="s">
        <v>150</v>
      </c>
      <c r="U75" t="s">
        <v>377</v>
      </c>
      <c r="V75">
        <f t="shared" ref="V75:V100" ca="1" si="8">ROUND(RAND()*(850-57)+4, 2)</f>
        <v>119.98</v>
      </c>
      <c r="W75" s="2" t="s">
        <v>105</v>
      </c>
      <c r="X75" s="2" t="b">
        <v>1</v>
      </c>
      <c r="Y75" t="b">
        <v>0</v>
      </c>
      <c r="AA75" t="s">
        <v>76</v>
      </c>
      <c r="AB75" t="s">
        <v>76</v>
      </c>
      <c r="AD75">
        <f t="shared" ref="AD75:AD100" ca="1" si="9">ROUND(RAND()*(850-57)+4, 2)</f>
        <v>464.67</v>
      </c>
      <c r="AE75" t="s">
        <v>82</v>
      </c>
      <c r="AF75" t="b">
        <v>0</v>
      </c>
      <c r="AG75" t="b">
        <v>0</v>
      </c>
      <c r="AI75" t="s">
        <v>76</v>
      </c>
      <c r="AJ75" t="s">
        <v>76</v>
      </c>
      <c r="AN75" t="s">
        <v>76</v>
      </c>
      <c r="AQ75" t="s">
        <v>84</v>
      </c>
      <c r="AY75" s="2">
        <v>0.2</v>
      </c>
      <c r="AZ75" t="s">
        <v>161</v>
      </c>
      <c r="BA75">
        <v>3</v>
      </c>
      <c r="BB75">
        <v>30</v>
      </c>
    </row>
    <row r="76" spans="1:54">
      <c r="A76" t="s">
        <v>169</v>
      </c>
      <c r="B76" t="s">
        <v>144</v>
      </c>
      <c r="C76" s="2" t="s">
        <v>170</v>
      </c>
      <c r="D76" s="2" t="s">
        <v>123</v>
      </c>
      <c r="E76" t="s">
        <v>378</v>
      </c>
      <c r="F76">
        <f t="shared" ca="1" si="5"/>
        <v>5.31</v>
      </c>
      <c r="G76">
        <f t="shared" ca="1" si="6"/>
        <v>6.35</v>
      </c>
      <c r="H76" s="5">
        <v>45029</v>
      </c>
      <c r="I76" s="6">
        <v>0.8208333333333333</v>
      </c>
      <c r="O76">
        <f t="shared" ca="1" si="7"/>
        <v>33</v>
      </c>
      <c r="R76" t="s">
        <v>78</v>
      </c>
      <c r="S76" t="s">
        <v>79</v>
      </c>
      <c r="T76" t="s">
        <v>150</v>
      </c>
      <c r="U76" t="s">
        <v>379</v>
      </c>
      <c r="V76">
        <f t="shared" ca="1" si="8"/>
        <v>591.21</v>
      </c>
      <c r="W76" s="2" t="s">
        <v>105</v>
      </c>
      <c r="X76" s="2" t="b">
        <v>0</v>
      </c>
      <c r="Y76" t="b">
        <v>0</v>
      </c>
      <c r="AA76" t="s">
        <v>76</v>
      </c>
      <c r="AB76" t="s">
        <v>76</v>
      </c>
      <c r="AD76">
        <f t="shared" ca="1" si="9"/>
        <v>356.45</v>
      </c>
      <c r="AE76" t="s">
        <v>82</v>
      </c>
      <c r="AF76" t="b">
        <v>0</v>
      </c>
      <c r="AG76" t="b">
        <v>0</v>
      </c>
      <c r="AI76" t="s">
        <v>76</v>
      </c>
      <c r="AJ76" t="s">
        <v>76</v>
      </c>
      <c r="AN76" t="s">
        <v>76</v>
      </c>
      <c r="AQ76" t="s">
        <v>84</v>
      </c>
      <c r="AY76" s="2">
        <v>0.2</v>
      </c>
      <c r="AZ76" t="s">
        <v>161</v>
      </c>
      <c r="BA76">
        <v>3</v>
      </c>
      <c r="BB76">
        <v>30</v>
      </c>
    </row>
    <row r="77" spans="1:54">
      <c r="A77" t="s">
        <v>169</v>
      </c>
      <c r="B77" t="s">
        <v>144</v>
      </c>
      <c r="C77" s="2" t="s">
        <v>170</v>
      </c>
      <c r="D77" s="2" t="s">
        <v>123</v>
      </c>
      <c r="E77" t="s">
        <v>380</v>
      </c>
      <c r="F77">
        <f t="shared" ca="1" si="5"/>
        <v>5.34</v>
      </c>
      <c r="G77">
        <f t="shared" ca="1" si="6"/>
        <v>4.32</v>
      </c>
      <c r="H77" s="5">
        <v>45029</v>
      </c>
      <c r="I77" s="6">
        <v>0.68611111111111101</v>
      </c>
      <c r="O77">
        <f t="shared" ca="1" si="7"/>
        <v>27</v>
      </c>
      <c r="R77" t="s">
        <v>78</v>
      </c>
      <c r="S77" t="s">
        <v>79</v>
      </c>
      <c r="T77" t="s">
        <v>150</v>
      </c>
      <c r="U77" t="s">
        <v>381</v>
      </c>
      <c r="V77">
        <f t="shared" ca="1" si="8"/>
        <v>705.71</v>
      </c>
      <c r="W77" t="s">
        <v>82</v>
      </c>
      <c r="X77" s="2" t="b">
        <v>0</v>
      </c>
      <c r="Y77" t="b">
        <v>0</v>
      </c>
      <c r="AA77" t="s">
        <v>76</v>
      </c>
      <c r="AB77" t="s">
        <v>76</v>
      </c>
      <c r="AD77">
        <f t="shared" ca="1" si="9"/>
        <v>94.83</v>
      </c>
      <c r="AE77" t="s">
        <v>82</v>
      </c>
      <c r="AF77" t="b">
        <v>0</v>
      </c>
      <c r="AG77" t="b">
        <v>0</v>
      </c>
      <c r="AI77" t="s">
        <v>76</v>
      </c>
      <c r="AJ77" s="2" t="s">
        <v>106</v>
      </c>
      <c r="AN77" t="s">
        <v>76</v>
      </c>
      <c r="AQ77" t="s">
        <v>84</v>
      </c>
      <c r="AY77" s="2">
        <v>0.2</v>
      </c>
      <c r="AZ77" t="s">
        <v>161</v>
      </c>
      <c r="BA77">
        <v>3</v>
      </c>
      <c r="BB77">
        <v>30</v>
      </c>
    </row>
    <row r="78" spans="1:54">
      <c r="A78" t="s">
        <v>169</v>
      </c>
      <c r="B78" t="s">
        <v>144</v>
      </c>
      <c r="C78" s="2" t="s">
        <v>170</v>
      </c>
      <c r="D78" s="2" t="s">
        <v>171</v>
      </c>
      <c r="E78" t="s">
        <v>382</v>
      </c>
      <c r="F78">
        <f t="shared" ca="1" si="5"/>
        <v>5.28</v>
      </c>
      <c r="G78">
        <f t="shared" ca="1" si="6"/>
        <v>7.17</v>
      </c>
      <c r="H78" s="5">
        <v>45029</v>
      </c>
      <c r="I78" s="6">
        <v>0.30208333333333331</v>
      </c>
      <c r="O78">
        <f t="shared" ca="1" si="7"/>
        <v>25</v>
      </c>
      <c r="R78" t="s">
        <v>78</v>
      </c>
      <c r="S78" t="s">
        <v>79</v>
      </c>
      <c r="T78" t="s">
        <v>150</v>
      </c>
      <c r="U78" t="s">
        <v>383</v>
      </c>
      <c r="V78">
        <f t="shared" ca="1" si="8"/>
        <v>367.26</v>
      </c>
      <c r="W78" s="2" t="s">
        <v>105</v>
      </c>
      <c r="X78" s="2" t="b">
        <v>0</v>
      </c>
      <c r="Y78" t="b">
        <v>0</v>
      </c>
      <c r="AA78" t="s">
        <v>76</v>
      </c>
      <c r="AB78" t="s">
        <v>76</v>
      </c>
      <c r="AD78">
        <f t="shared" ca="1" si="9"/>
        <v>343.99</v>
      </c>
      <c r="AE78" t="s">
        <v>82</v>
      </c>
      <c r="AF78" t="b">
        <v>0</v>
      </c>
      <c r="AG78" t="b">
        <v>0</v>
      </c>
      <c r="AI78" t="s">
        <v>76</v>
      </c>
      <c r="AJ78" t="s">
        <v>76</v>
      </c>
      <c r="AN78" t="s">
        <v>76</v>
      </c>
      <c r="AQ78" t="s">
        <v>84</v>
      </c>
      <c r="AY78" s="2">
        <v>0.2</v>
      </c>
      <c r="AZ78" t="s">
        <v>161</v>
      </c>
      <c r="BA78">
        <v>3</v>
      </c>
      <c r="BB78">
        <v>30</v>
      </c>
    </row>
    <row r="79" spans="1:54">
      <c r="A79" t="s">
        <v>169</v>
      </c>
      <c r="B79" t="s">
        <v>144</v>
      </c>
      <c r="C79" s="2" t="s">
        <v>170</v>
      </c>
      <c r="D79" s="2" t="s">
        <v>71</v>
      </c>
      <c r="E79" t="s">
        <v>384</v>
      </c>
      <c r="F79">
        <f t="shared" ca="1" si="5"/>
        <v>6.23</v>
      </c>
      <c r="G79">
        <f t="shared" ca="1" si="6"/>
        <v>5.84</v>
      </c>
      <c r="H79" s="5">
        <v>45029</v>
      </c>
      <c r="I79" s="6">
        <v>0.39652777777777781</v>
      </c>
      <c r="O79">
        <f t="shared" ca="1" si="7"/>
        <v>26</v>
      </c>
      <c r="R79" t="s">
        <v>78</v>
      </c>
      <c r="S79" t="s">
        <v>79</v>
      </c>
      <c r="T79" t="s">
        <v>150</v>
      </c>
      <c r="U79" t="s">
        <v>385</v>
      </c>
      <c r="V79">
        <f t="shared" ca="1" si="8"/>
        <v>292.72000000000003</v>
      </c>
      <c r="W79" t="s">
        <v>82</v>
      </c>
      <c r="X79" s="2" t="b">
        <v>0</v>
      </c>
      <c r="Y79" t="b">
        <v>0</v>
      </c>
      <c r="AA79" s="2" t="s">
        <v>106</v>
      </c>
      <c r="AB79" s="2" t="s">
        <v>106</v>
      </c>
      <c r="AD79">
        <f t="shared" ca="1" si="9"/>
        <v>571.36</v>
      </c>
      <c r="AE79" t="s">
        <v>82</v>
      </c>
      <c r="AF79" t="b">
        <v>0</v>
      </c>
      <c r="AG79" t="b">
        <v>0</v>
      </c>
      <c r="AI79" t="s">
        <v>76</v>
      </c>
      <c r="AJ79" t="s">
        <v>76</v>
      </c>
      <c r="AN79" t="s">
        <v>76</v>
      </c>
      <c r="AQ79" t="s">
        <v>84</v>
      </c>
      <c r="AY79" s="2">
        <v>0.2</v>
      </c>
      <c r="AZ79" t="s">
        <v>161</v>
      </c>
      <c r="BA79">
        <v>3</v>
      </c>
      <c r="BB79">
        <v>30</v>
      </c>
    </row>
    <row r="80" spans="1:54">
      <c r="A80" t="s">
        <v>169</v>
      </c>
      <c r="B80" t="s">
        <v>144</v>
      </c>
      <c r="C80" s="2" t="s">
        <v>170</v>
      </c>
      <c r="D80" s="2" t="s">
        <v>123</v>
      </c>
      <c r="E80" t="s">
        <v>386</v>
      </c>
      <c r="F80">
        <f t="shared" ca="1" si="5"/>
        <v>4.72</v>
      </c>
      <c r="G80">
        <f t="shared" ca="1" si="6"/>
        <v>5.93</v>
      </c>
      <c r="H80" s="5">
        <v>45029</v>
      </c>
      <c r="I80" s="6">
        <v>0.66111111111111109</v>
      </c>
      <c r="O80">
        <f t="shared" ca="1" si="7"/>
        <v>25</v>
      </c>
      <c r="R80" t="s">
        <v>78</v>
      </c>
      <c r="S80" t="s">
        <v>79</v>
      </c>
      <c r="T80" t="s">
        <v>150</v>
      </c>
      <c r="U80" t="s">
        <v>387</v>
      </c>
      <c r="V80">
        <f t="shared" ca="1" si="8"/>
        <v>69.87</v>
      </c>
      <c r="W80" s="2" t="s">
        <v>105</v>
      </c>
      <c r="X80" s="2" t="b">
        <v>0</v>
      </c>
      <c r="Y80" t="b">
        <v>0</v>
      </c>
      <c r="AA80" t="s">
        <v>76</v>
      </c>
      <c r="AB80" t="s">
        <v>76</v>
      </c>
      <c r="AD80">
        <f t="shared" ca="1" si="9"/>
        <v>485.27</v>
      </c>
      <c r="AE80" t="s">
        <v>82</v>
      </c>
      <c r="AF80" t="b">
        <v>0</v>
      </c>
      <c r="AG80" t="b">
        <v>0</v>
      </c>
      <c r="AI80" t="s">
        <v>76</v>
      </c>
      <c r="AJ80" t="s">
        <v>76</v>
      </c>
      <c r="AN80" t="s">
        <v>76</v>
      </c>
      <c r="AQ80" t="s">
        <v>84</v>
      </c>
      <c r="AY80" s="2">
        <v>0.2</v>
      </c>
      <c r="AZ80" t="s">
        <v>161</v>
      </c>
      <c r="BA80">
        <v>3</v>
      </c>
      <c r="BB80">
        <v>30</v>
      </c>
    </row>
    <row r="81" spans="1:54">
      <c r="A81" t="s">
        <v>169</v>
      </c>
      <c r="B81" t="s">
        <v>144</v>
      </c>
      <c r="C81" s="2" t="s">
        <v>170</v>
      </c>
      <c r="D81" s="2" t="s">
        <v>171</v>
      </c>
      <c r="E81" t="s">
        <v>388</v>
      </c>
      <c r="F81">
        <f t="shared" ca="1" si="5"/>
        <v>4.4000000000000004</v>
      </c>
      <c r="G81">
        <f t="shared" ca="1" si="6"/>
        <v>7.71</v>
      </c>
      <c r="H81" s="5">
        <v>45030</v>
      </c>
      <c r="I81" s="6">
        <v>0.3833333333333333</v>
      </c>
      <c r="O81">
        <f t="shared" ca="1" si="7"/>
        <v>31</v>
      </c>
      <c r="R81" t="s">
        <v>78</v>
      </c>
      <c r="S81" t="s">
        <v>79</v>
      </c>
      <c r="T81" t="s">
        <v>150</v>
      </c>
      <c r="U81" t="s">
        <v>389</v>
      </c>
      <c r="V81">
        <f t="shared" ca="1" si="8"/>
        <v>640.22</v>
      </c>
      <c r="W81" s="2" t="s">
        <v>105</v>
      </c>
      <c r="X81" s="2" t="b">
        <v>0</v>
      </c>
      <c r="Y81" t="b">
        <v>0</v>
      </c>
      <c r="AA81" t="s">
        <v>76</v>
      </c>
      <c r="AB81" t="s">
        <v>76</v>
      </c>
      <c r="AD81">
        <f t="shared" ca="1" si="9"/>
        <v>487.49</v>
      </c>
      <c r="AE81" t="s">
        <v>82</v>
      </c>
      <c r="AF81" t="b">
        <v>0</v>
      </c>
      <c r="AG81" t="b">
        <v>0</v>
      </c>
      <c r="AI81" t="s">
        <v>76</v>
      </c>
      <c r="AJ81" t="s">
        <v>76</v>
      </c>
      <c r="AN81" t="s">
        <v>76</v>
      </c>
      <c r="AQ81" t="s">
        <v>84</v>
      </c>
      <c r="AY81" s="2">
        <v>0.2</v>
      </c>
      <c r="AZ81" t="s">
        <v>161</v>
      </c>
      <c r="BA81">
        <v>3</v>
      </c>
      <c r="BB81">
        <v>30</v>
      </c>
    </row>
    <row r="82" spans="1:54">
      <c r="A82" t="s">
        <v>169</v>
      </c>
      <c r="B82" t="s">
        <v>144</v>
      </c>
      <c r="C82" s="2" t="s">
        <v>170</v>
      </c>
      <c r="D82" s="2" t="s">
        <v>101</v>
      </c>
      <c r="E82" t="s">
        <v>390</v>
      </c>
      <c r="F82">
        <f t="shared" ca="1" si="5"/>
        <v>4.9000000000000004</v>
      </c>
      <c r="G82">
        <f t="shared" ca="1" si="6"/>
        <v>4.88</v>
      </c>
      <c r="H82" s="5">
        <v>45030</v>
      </c>
      <c r="I82" s="6">
        <v>0.4548611111111111</v>
      </c>
      <c r="O82">
        <f t="shared" ca="1" si="7"/>
        <v>27</v>
      </c>
      <c r="R82" t="s">
        <v>78</v>
      </c>
      <c r="S82" t="s">
        <v>79</v>
      </c>
      <c r="T82" t="s">
        <v>150</v>
      </c>
      <c r="U82" t="s">
        <v>391</v>
      </c>
      <c r="V82">
        <f t="shared" ca="1" si="8"/>
        <v>710.52</v>
      </c>
      <c r="W82" s="2" t="s">
        <v>105</v>
      </c>
      <c r="X82" s="2" t="b">
        <v>1</v>
      </c>
      <c r="Y82" t="b">
        <v>0</v>
      </c>
      <c r="AA82" t="s">
        <v>76</v>
      </c>
      <c r="AB82" t="s">
        <v>76</v>
      </c>
      <c r="AD82">
        <f t="shared" ca="1" si="9"/>
        <v>229.96</v>
      </c>
      <c r="AE82" t="s">
        <v>82</v>
      </c>
      <c r="AF82" t="b">
        <v>0</v>
      </c>
      <c r="AG82" t="b">
        <v>0</v>
      </c>
      <c r="AI82" t="s">
        <v>76</v>
      </c>
      <c r="AJ82" t="s">
        <v>76</v>
      </c>
      <c r="AN82" t="s">
        <v>76</v>
      </c>
      <c r="AQ82" t="s">
        <v>84</v>
      </c>
      <c r="AY82" s="2">
        <v>0.2</v>
      </c>
      <c r="AZ82" t="s">
        <v>161</v>
      </c>
      <c r="BA82">
        <v>3</v>
      </c>
      <c r="BB82">
        <v>30</v>
      </c>
    </row>
    <row r="83" spans="1:54">
      <c r="A83" t="s">
        <v>169</v>
      </c>
      <c r="B83" t="s">
        <v>144</v>
      </c>
      <c r="C83" s="2" t="s">
        <v>170</v>
      </c>
      <c r="D83" s="2" t="s">
        <v>171</v>
      </c>
      <c r="E83" t="s">
        <v>392</v>
      </c>
      <c r="F83">
        <f t="shared" ca="1" si="5"/>
        <v>6.32</v>
      </c>
      <c r="G83">
        <f t="shared" ca="1" si="6"/>
        <v>5.96</v>
      </c>
      <c r="H83" s="5">
        <v>45030</v>
      </c>
      <c r="I83" s="6">
        <v>0.71666666666666667</v>
      </c>
      <c r="O83">
        <f t="shared" ca="1" si="7"/>
        <v>29</v>
      </c>
      <c r="R83" t="s">
        <v>78</v>
      </c>
      <c r="S83" t="s">
        <v>79</v>
      </c>
      <c r="T83" t="s">
        <v>150</v>
      </c>
      <c r="U83" t="s">
        <v>393</v>
      </c>
      <c r="V83">
        <f t="shared" ca="1" si="8"/>
        <v>224.75</v>
      </c>
      <c r="W83" s="2" t="s">
        <v>105</v>
      </c>
      <c r="X83" s="2" t="b">
        <v>1</v>
      </c>
      <c r="Y83" t="b">
        <v>0</v>
      </c>
      <c r="AA83" t="s">
        <v>76</v>
      </c>
      <c r="AB83" t="s">
        <v>76</v>
      </c>
      <c r="AD83">
        <f t="shared" ca="1" si="9"/>
        <v>660.25</v>
      </c>
      <c r="AE83" t="s">
        <v>82</v>
      </c>
      <c r="AF83" s="2" t="b">
        <v>1</v>
      </c>
      <c r="AG83" t="b">
        <v>0</v>
      </c>
      <c r="AI83" t="s">
        <v>76</v>
      </c>
      <c r="AJ83" t="s">
        <v>76</v>
      </c>
      <c r="AN83" t="s">
        <v>76</v>
      </c>
      <c r="AQ83" t="s">
        <v>84</v>
      </c>
      <c r="AY83" s="2">
        <v>0.2</v>
      </c>
      <c r="AZ83" t="s">
        <v>161</v>
      </c>
      <c r="BA83">
        <v>3</v>
      </c>
      <c r="BB83">
        <v>30</v>
      </c>
    </row>
    <row r="84" spans="1:54">
      <c r="A84" t="s">
        <v>169</v>
      </c>
      <c r="B84" t="s">
        <v>144</v>
      </c>
      <c r="C84" s="2" t="s">
        <v>170</v>
      </c>
      <c r="D84" s="2" t="s">
        <v>171</v>
      </c>
      <c r="E84" t="s">
        <v>394</v>
      </c>
      <c r="F84">
        <f t="shared" ca="1" si="5"/>
        <v>5.55</v>
      </c>
      <c r="G84">
        <f t="shared" ca="1" si="6"/>
        <v>6.08</v>
      </c>
      <c r="H84" s="5">
        <v>45030</v>
      </c>
      <c r="I84" s="6">
        <v>0.55277777777777781</v>
      </c>
      <c r="O84">
        <f t="shared" ca="1" si="7"/>
        <v>26</v>
      </c>
      <c r="R84" t="s">
        <v>78</v>
      </c>
      <c r="S84" t="s">
        <v>79</v>
      </c>
      <c r="T84" t="s">
        <v>150</v>
      </c>
      <c r="U84" t="s">
        <v>395</v>
      </c>
      <c r="V84">
        <f t="shared" ca="1" si="8"/>
        <v>58.29</v>
      </c>
      <c r="W84" t="s">
        <v>82</v>
      </c>
      <c r="X84" s="2" t="b">
        <v>0</v>
      </c>
      <c r="Y84" t="b">
        <v>0</v>
      </c>
      <c r="AA84" t="s">
        <v>76</v>
      </c>
      <c r="AB84" t="s">
        <v>76</v>
      </c>
      <c r="AD84">
        <f t="shared" ca="1" si="9"/>
        <v>658.72</v>
      </c>
      <c r="AE84" t="s">
        <v>82</v>
      </c>
      <c r="AF84" t="b">
        <v>0</v>
      </c>
      <c r="AG84" t="b">
        <v>0</v>
      </c>
      <c r="AI84" t="s">
        <v>76</v>
      </c>
      <c r="AJ84" t="s">
        <v>76</v>
      </c>
      <c r="AN84" t="s">
        <v>76</v>
      </c>
      <c r="AQ84" t="s">
        <v>84</v>
      </c>
      <c r="AY84" s="2">
        <v>0.2</v>
      </c>
      <c r="AZ84" t="s">
        <v>161</v>
      </c>
      <c r="BA84">
        <v>3</v>
      </c>
      <c r="BB84">
        <v>30</v>
      </c>
    </row>
    <row r="85" spans="1:54">
      <c r="A85" t="s">
        <v>169</v>
      </c>
      <c r="B85" t="s">
        <v>144</v>
      </c>
      <c r="C85" s="2" t="s">
        <v>170</v>
      </c>
      <c r="D85" s="2" t="s">
        <v>71</v>
      </c>
      <c r="E85" t="s">
        <v>396</v>
      </c>
      <c r="F85">
        <f t="shared" ca="1" si="5"/>
        <v>6.46</v>
      </c>
      <c r="G85">
        <f t="shared" ca="1" si="6"/>
        <v>5.22</v>
      </c>
      <c r="H85" s="5">
        <v>45030</v>
      </c>
      <c r="I85" s="6">
        <v>0.32708333333333334</v>
      </c>
      <c r="O85">
        <f t="shared" ca="1" si="7"/>
        <v>31</v>
      </c>
      <c r="R85" t="s">
        <v>78</v>
      </c>
      <c r="S85" t="s">
        <v>79</v>
      </c>
      <c r="T85" t="s">
        <v>150</v>
      </c>
      <c r="U85" t="s">
        <v>397</v>
      </c>
      <c r="V85">
        <f t="shared" ca="1" si="8"/>
        <v>769.25</v>
      </c>
      <c r="W85" t="s">
        <v>82</v>
      </c>
      <c r="X85" s="2" t="b">
        <v>0</v>
      </c>
      <c r="Y85" t="b">
        <v>0</v>
      </c>
      <c r="AA85" t="s">
        <v>76</v>
      </c>
      <c r="AB85" t="s">
        <v>76</v>
      </c>
      <c r="AD85">
        <f t="shared" ca="1" si="9"/>
        <v>633.83000000000004</v>
      </c>
      <c r="AE85" t="s">
        <v>82</v>
      </c>
      <c r="AF85" t="b">
        <v>0</v>
      </c>
      <c r="AG85" t="b">
        <v>0</v>
      </c>
      <c r="AI85" s="2" t="s">
        <v>106</v>
      </c>
      <c r="AJ85" t="s">
        <v>76</v>
      </c>
      <c r="AN85" t="s">
        <v>76</v>
      </c>
      <c r="AQ85" t="s">
        <v>84</v>
      </c>
      <c r="AY85" s="2">
        <v>0.2</v>
      </c>
      <c r="AZ85" t="s">
        <v>161</v>
      </c>
      <c r="BA85">
        <v>3</v>
      </c>
      <c r="BB85">
        <v>30</v>
      </c>
    </row>
    <row r="86" spans="1:54">
      <c r="A86" t="s">
        <v>169</v>
      </c>
      <c r="B86" t="s">
        <v>144</v>
      </c>
      <c r="C86" s="2" t="s">
        <v>170</v>
      </c>
      <c r="D86" s="2" t="s">
        <v>101</v>
      </c>
      <c r="E86" t="s">
        <v>398</v>
      </c>
      <c r="F86">
        <f t="shared" ca="1" si="5"/>
        <v>6.36</v>
      </c>
      <c r="G86">
        <f t="shared" ca="1" si="6"/>
        <v>7.65</v>
      </c>
      <c r="H86" s="4">
        <v>45031</v>
      </c>
      <c r="I86" s="6">
        <v>0.66805555555555562</v>
      </c>
      <c r="O86">
        <f t="shared" ca="1" si="7"/>
        <v>30</v>
      </c>
      <c r="R86" t="s">
        <v>78</v>
      </c>
      <c r="S86" t="s">
        <v>79</v>
      </c>
      <c r="T86" t="s">
        <v>150</v>
      </c>
      <c r="U86" t="s">
        <v>399</v>
      </c>
      <c r="V86">
        <f t="shared" ca="1" si="8"/>
        <v>505.67</v>
      </c>
      <c r="W86" t="s">
        <v>82</v>
      </c>
      <c r="X86" s="2" t="b">
        <v>0</v>
      </c>
      <c r="Y86" t="b">
        <v>0</v>
      </c>
      <c r="AA86" s="2" t="s">
        <v>106</v>
      </c>
      <c r="AB86" t="s">
        <v>76</v>
      </c>
      <c r="AD86">
        <f t="shared" ca="1" si="9"/>
        <v>257.36</v>
      </c>
      <c r="AE86" s="2" t="s">
        <v>105</v>
      </c>
      <c r="AF86" t="b">
        <v>0</v>
      </c>
      <c r="AG86" t="b">
        <v>0</v>
      </c>
      <c r="AI86" t="s">
        <v>76</v>
      </c>
      <c r="AJ86" t="s">
        <v>76</v>
      </c>
      <c r="AN86" t="s">
        <v>76</v>
      </c>
      <c r="AQ86" t="s">
        <v>84</v>
      </c>
      <c r="AY86" s="2">
        <v>0.2</v>
      </c>
      <c r="AZ86" t="s">
        <v>161</v>
      </c>
      <c r="BA86">
        <v>3</v>
      </c>
      <c r="BB86">
        <v>30</v>
      </c>
    </row>
    <row r="87" spans="1:54">
      <c r="A87" t="s">
        <v>169</v>
      </c>
      <c r="B87" t="s">
        <v>144</v>
      </c>
      <c r="C87" s="2" t="s">
        <v>170</v>
      </c>
      <c r="D87" s="2" t="s">
        <v>71</v>
      </c>
      <c r="E87" t="s">
        <v>400</v>
      </c>
      <c r="F87">
        <f t="shared" ca="1" si="5"/>
        <v>6.41</v>
      </c>
      <c r="G87">
        <f t="shared" ca="1" si="6"/>
        <v>5.65</v>
      </c>
      <c r="H87" s="5">
        <v>45031</v>
      </c>
      <c r="I87" s="6">
        <v>0.79652777777777783</v>
      </c>
      <c r="O87">
        <f t="shared" ca="1" si="7"/>
        <v>25</v>
      </c>
      <c r="R87" t="s">
        <v>78</v>
      </c>
      <c r="S87" t="s">
        <v>79</v>
      </c>
      <c r="T87" t="s">
        <v>150</v>
      </c>
      <c r="U87" t="s">
        <v>401</v>
      </c>
      <c r="V87">
        <f t="shared" ca="1" si="8"/>
        <v>760.82</v>
      </c>
      <c r="W87" t="s">
        <v>82</v>
      </c>
      <c r="X87" s="2" t="b">
        <v>1</v>
      </c>
      <c r="Y87" t="b">
        <v>0</v>
      </c>
      <c r="AA87" t="s">
        <v>76</v>
      </c>
      <c r="AB87" t="s">
        <v>76</v>
      </c>
      <c r="AD87">
        <f t="shared" ca="1" si="9"/>
        <v>750.74</v>
      </c>
      <c r="AE87" t="s">
        <v>82</v>
      </c>
      <c r="AF87" t="b">
        <v>0</v>
      </c>
      <c r="AG87" t="b">
        <v>0</v>
      </c>
      <c r="AI87" t="s">
        <v>76</v>
      </c>
      <c r="AJ87" t="s">
        <v>76</v>
      </c>
      <c r="AN87" t="s">
        <v>76</v>
      </c>
      <c r="AQ87" t="s">
        <v>84</v>
      </c>
      <c r="AY87" s="2">
        <v>0.2</v>
      </c>
      <c r="AZ87" t="s">
        <v>161</v>
      </c>
      <c r="BA87">
        <v>3</v>
      </c>
      <c r="BB87">
        <v>30</v>
      </c>
    </row>
    <row r="88" spans="1:54">
      <c r="A88" t="s">
        <v>169</v>
      </c>
      <c r="B88" t="s">
        <v>144</v>
      </c>
      <c r="C88" s="2" t="s">
        <v>170</v>
      </c>
      <c r="D88" s="2" t="s">
        <v>123</v>
      </c>
      <c r="E88" t="s">
        <v>402</v>
      </c>
      <c r="F88">
        <f t="shared" ca="1" si="5"/>
        <v>6.09</v>
      </c>
      <c r="G88">
        <f t="shared" ca="1" si="6"/>
        <v>4.99</v>
      </c>
      <c r="H88" s="5">
        <v>45031</v>
      </c>
      <c r="I88" s="6">
        <v>0.37638888888888888</v>
      </c>
      <c r="O88">
        <f t="shared" ca="1" si="7"/>
        <v>25</v>
      </c>
      <c r="R88" t="s">
        <v>78</v>
      </c>
      <c r="S88" t="s">
        <v>79</v>
      </c>
      <c r="T88" t="s">
        <v>150</v>
      </c>
      <c r="U88" t="s">
        <v>403</v>
      </c>
      <c r="V88">
        <f t="shared" ca="1" si="8"/>
        <v>563.51</v>
      </c>
      <c r="W88" s="2" t="s">
        <v>105</v>
      </c>
      <c r="X88" s="2" t="b">
        <v>0</v>
      </c>
      <c r="Y88" t="b">
        <v>0</v>
      </c>
      <c r="AA88" t="s">
        <v>76</v>
      </c>
      <c r="AB88" t="s">
        <v>76</v>
      </c>
      <c r="AD88">
        <f t="shared" ca="1" si="9"/>
        <v>17.02</v>
      </c>
      <c r="AE88" t="s">
        <v>82</v>
      </c>
      <c r="AF88" t="b">
        <v>0</v>
      </c>
      <c r="AG88" t="b">
        <v>0</v>
      </c>
      <c r="AI88" t="s">
        <v>76</v>
      </c>
      <c r="AJ88" t="s">
        <v>76</v>
      </c>
      <c r="AN88" t="s">
        <v>76</v>
      </c>
      <c r="AQ88" t="s">
        <v>84</v>
      </c>
      <c r="AY88" s="2">
        <v>0.2</v>
      </c>
      <c r="AZ88" t="s">
        <v>161</v>
      </c>
      <c r="BA88">
        <v>3</v>
      </c>
      <c r="BB88">
        <v>30</v>
      </c>
    </row>
    <row r="89" spans="1:54">
      <c r="A89" t="s">
        <v>169</v>
      </c>
      <c r="B89" t="s">
        <v>144</v>
      </c>
      <c r="C89" s="2" t="s">
        <v>170</v>
      </c>
      <c r="D89" s="2" t="s">
        <v>71</v>
      </c>
      <c r="E89" t="s">
        <v>404</v>
      </c>
      <c r="F89">
        <f t="shared" ca="1" si="5"/>
        <v>5.43</v>
      </c>
      <c r="G89">
        <f t="shared" ca="1" si="6"/>
        <v>7.48</v>
      </c>
      <c r="H89" s="5">
        <v>45031</v>
      </c>
      <c r="I89" s="6">
        <v>0.625</v>
      </c>
      <c r="O89">
        <f t="shared" ca="1" si="7"/>
        <v>31</v>
      </c>
      <c r="R89" t="s">
        <v>78</v>
      </c>
      <c r="S89" t="s">
        <v>79</v>
      </c>
      <c r="T89" t="s">
        <v>150</v>
      </c>
      <c r="U89" t="s">
        <v>405</v>
      </c>
      <c r="V89">
        <f t="shared" ca="1" si="8"/>
        <v>567.34</v>
      </c>
      <c r="W89" t="s">
        <v>82</v>
      </c>
      <c r="X89" s="2" t="b">
        <v>0</v>
      </c>
      <c r="Y89" t="b">
        <v>0</v>
      </c>
      <c r="AA89" t="s">
        <v>76</v>
      </c>
      <c r="AB89" t="s">
        <v>76</v>
      </c>
      <c r="AD89">
        <f t="shared" ca="1" si="9"/>
        <v>146.49</v>
      </c>
      <c r="AE89" s="2" t="s">
        <v>105</v>
      </c>
      <c r="AF89" t="b">
        <v>0</v>
      </c>
      <c r="AG89" t="b">
        <v>0</v>
      </c>
      <c r="AI89" t="s">
        <v>76</v>
      </c>
      <c r="AJ89" t="s">
        <v>76</v>
      </c>
      <c r="AN89" t="s">
        <v>76</v>
      </c>
      <c r="AQ89" t="s">
        <v>84</v>
      </c>
      <c r="AY89" s="2">
        <v>0.2</v>
      </c>
      <c r="AZ89" t="s">
        <v>161</v>
      </c>
      <c r="BA89">
        <v>3</v>
      </c>
      <c r="BB89">
        <v>30</v>
      </c>
    </row>
    <row r="90" spans="1:54">
      <c r="A90" t="s">
        <v>169</v>
      </c>
      <c r="B90" t="s">
        <v>144</v>
      </c>
      <c r="C90" s="2" t="s">
        <v>170</v>
      </c>
      <c r="D90" s="2" t="s">
        <v>101</v>
      </c>
      <c r="E90" t="s">
        <v>406</v>
      </c>
      <c r="F90">
        <f t="shared" ca="1" si="5"/>
        <v>4.26</v>
      </c>
      <c r="G90">
        <f t="shared" ca="1" si="6"/>
        <v>4.1100000000000003</v>
      </c>
      <c r="H90" s="5">
        <v>45031</v>
      </c>
      <c r="I90" s="6">
        <v>0.72916666666666663</v>
      </c>
      <c r="O90">
        <f t="shared" ca="1" si="7"/>
        <v>26</v>
      </c>
      <c r="R90" t="s">
        <v>78</v>
      </c>
      <c r="S90" t="s">
        <v>79</v>
      </c>
      <c r="T90" t="s">
        <v>150</v>
      </c>
      <c r="U90" t="s">
        <v>407</v>
      </c>
      <c r="V90">
        <f t="shared" ca="1" si="8"/>
        <v>112.85</v>
      </c>
      <c r="W90" t="s">
        <v>82</v>
      </c>
      <c r="X90" s="2" t="b">
        <v>0</v>
      </c>
      <c r="Y90" t="b">
        <v>0</v>
      </c>
      <c r="AA90" t="s">
        <v>76</v>
      </c>
      <c r="AB90" t="s">
        <v>76</v>
      </c>
      <c r="AD90">
        <f t="shared" ca="1" si="9"/>
        <v>645.12</v>
      </c>
      <c r="AE90" t="s">
        <v>82</v>
      </c>
      <c r="AF90" t="b">
        <v>0</v>
      </c>
      <c r="AG90" t="b">
        <v>0</v>
      </c>
      <c r="AI90" t="s">
        <v>76</v>
      </c>
      <c r="AJ90" t="s">
        <v>76</v>
      </c>
      <c r="AN90" t="s">
        <v>76</v>
      </c>
      <c r="AQ90" t="s">
        <v>84</v>
      </c>
      <c r="AY90" s="2">
        <v>0.2</v>
      </c>
      <c r="AZ90" t="s">
        <v>161</v>
      </c>
      <c r="BA90">
        <v>3</v>
      </c>
      <c r="BB90">
        <v>30</v>
      </c>
    </row>
    <row r="91" spans="1:54">
      <c r="A91" t="s">
        <v>169</v>
      </c>
      <c r="B91" t="s">
        <v>144</v>
      </c>
      <c r="C91" s="2" t="s">
        <v>170</v>
      </c>
      <c r="D91" s="3" t="s">
        <v>146</v>
      </c>
      <c r="E91" t="s">
        <v>408</v>
      </c>
      <c r="F91">
        <f t="shared" ca="1" si="5"/>
        <v>6.06</v>
      </c>
      <c r="G91">
        <f t="shared" ca="1" si="6"/>
        <v>4.8099999999999996</v>
      </c>
      <c r="H91" s="5">
        <v>45031</v>
      </c>
      <c r="I91" s="6">
        <v>0.69513888888888886</v>
      </c>
      <c r="O91">
        <f t="shared" ca="1" si="7"/>
        <v>30</v>
      </c>
      <c r="R91" t="s">
        <v>78</v>
      </c>
      <c r="S91" t="s">
        <v>79</v>
      </c>
      <c r="T91" t="s">
        <v>150</v>
      </c>
      <c r="U91" t="s">
        <v>409</v>
      </c>
      <c r="V91">
        <f t="shared" ca="1" si="8"/>
        <v>311.10000000000002</v>
      </c>
      <c r="W91" t="s">
        <v>82</v>
      </c>
      <c r="X91" s="2" t="b">
        <v>0</v>
      </c>
      <c r="Y91" t="b">
        <v>0</v>
      </c>
      <c r="AA91" s="2" t="s">
        <v>106</v>
      </c>
      <c r="AB91" t="s">
        <v>76</v>
      </c>
      <c r="AD91">
        <f t="shared" ca="1" si="9"/>
        <v>146.15</v>
      </c>
      <c r="AE91" t="s">
        <v>82</v>
      </c>
      <c r="AF91" t="b">
        <v>0</v>
      </c>
      <c r="AG91" t="b">
        <v>0</v>
      </c>
      <c r="AI91" s="2" t="s">
        <v>106</v>
      </c>
      <c r="AJ91" t="s">
        <v>76</v>
      </c>
      <c r="AN91" t="s">
        <v>76</v>
      </c>
      <c r="AQ91" t="s">
        <v>84</v>
      </c>
      <c r="AY91" s="2">
        <v>0.2</v>
      </c>
      <c r="AZ91" t="s">
        <v>161</v>
      </c>
      <c r="BA91">
        <v>3</v>
      </c>
      <c r="BB91">
        <v>30</v>
      </c>
    </row>
    <row r="92" spans="1:54">
      <c r="A92" t="s">
        <v>169</v>
      </c>
      <c r="B92" t="s">
        <v>144</v>
      </c>
      <c r="C92" s="2" t="s">
        <v>170</v>
      </c>
      <c r="D92" s="2" t="s">
        <v>171</v>
      </c>
      <c r="E92" t="s">
        <v>410</v>
      </c>
      <c r="F92">
        <f t="shared" ca="1" si="5"/>
        <v>6.24</v>
      </c>
      <c r="G92">
        <f t="shared" ca="1" si="6"/>
        <v>7.75</v>
      </c>
      <c r="H92" s="5">
        <v>45031</v>
      </c>
      <c r="I92" s="6">
        <v>0.35138888888888892</v>
      </c>
      <c r="O92">
        <f t="shared" ca="1" si="7"/>
        <v>26</v>
      </c>
      <c r="R92" t="s">
        <v>78</v>
      </c>
      <c r="S92" t="s">
        <v>79</v>
      </c>
      <c r="T92" t="s">
        <v>150</v>
      </c>
      <c r="U92" t="s">
        <v>411</v>
      </c>
      <c r="V92">
        <f t="shared" ca="1" si="8"/>
        <v>540.74</v>
      </c>
      <c r="W92" t="s">
        <v>82</v>
      </c>
      <c r="X92" s="2" t="b">
        <v>1</v>
      </c>
      <c r="Y92" t="b">
        <v>0</v>
      </c>
      <c r="AA92" t="s">
        <v>76</v>
      </c>
      <c r="AB92" t="s">
        <v>76</v>
      </c>
      <c r="AD92">
        <f t="shared" ca="1" si="9"/>
        <v>448.53</v>
      </c>
      <c r="AE92" t="s">
        <v>82</v>
      </c>
      <c r="AF92" t="b">
        <v>0</v>
      </c>
      <c r="AG92" t="b">
        <v>0</v>
      </c>
      <c r="AI92" t="s">
        <v>76</v>
      </c>
      <c r="AJ92" s="2" t="s">
        <v>106</v>
      </c>
      <c r="AN92" t="s">
        <v>76</v>
      </c>
      <c r="AQ92" t="s">
        <v>84</v>
      </c>
      <c r="AY92" s="2">
        <v>0.2</v>
      </c>
      <c r="AZ92" t="s">
        <v>161</v>
      </c>
      <c r="BA92">
        <v>3</v>
      </c>
      <c r="BB92">
        <v>30</v>
      </c>
    </row>
    <row r="93" spans="1:54">
      <c r="A93" t="s">
        <v>169</v>
      </c>
      <c r="B93" t="s">
        <v>144</v>
      </c>
      <c r="C93" s="2" t="s">
        <v>170</v>
      </c>
      <c r="D93" s="2" t="s">
        <v>123</v>
      </c>
      <c r="E93" t="s">
        <v>412</v>
      </c>
      <c r="F93">
        <f t="shared" ca="1" si="5"/>
        <v>4.3</v>
      </c>
      <c r="G93">
        <f t="shared" ca="1" si="6"/>
        <v>8.74</v>
      </c>
      <c r="H93" s="4">
        <v>45032</v>
      </c>
      <c r="I93" s="6">
        <v>0.59305555555555556</v>
      </c>
      <c r="O93">
        <f t="shared" ca="1" si="7"/>
        <v>26</v>
      </c>
      <c r="R93" t="s">
        <v>78</v>
      </c>
      <c r="S93" t="s">
        <v>79</v>
      </c>
      <c r="T93" t="s">
        <v>150</v>
      </c>
      <c r="U93" t="s">
        <v>413</v>
      </c>
      <c r="V93">
        <f t="shared" ca="1" si="8"/>
        <v>340.86</v>
      </c>
      <c r="W93" t="s">
        <v>82</v>
      </c>
      <c r="X93" s="2" t="b">
        <v>0</v>
      </c>
      <c r="Y93" t="b">
        <v>0</v>
      </c>
      <c r="AA93" s="2" t="s">
        <v>106</v>
      </c>
      <c r="AB93" t="s">
        <v>76</v>
      </c>
      <c r="AD93">
        <f t="shared" ca="1" si="9"/>
        <v>258.64999999999998</v>
      </c>
      <c r="AE93" t="s">
        <v>82</v>
      </c>
      <c r="AF93" t="b">
        <v>0</v>
      </c>
      <c r="AG93" t="b">
        <v>0</v>
      </c>
      <c r="AI93" t="s">
        <v>106</v>
      </c>
      <c r="AJ93" t="s">
        <v>76</v>
      </c>
      <c r="AN93" t="s">
        <v>76</v>
      </c>
      <c r="AQ93" t="s">
        <v>84</v>
      </c>
      <c r="AY93" s="2">
        <v>0.2</v>
      </c>
      <c r="AZ93" t="s">
        <v>161</v>
      </c>
      <c r="BA93">
        <v>3</v>
      </c>
      <c r="BB93">
        <v>30</v>
      </c>
    </row>
    <row r="94" spans="1:54">
      <c r="A94" t="s">
        <v>169</v>
      </c>
      <c r="B94" t="s">
        <v>144</v>
      </c>
      <c r="C94" s="2" t="s">
        <v>170</v>
      </c>
      <c r="D94" s="2" t="s">
        <v>171</v>
      </c>
      <c r="E94" t="s">
        <v>414</v>
      </c>
      <c r="F94">
        <f t="shared" ca="1" si="5"/>
        <v>5.05</v>
      </c>
      <c r="G94">
        <f t="shared" ca="1" si="6"/>
        <v>8.83</v>
      </c>
      <c r="H94" s="5">
        <v>45032</v>
      </c>
      <c r="I94" s="6">
        <v>0.37847222222222227</v>
      </c>
      <c r="O94">
        <f t="shared" ca="1" si="7"/>
        <v>30</v>
      </c>
      <c r="R94" t="s">
        <v>78</v>
      </c>
      <c r="S94" t="s">
        <v>79</v>
      </c>
      <c r="T94" t="s">
        <v>150</v>
      </c>
      <c r="U94" t="s">
        <v>415</v>
      </c>
      <c r="V94">
        <f t="shared" ca="1" si="8"/>
        <v>391.65</v>
      </c>
      <c r="W94" s="2" t="s">
        <v>105</v>
      </c>
      <c r="X94" s="2" t="b">
        <v>1</v>
      </c>
      <c r="Y94" t="b">
        <v>0</v>
      </c>
      <c r="AA94" t="s">
        <v>76</v>
      </c>
      <c r="AB94" t="s">
        <v>76</v>
      </c>
      <c r="AD94">
        <f t="shared" ca="1" si="9"/>
        <v>784.99</v>
      </c>
      <c r="AE94" t="s">
        <v>82</v>
      </c>
      <c r="AF94" t="b">
        <v>0</v>
      </c>
      <c r="AG94" t="b">
        <v>0</v>
      </c>
      <c r="AI94" s="2" t="s">
        <v>106</v>
      </c>
      <c r="AJ94" t="s">
        <v>76</v>
      </c>
      <c r="AN94" t="s">
        <v>76</v>
      </c>
      <c r="AQ94" t="s">
        <v>84</v>
      </c>
      <c r="AY94" s="2">
        <v>0.2</v>
      </c>
      <c r="AZ94" t="s">
        <v>161</v>
      </c>
      <c r="BA94">
        <v>3</v>
      </c>
      <c r="BB94">
        <v>30</v>
      </c>
    </row>
    <row r="95" spans="1:54">
      <c r="A95" t="s">
        <v>169</v>
      </c>
      <c r="B95" t="s">
        <v>144</v>
      </c>
      <c r="C95" s="2" t="s">
        <v>170</v>
      </c>
      <c r="D95" s="2" t="s">
        <v>171</v>
      </c>
      <c r="E95" t="s">
        <v>416</v>
      </c>
      <c r="F95">
        <f t="shared" ca="1" si="5"/>
        <v>6.05</v>
      </c>
      <c r="G95">
        <f t="shared" ca="1" si="6"/>
        <v>6.83</v>
      </c>
      <c r="H95" s="5">
        <v>45032</v>
      </c>
      <c r="I95" s="6">
        <v>0.29236111111111113</v>
      </c>
      <c r="O95">
        <f t="shared" ca="1" si="7"/>
        <v>31</v>
      </c>
      <c r="R95" t="s">
        <v>78</v>
      </c>
      <c r="S95" t="s">
        <v>79</v>
      </c>
      <c r="T95" t="s">
        <v>150</v>
      </c>
      <c r="U95" t="s">
        <v>417</v>
      </c>
      <c r="V95">
        <f t="shared" ca="1" si="8"/>
        <v>717.82</v>
      </c>
      <c r="W95" t="s">
        <v>82</v>
      </c>
      <c r="X95" s="2" t="b">
        <v>1</v>
      </c>
      <c r="Y95" t="b">
        <v>0</v>
      </c>
      <c r="AA95" t="s">
        <v>76</v>
      </c>
      <c r="AB95" t="s">
        <v>76</v>
      </c>
      <c r="AD95">
        <f t="shared" ca="1" si="9"/>
        <v>559.09</v>
      </c>
      <c r="AE95" t="s">
        <v>82</v>
      </c>
      <c r="AF95" t="b">
        <v>0</v>
      </c>
      <c r="AG95" t="b">
        <v>0</v>
      </c>
      <c r="AI95" t="s">
        <v>76</v>
      </c>
      <c r="AJ95" t="s">
        <v>76</v>
      </c>
      <c r="AN95" t="s">
        <v>76</v>
      </c>
      <c r="AQ95" t="s">
        <v>84</v>
      </c>
      <c r="AY95" s="2">
        <v>0.2</v>
      </c>
      <c r="AZ95" t="s">
        <v>161</v>
      </c>
      <c r="BA95">
        <v>3</v>
      </c>
      <c r="BB95">
        <v>30</v>
      </c>
    </row>
    <row r="96" spans="1:54">
      <c r="A96" t="s">
        <v>169</v>
      </c>
      <c r="B96" t="s">
        <v>144</v>
      </c>
      <c r="C96" s="2" t="s">
        <v>170</v>
      </c>
      <c r="D96" s="3" t="s">
        <v>146</v>
      </c>
      <c r="E96" t="s">
        <v>418</v>
      </c>
      <c r="F96">
        <f t="shared" ca="1" si="5"/>
        <v>6.32</v>
      </c>
      <c r="G96">
        <f t="shared" ca="1" si="6"/>
        <v>6.99</v>
      </c>
      <c r="H96" s="5">
        <v>45032</v>
      </c>
      <c r="I96" s="6">
        <v>0.5756944444444444</v>
      </c>
      <c r="O96">
        <f t="shared" ca="1" si="7"/>
        <v>29</v>
      </c>
      <c r="R96" t="s">
        <v>78</v>
      </c>
      <c r="S96" t="s">
        <v>79</v>
      </c>
      <c r="T96" t="s">
        <v>150</v>
      </c>
      <c r="U96" t="s">
        <v>419</v>
      </c>
      <c r="V96">
        <f t="shared" ca="1" si="8"/>
        <v>416.64</v>
      </c>
      <c r="W96" t="s">
        <v>82</v>
      </c>
      <c r="X96" s="2" t="b">
        <v>0</v>
      </c>
      <c r="Y96" t="b">
        <v>0</v>
      </c>
      <c r="AA96" t="s">
        <v>76</v>
      </c>
      <c r="AB96" s="2" t="s">
        <v>106</v>
      </c>
      <c r="AD96">
        <f t="shared" ca="1" si="9"/>
        <v>171.07</v>
      </c>
      <c r="AE96" t="s">
        <v>82</v>
      </c>
      <c r="AF96" s="2" t="b">
        <v>1</v>
      </c>
      <c r="AG96" t="b">
        <v>0</v>
      </c>
      <c r="AI96" t="s">
        <v>76</v>
      </c>
      <c r="AJ96" t="s">
        <v>76</v>
      </c>
      <c r="AN96" t="s">
        <v>76</v>
      </c>
      <c r="AQ96" t="s">
        <v>84</v>
      </c>
      <c r="AY96" s="2">
        <v>0.2</v>
      </c>
      <c r="AZ96" t="s">
        <v>161</v>
      </c>
      <c r="BA96">
        <v>3</v>
      </c>
      <c r="BB96">
        <v>30</v>
      </c>
    </row>
    <row r="97" spans="1:54">
      <c r="A97" t="s">
        <v>169</v>
      </c>
      <c r="B97" t="s">
        <v>144</v>
      </c>
      <c r="C97" s="2" t="s">
        <v>170</v>
      </c>
      <c r="D97" s="2" t="s">
        <v>101</v>
      </c>
      <c r="E97" t="s">
        <v>420</v>
      </c>
      <c r="F97">
        <f t="shared" ca="1" si="5"/>
        <v>6.03</v>
      </c>
      <c r="G97">
        <f t="shared" ca="1" si="6"/>
        <v>6.9</v>
      </c>
      <c r="H97" s="5">
        <v>45033</v>
      </c>
      <c r="I97" s="6">
        <v>0.51597222222222217</v>
      </c>
      <c r="O97">
        <f t="shared" ca="1" si="7"/>
        <v>30</v>
      </c>
      <c r="R97" t="s">
        <v>78</v>
      </c>
      <c r="S97" t="s">
        <v>79</v>
      </c>
      <c r="T97" t="s">
        <v>150</v>
      </c>
      <c r="U97" t="s">
        <v>421</v>
      </c>
      <c r="V97">
        <f t="shared" ca="1" si="8"/>
        <v>83.31</v>
      </c>
      <c r="W97" t="s">
        <v>82</v>
      </c>
      <c r="X97" s="2" t="b">
        <v>0</v>
      </c>
      <c r="Y97" t="b">
        <v>0</v>
      </c>
      <c r="AA97" s="2" t="s">
        <v>106</v>
      </c>
      <c r="AB97" t="s">
        <v>76</v>
      </c>
      <c r="AD97">
        <f t="shared" ca="1" si="9"/>
        <v>460.1</v>
      </c>
      <c r="AE97" t="s">
        <v>82</v>
      </c>
      <c r="AF97" t="b">
        <v>0</v>
      </c>
      <c r="AG97" t="b">
        <v>0</v>
      </c>
      <c r="AI97" t="s">
        <v>76</v>
      </c>
      <c r="AJ97" t="s">
        <v>76</v>
      </c>
      <c r="AN97" t="s">
        <v>76</v>
      </c>
      <c r="AQ97" t="s">
        <v>84</v>
      </c>
      <c r="AY97" s="2">
        <v>0.2</v>
      </c>
      <c r="AZ97" t="s">
        <v>161</v>
      </c>
      <c r="BA97">
        <v>3</v>
      </c>
      <c r="BB97">
        <v>30</v>
      </c>
    </row>
    <row r="98" spans="1:54">
      <c r="A98" t="s">
        <v>169</v>
      </c>
      <c r="B98" t="s">
        <v>144</v>
      </c>
      <c r="C98" s="2" t="s">
        <v>170</v>
      </c>
      <c r="D98" s="2" t="s">
        <v>123</v>
      </c>
      <c r="E98" t="s">
        <v>422</v>
      </c>
      <c r="F98">
        <f t="shared" ca="1" si="5"/>
        <v>4.13</v>
      </c>
      <c r="G98">
        <f t="shared" ca="1" si="6"/>
        <v>5.75</v>
      </c>
      <c r="H98" s="5">
        <v>45033</v>
      </c>
      <c r="I98" s="6">
        <v>0.3430555555555555</v>
      </c>
      <c r="O98">
        <f t="shared" ca="1" si="7"/>
        <v>31</v>
      </c>
      <c r="R98" t="s">
        <v>78</v>
      </c>
      <c r="S98" t="s">
        <v>79</v>
      </c>
      <c r="T98" t="s">
        <v>150</v>
      </c>
      <c r="U98" t="s">
        <v>423</v>
      </c>
      <c r="V98">
        <f t="shared" ca="1" si="8"/>
        <v>201.85</v>
      </c>
      <c r="W98" t="s">
        <v>82</v>
      </c>
      <c r="X98" s="2" t="b">
        <v>0</v>
      </c>
      <c r="Y98" t="b">
        <v>0</v>
      </c>
      <c r="AA98" t="s">
        <v>76</v>
      </c>
      <c r="AB98" t="s">
        <v>76</v>
      </c>
      <c r="AD98">
        <f t="shared" ca="1" si="9"/>
        <v>731.16</v>
      </c>
      <c r="AE98" t="s">
        <v>82</v>
      </c>
      <c r="AF98" t="b">
        <v>0</v>
      </c>
      <c r="AG98" t="b">
        <v>0</v>
      </c>
      <c r="AI98" t="s">
        <v>76</v>
      </c>
      <c r="AJ98" t="s">
        <v>76</v>
      </c>
      <c r="AN98" t="s">
        <v>76</v>
      </c>
      <c r="AQ98" t="s">
        <v>84</v>
      </c>
      <c r="AY98" s="2">
        <v>0.2</v>
      </c>
      <c r="AZ98" t="s">
        <v>161</v>
      </c>
      <c r="BA98">
        <v>3</v>
      </c>
      <c r="BB98">
        <v>30</v>
      </c>
    </row>
    <row r="99" spans="1:54">
      <c r="A99" t="s">
        <v>169</v>
      </c>
      <c r="B99" t="s">
        <v>144</v>
      </c>
      <c r="C99" s="2" t="s">
        <v>170</v>
      </c>
      <c r="D99" s="2" t="s">
        <v>171</v>
      </c>
      <c r="E99" t="s">
        <v>424</v>
      </c>
      <c r="F99">
        <f t="shared" ca="1" si="5"/>
        <v>4.29</v>
      </c>
      <c r="G99">
        <f t="shared" ca="1" si="6"/>
        <v>8.4499999999999993</v>
      </c>
      <c r="H99" s="5">
        <v>45033</v>
      </c>
      <c r="I99" s="6">
        <v>0.44097222222222227</v>
      </c>
      <c r="O99">
        <f t="shared" ca="1" si="7"/>
        <v>33</v>
      </c>
      <c r="R99" t="s">
        <v>78</v>
      </c>
      <c r="S99" t="s">
        <v>79</v>
      </c>
      <c r="T99" t="s">
        <v>150</v>
      </c>
      <c r="U99" t="s">
        <v>425</v>
      </c>
      <c r="V99">
        <f t="shared" ca="1" si="8"/>
        <v>457.65</v>
      </c>
      <c r="W99" t="s">
        <v>82</v>
      </c>
      <c r="X99" s="2" t="b">
        <v>1</v>
      </c>
      <c r="Y99" t="b">
        <v>0</v>
      </c>
      <c r="AA99" t="s">
        <v>76</v>
      </c>
      <c r="AB99" t="s">
        <v>76</v>
      </c>
      <c r="AD99">
        <f t="shared" ca="1" si="9"/>
        <v>347.22</v>
      </c>
      <c r="AE99" s="2" t="s">
        <v>105</v>
      </c>
      <c r="AF99" t="b">
        <v>0</v>
      </c>
      <c r="AG99" t="b">
        <v>0</v>
      </c>
      <c r="AI99" t="s">
        <v>76</v>
      </c>
      <c r="AJ99" t="s">
        <v>76</v>
      </c>
      <c r="AN99" t="s">
        <v>76</v>
      </c>
      <c r="AQ99" t="s">
        <v>84</v>
      </c>
      <c r="AY99" s="2">
        <v>0.2</v>
      </c>
      <c r="AZ99" t="s">
        <v>161</v>
      </c>
      <c r="BA99">
        <v>3</v>
      </c>
      <c r="BB99">
        <v>30</v>
      </c>
    </row>
    <row r="100" spans="1:54">
      <c r="A100" t="s">
        <v>169</v>
      </c>
      <c r="B100" t="s">
        <v>144</v>
      </c>
      <c r="C100" s="2" t="s">
        <v>170</v>
      </c>
      <c r="D100" s="2" t="s">
        <v>71</v>
      </c>
      <c r="E100" t="s">
        <v>426</v>
      </c>
      <c r="F100">
        <f t="shared" ca="1" si="5"/>
        <v>4.59</v>
      </c>
      <c r="G100">
        <f t="shared" ca="1" si="6"/>
        <v>6.62</v>
      </c>
      <c r="H100" s="5">
        <v>45033</v>
      </c>
      <c r="I100" s="6">
        <v>0.48888888888888887</v>
      </c>
      <c r="O100">
        <f t="shared" ca="1" si="7"/>
        <v>31</v>
      </c>
      <c r="R100" t="s">
        <v>78</v>
      </c>
      <c r="S100" t="s">
        <v>79</v>
      </c>
      <c r="T100" t="s">
        <v>150</v>
      </c>
      <c r="U100" t="s">
        <v>427</v>
      </c>
      <c r="V100">
        <f t="shared" ca="1" si="8"/>
        <v>615.42999999999995</v>
      </c>
      <c r="W100" t="s">
        <v>82</v>
      </c>
      <c r="X100" s="2" t="b">
        <v>0</v>
      </c>
      <c r="Y100" t="b">
        <v>0</v>
      </c>
      <c r="AA100" t="s">
        <v>76</v>
      </c>
      <c r="AB100" t="s">
        <v>76</v>
      </c>
      <c r="AD100">
        <f t="shared" ca="1" si="9"/>
        <v>763.21</v>
      </c>
      <c r="AE100" t="s">
        <v>82</v>
      </c>
      <c r="AF100" t="b">
        <v>0</v>
      </c>
      <c r="AG100" t="b">
        <v>0</v>
      </c>
      <c r="AI100" t="s">
        <v>76</v>
      </c>
      <c r="AJ100" s="2" t="s">
        <v>106</v>
      </c>
      <c r="AN100" t="s">
        <v>76</v>
      </c>
      <c r="AQ100" t="s">
        <v>84</v>
      </c>
      <c r="AY100" s="2">
        <v>0.2</v>
      </c>
      <c r="AZ100" t="s">
        <v>161</v>
      </c>
      <c r="BA100">
        <v>3</v>
      </c>
      <c r="BB100">
        <v>30</v>
      </c>
    </row>
  </sheetData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29F6E6FF83FA94983268F03B4663D92" ma:contentTypeVersion="14" ma:contentTypeDescription="Crie um novo documento." ma:contentTypeScope="" ma:versionID="e0af9fe4c955a87c166569201c542f59">
  <xsd:schema xmlns:xsd="http://www.w3.org/2001/XMLSchema" xmlns:xs="http://www.w3.org/2001/XMLSchema" xmlns:p="http://schemas.microsoft.com/office/2006/metadata/properties" xmlns:ns2="db9d5e65-900d-4136-a2d9-b84c230c9751" xmlns:ns3="067b8a2d-5c94-4f95-8131-a66158bbd083" targetNamespace="http://schemas.microsoft.com/office/2006/metadata/properties" ma:root="true" ma:fieldsID="91f90cd65e8696f87a03877262d170d8" ns2:_="" ns3:_="">
    <xsd:import namespace="db9d5e65-900d-4136-a2d9-b84c230c9751"/>
    <xsd:import namespace="067b8a2d-5c94-4f95-8131-a66158bbd08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b9d5e65-900d-4136-a2d9-b84c230c975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4" nillable="true" ma:taxonomy="true" ma:internalName="lcf76f155ced4ddcb4097134ff3c332f" ma:taxonomyFieldName="MediaServiceImageTags" ma:displayName="Marcações de imagem" ma:readOnly="false" ma:fieldId="{5cf76f15-5ced-4ddc-b409-7134ff3c332f}" ma:taxonomyMulti="true" ma:sspId="42c0fc5a-18ff-4fe5-a3ff-7110573ffc7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67b8a2d-5c94-4f95-8131-a66158bbd083" elementFormDefault="qualified">
    <xsd:import namespace="http://schemas.microsoft.com/office/2006/documentManagement/types"/>
    <xsd:import namespace="http://schemas.microsoft.com/office/infopath/2007/PartnerControls"/>
    <xsd:element name="TaxCatchAll" ma:index="15" nillable="true" ma:displayName="Taxonomy Catch All Column" ma:hidden="true" ma:list="{05442829-01f0-49eb-b565-fc24c588d699}" ma:internalName="TaxCatchAll" ma:showField="CatchAllData" ma:web="067b8a2d-5c94-4f95-8131-a66158bbd08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b9d5e65-900d-4136-a2d9-b84c230c9751">
      <Terms xmlns="http://schemas.microsoft.com/office/infopath/2007/PartnerControls"/>
    </lcf76f155ced4ddcb4097134ff3c332f>
    <TaxCatchAll xmlns="067b8a2d-5c94-4f95-8131-a66158bbd08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5EA9BBE-2B46-44F2-A95C-FAA747FD2518}"/>
</file>

<file path=customXml/itemProps2.xml><?xml version="1.0" encoding="utf-8"?>
<ds:datastoreItem xmlns:ds="http://schemas.openxmlformats.org/officeDocument/2006/customXml" ds:itemID="{EE504F17-F355-45CF-A2B8-E4E37EB1BE47}"/>
</file>

<file path=customXml/itemProps3.xml><?xml version="1.0" encoding="utf-8"?>
<ds:datastoreItem xmlns:ds="http://schemas.openxmlformats.org/officeDocument/2006/customXml" ds:itemID="{B5507F9A-CEAC-4B9A-8BD1-38606553C55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Fabio Lucio Felix</cp:lastModifiedBy>
  <cp:revision/>
  <dcterms:created xsi:type="dcterms:W3CDTF">2023-11-10T13:06:28Z</dcterms:created>
  <dcterms:modified xsi:type="dcterms:W3CDTF">2023-11-16T13:58:08Z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0x010100B29F6E6FF83FA94983268F03B4663D92</vt:lpwstr>
  </property>
</Properties>
</file>