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G:\CoolE-Final Project\dist\"/>
    </mc:Choice>
  </mc:AlternateContent>
  <xr:revisionPtr revIDLastSave="0" documentId="13_ncr:1_{B5DA5E87-AE22-4E3B-9743-16CF140A2DA6}" xr6:coauthVersionLast="45" xr6:coauthVersionMax="45" xr10:uidLastSave="{00000000-0000-0000-0000-000000000000}"/>
  <bookViews>
    <workbookView xWindow="0" yWindow="0" windowWidth="19440" windowHeight="13815" activeTab="1" xr2:uid="{00000000-000D-0000-FFFF-FFFF00000000}"/>
  </bookViews>
  <sheets>
    <sheet name="MartabakOutput1" sheetId="2" r:id="rId1"/>
    <sheet name="DataMasterBCA" sheetId="5" r:id="rId2"/>
  </sheets>
  <calcPr calcId="191029"/>
</workbook>
</file>

<file path=xl/calcChain.xml><?xml version="1.0" encoding="utf-8"?>
<calcChain xmlns="http://schemas.openxmlformats.org/spreadsheetml/2006/main">
  <c r="U2" i="2" l="1" a="1"/>
  <c r="U2" i="2" s="1"/>
  <c r="V2" i="2" s="1"/>
  <c r="U3" i="2" a="1"/>
  <c r="U3" i="2" s="1"/>
  <c r="V3" i="2" s="1"/>
  <c r="U4" i="2" a="1"/>
  <c r="U4" i="2" s="1"/>
  <c r="V4" i="2" s="1"/>
  <c r="U5" i="2" a="1"/>
  <c r="U5" i="2" s="1"/>
  <c r="V5" i="2" s="1"/>
  <c r="U6" i="2" a="1"/>
  <c r="U6" i="2" s="1"/>
  <c r="V6" i="2" s="1"/>
  <c r="U7" i="2" a="1"/>
  <c r="U7" i="2" s="1"/>
  <c r="V7" i="2" s="1"/>
  <c r="U8" i="2" a="1"/>
  <c r="U8" i="2" s="1"/>
  <c r="V8" i="2" s="1"/>
  <c r="U9" i="2" a="1"/>
  <c r="U9" i="2" s="1"/>
  <c r="V9" i="2" s="1"/>
  <c r="U10" i="2" a="1"/>
  <c r="U10" i="2" s="1"/>
  <c r="V10" i="2" s="1"/>
  <c r="U11" i="2" a="1"/>
  <c r="U11" i="2" s="1"/>
  <c r="V11" i="2" s="1"/>
  <c r="U12" i="2" a="1"/>
  <c r="U12" i="2" s="1"/>
  <c r="V12" i="2" s="1"/>
  <c r="U13" i="2" a="1"/>
  <c r="U13" i="2" s="1"/>
  <c r="V13" i="2" s="1"/>
  <c r="U14" i="2" a="1"/>
  <c r="U14" i="2" s="1"/>
  <c r="V14" i="2" s="1"/>
  <c r="U15" i="2" a="1"/>
  <c r="U15" i="2" s="1"/>
  <c r="V15" i="2" s="1"/>
  <c r="U16" i="2" a="1"/>
  <c r="U16" i="2" s="1"/>
  <c r="V16" i="2" s="1"/>
  <c r="U17" i="2" a="1"/>
  <c r="U17" i="2" s="1"/>
  <c r="V17" i="2" s="1"/>
  <c r="U18" i="2" a="1"/>
  <c r="U18" i="2" s="1"/>
  <c r="V18" i="2" s="1"/>
  <c r="U19" i="2" a="1"/>
  <c r="U19" i="2" s="1"/>
  <c r="V19" i="2" s="1"/>
  <c r="U20" i="2" a="1"/>
  <c r="U20" i="2" s="1"/>
  <c r="V20" i="2" s="1"/>
  <c r="U21" i="2" a="1"/>
  <c r="U21" i="2" s="1"/>
  <c r="V21" i="2" s="1"/>
  <c r="U22" i="2" a="1"/>
  <c r="U22" i="2" s="1"/>
  <c r="V22" i="2" s="1"/>
  <c r="U23" i="2" a="1"/>
  <c r="U23" i="2" s="1"/>
  <c r="V23" i="2" s="1"/>
  <c r="U24" i="2" a="1"/>
  <c r="U24" i="2" s="1"/>
  <c r="V24" i="2" s="1"/>
  <c r="U25" i="2" a="1"/>
  <c r="U25" i="2" s="1"/>
  <c r="V25" i="2" s="1"/>
  <c r="U26" i="2" a="1"/>
  <c r="U26" i="2" s="1"/>
  <c r="V26" i="2" s="1"/>
  <c r="U27" i="2" a="1"/>
  <c r="U27" i="2" s="1"/>
  <c r="V27" i="2" s="1"/>
  <c r="U28" i="2" a="1"/>
  <c r="U28" i="2" s="1"/>
  <c r="V28" i="2" s="1"/>
  <c r="U29" i="2" a="1"/>
  <c r="U29" i="2" s="1"/>
  <c r="V29" i="2" s="1"/>
  <c r="U30" i="2" a="1"/>
  <c r="U30" i="2" s="1"/>
  <c r="V30" i="2" s="1"/>
  <c r="U31" i="2" a="1"/>
  <c r="U31" i="2" s="1"/>
  <c r="V31" i="2" s="1"/>
</calcChain>
</file>

<file path=xl/sharedStrings.xml><?xml version="1.0" encoding="utf-8"?>
<sst xmlns="http://schemas.openxmlformats.org/spreadsheetml/2006/main" count="582" uniqueCount="331">
  <si>
    <t>Nama Tempat</t>
  </si>
  <si>
    <t>Alamat</t>
  </si>
  <si>
    <t>Code Plus</t>
  </si>
  <si>
    <t>Location</t>
  </si>
  <si>
    <t>Latitude</t>
  </si>
  <si>
    <t>Longitude</t>
  </si>
  <si>
    <t>Kategori</t>
  </si>
  <si>
    <t>Wilayah</t>
  </si>
  <si>
    <t>Kode Pos</t>
  </si>
  <si>
    <t>Senin</t>
  </si>
  <si>
    <t>Selasa</t>
  </si>
  <si>
    <t>Rabu</t>
  </si>
  <si>
    <t>Kamis</t>
  </si>
  <si>
    <t>Jumat</t>
  </si>
  <si>
    <t>Sabtu</t>
  </si>
  <si>
    <t>Minggu</t>
  </si>
  <si>
    <t>Rating</t>
  </si>
  <si>
    <t>Total Reviews</t>
  </si>
  <si>
    <t>Website</t>
  </si>
  <si>
    <t>Telepon</t>
  </si>
  <si>
    <t>Nearest KCU BCA</t>
  </si>
  <si>
    <t>Distance</t>
  </si>
  <si>
    <t>Prediction</t>
  </si>
  <si>
    <t>Martabak San Fransisco</t>
  </si>
  <si>
    <t>Jl. Burangrang Dalam No.36, Burangrang, Kec. Lengkong, Kota Bandung, Jawa Barat 40262</t>
  </si>
  <si>
    <t>3JF9+3M Burangrang, Bandung City, West Java</t>
  </si>
  <si>
    <t>-6.9273066,107.6191065</t>
  </si>
  <si>
    <t>Murtabak restaurant·</t>
  </si>
  <si>
    <t>Kota Bandung</t>
  </si>
  <si>
    <t>11AM–11PM</t>
  </si>
  <si>
    <t>11AM–11:30PM</t>
  </si>
  <si>
    <t>(022) 7312192</t>
  </si>
  <si>
    <t>Potential</t>
  </si>
  <si>
    <t>Martabak Canada Bandung</t>
  </si>
  <si>
    <t>Jl. Maskumambang No.6b, Turangga, Kec. Lengkong, Kota Bandung, Jawa Barat 40264</t>
  </si>
  <si>
    <t>3J8G+5J Turangga, Bandung City, West Java</t>
  </si>
  <si>
    <t>-6.9346021,107.626438</t>
  </si>
  <si>
    <t>4–10:30PM</t>
  </si>
  <si>
    <t>0812-2031-934</t>
  </si>
  <si>
    <t>Martabak Bandung 89</t>
  </si>
  <si>
    <t>Jl. Sunda No.86, Kb. Pisang, Kec. Sumur Bandung, Kota Bandung, Jawa Barat 40112</t>
  </si>
  <si>
    <t>3JM9+47 Kebon Pisang, Bandung City, West Java</t>
  </si>
  <si>
    <t>-6.9171305,107.6180788</t>
  </si>
  <si>
    <t>Health food restaurant·</t>
  </si>
  <si>
    <t>4–10PM</t>
  </si>
  <si>
    <t>0877-8482-3178</t>
  </si>
  <si>
    <t>Martabak Boga Sari Rasa</t>
  </si>
  <si>
    <t>Jl. Gatot Subroto No.259-267, Cibangkong, Kec. Batununggal, Kota Bandung, Jawa Barat 40273</t>
  </si>
  <si>
    <t>3JFM+9M Cibangkong, Bandung City, West Java</t>
  </si>
  <si>
    <t>-6.9266056,107.6341014</t>
  </si>
  <si>
    <t>6PM–1AM</t>
  </si>
  <si>
    <t>business.site</t>
  </si>
  <si>
    <t>Martabak Nikmat Andir (Asli)</t>
  </si>
  <si>
    <t>Jl. Jend. Sudirman No.390, Ciroyom, Kec. Andir, Kota Bandung, Jawa Barat 40182</t>
  </si>
  <si>
    <t>3HJQ+CV Ciroyom, Bandung City, West Java</t>
  </si>
  <si>
    <t>-6.9189678,107.5895133</t>
  </si>
  <si>
    <t>3–10PM</t>
  </si>
  <si>
    <t>3–11PM</t>
  </si>
  <si>
    <t>(022) 6015386</t>
  </si>
  <si>
    <t>Martabak Spesial Bandung</t>
  </si>
  <si>
    <t>Jl. Jendral Ahmad Yani No.447, Cicadas, Kec. Cibeunying Kidul, Kota Bandung, Jawa Barat 40121</t>
  </si>
  <si>
    <t>3JQQ+QR Cicadas, Bandung City, West Java</t>
  </si>
  <si>
    <t>-6.9105191,107.63946</t>
  </si>
  <si>
    <t>12AM–12PM</t>
  </si>
  <si>
    <t>0857-9515-19159</t>
  </si>
  <si>
    <t>Martabak Alexa Bandung</t>
  </si>
  <si>
    <t>Jl. Bangka, Merdeka, Kec. Sumur Bandung, Kota Bandung, Jawa Barat 40113</t>
  </si>
  <si>
    <t>3JQ9+C9 Merdeka, Bandung City, West Java</t>
  </si>
  <si>
    <t>-6.9113904,107.6182884</t>
  </si>
  <si>
    <t>5PM–12AM</t>
  </si>
  <si>
    <t>0857-2044-5110</t>
  </si>
  <si>
    <t>Martabak Asan</t>
  </si>
  <si>
    <t>Jl. Kebon Kawung No.8, Pasir Kaliki, Kec. Cicendo, Kota Bandung, Jawa Barat 40171</t>
  </si>
  <si>
    <t>3HQX+2M Pasirkaliki, Bandung City, West Java</t>
  </si>
  <si>
    <t>-6.9124029,107.5990392</t>
  </si>
  <si>
    <t>5–11PM</t>
  </si>
  <si>
    <t>0817-431-192</t>
  </si>
  <si>
    <t>Martabak Manis Bangka</t>
  </si>
  <si>
    <t>Jl. Raya Kopo, Kb. Lega, Kec. Bojongloa Kidul, Kota Bandung, Jawa Barat 40235</t>
  </si>
  <si>
    <t>3H2Q+G3 Kebon Lega, Bandung City, West Java</t>
  </si>
  <si>
    <t>-6.94874,107.5875662</t>
  </si>
  <si>
    <t>4–11PM</t>
  </si>
  <si>
    <t>Martabak TOP Bandung</t>
  </si>
  <si>
    <t>Jl. Pungkur No.44, Pungkur, Kec. Regol, Kota Bandung, Jawa Barat 40252</t>
  </si>
  <si>
    <t>3JC4+WV Pungkur, Bandung City, West Java</t>
  </si>
  <si>
    <t>-6.9276536,107.6069916</t>
  </si>
  <si>
    <t>Restaurant·</t>
  </si>
  <si>
    <t>6PM–12AM</t>
  </si>
  <si>
    <t>Closed</t>
  </si>
  <si>
    <t>0878-2374-1913</t>
  </si>
  <si>
    <t>Martabak Mertua, Dipatiukur</t>
  </si>
  <si>
    <t>Jl. Dipati Ukur No.84A, Lebakgede, Kecamatan Coblong, Kota Bandung, Jawa Barat 40132</t>
  </si>
  <si>
    <t>4J68+H8 Lebak Gede, Bandung City, West Java</t>
  </si>
  <si>
    <t>-6.8885879,107.6156164</t>
  </si>
  <si>
    <t>0822-1690-7529</t>
  </si>
  <si>
    <t>Martabak Fortcuna</t>
  </si>
  <si>
    <t>Jl. PSM No.35, Sukapura, Kec. Kiaracondong, Kota Bandung, Jawa Barat 40285</t>
  </si>
  <si>
    <t>3JCW+53 Sukapura, Bandung City, West Java</t>
  </si>
  <si>
    <t>-6.9295927,107.6450669</t>
  </si>
  <si>
    <t>Tidak</t>
  </si>
  <si>
    <t>Martabak Thalita Jaya</t>
  </si>
  <si>
    <t>Jl. Terusan Gatot Subroto No.503, Kb. Kangkung, Kec. Kiaracondong, Kota Bandung, Jawa Barat 40284</t>
  </si>
  <si>
    <t>3J8V+WV Kebon Kangkung, Bandung City, West Java</t>
  </si>
  <si>
    <t>-6.9327076,107.6445405</t>
  </si>
  <si>
    <t>#Tipker</t>
  </si>
  <si>
    <t>Jl. Kebon Kawung No.8, Cibadak, Kec. Astanaanyar, Kota Bandung, Jawa Barat 40171</t>
  </si>
  <si>
    <t>3HPX+XM Cibadak, Bandung City, West Java</t>
  </si>
  <si>
    <t>-6.9125366,107.5990965</t>
  </si>
  <si>
    <t>4:30–11PM</t>
  </si>
  <si>
    <t>Martabak u</t>
  </si>
  <si>
    <t>Jl. Karawitan No.66-60, Turangga, Kec. Lengkong, Kota Bandung, Jawa Barat 40264</t>
  </si>
  <si>
    <t>3J6J+75 Turangga, Bandung City, West Java</t>
  </si>
  <si>
    <t>-6.9393365,107.6303282</t>
  </si>
  <si>
    <t>American restaurant·</t>
  </si>
  <si>
    <t>Jl. Pasir Salam No.5, Ancol, Kec. Regol, Kota Bandung, Jawa Barat 40254</t>
  </si>
  <si>
    <t>3J48+JM Ancol, Bandung City, West Java</t>
  </si>
  <si>
    <t>-6.9433952,107.6165045</t>
  </si>
  <si>
    <t>0878-2666-1069</t>
  </si>
  <si>
    <t>Martabak</t>
  </si>
  <si>
    <t>Jl. Brigadir Jend. Katamso, Cihaur Geulis, Kec. Cibeunying Kaler, Kota Bandung, Jawa Barat 40122</t>
  </si>
  <si>
    <t>3JWM+Q6 Cihaur Geulis, Bandung City, West Java</t>
  </si>
  <si>
    <t>-6.9030304,107.632939</t>
  </si>
  <si>
    <t>Martabak Sakura</t>
  </si>
  <si>
    <t>Jl. Lengkong Besar No.45-47, Paledang, Kec. Lengkong, Kota Bandung, Jawa Barat 40261</t>
  </si>
  <si>
    <t>3JG6+GQ Paledang, Bandung City, West Java</t>
  </si>
  <si>
    <t>-6.9237299,107.6117492</t>
  </si>
  <si>
    <t>0878-2225-5188</t>
  </si>
  <si>
    <t>martabak parahyangan top bandung</t>
  </si>
  <si>
    <t>Jl. Puyuh, Sadang Serang, Kecamatan Coblong, Kota Bandung, Jawa Barat 40133</t>
  </si>
  <si>
    <t>4J2F+V8 Sadang Serang, Bandung City, West Java</t>
  </si>
  <si>
    <t>-6.8978117,107.6231663</t>
  </si>
  <si>
    <t>0856-2483-3404</t>
  </si>
  <si>
    <t>Queen Martabak Pasteur</t>
  </si>
  <si>
    <t>Jl. DR. Djunjunan Dalam I No.3, Pamoyanan, Kec. Cicendo, Kota Bandung, Jawa Barat 40173</t>
  </si>
  <si>
    <t>3HXW+QM Pamoyanan, Bandung City, West Java</t>
  </si>
  <si>
    <t>-6.9005314,107.5965799</t>
  </si>
  <si>
    <t>0838-0877-4321</t>
  </si>
  <si>
    <t>Martabak Raka Bandung</t>
  </si>
  <si>
    <t>Jl. Mekar Mulya Ruko Permata Mekarmulya No.18, Kel, Mekar Mulya, Kec. Panyileukan, Kota Bandung, Jawa Barat 40292</t>
  </si>
  <si>
    <t>3PG2+6J Mekar Mulya, Bandung City, West Java</t>
  </si>
  <si>
    <t>-6.9243753,107.7013883</t>
  </si>
  <si>
    <t>0896-5875-9649</t>
  </si>
  <si>
    <t>Martabak Sari Sunda Pak Wawan</t>
  </si>
  <si>
    <t>Jl. Pungkur No.226-228, Ancol, Kec. Regol, Kota Bandung, Jawa Barat 40252</t>
  </si>
  <si>
    <t>3J97+2X Ancol, Bandung City, West Java</t>
  </si>
  <si>
    <t>-6.9324943,107.6148521</t>
  </si>
  <si>
    <t>0812-2264-9095</t>
  </si>
  <si>
    <t>Martabak Liana</t>
  </si>
  <si>
    <t>Jl. Cipaganti No.75, Pasteur, Kec. Sukajadi, Kota Bandung, Jawa Barat 40161</t>
  </si>
  <si>
    <t>4J32+WV Pasteur, Bandung City, West Java</t>
  </si>
  <si>
    <t>-6.8952181,107.6020425</t>
  </si>
  <si>
    <t>1–10PM</t>
  </si>
  <si>
    <t>(022) 2033624</t>
  </si>
  <si>
    <t>Martabak Palasari</t>
  </si>
  <si>
    <t>Palasari St No.35, Malabar, Lengkong, Bandung City, West Java 40262</t>
  </si>
  <si>
    <t>3J9F+V3 Malabar, Bandung City, West Java</t>
  </si>
  <si>
    <t>-6.9303477,107.6225917</t>
  </si>
  <si>
    <t>Bandung City</t>
  </si>
  <si>
    <t>3:15AM–12PM</t>
  </si>
  <si>
    <t>0899-7106-576</t>
  </si>
  <si>
    <t>Martabak Bagus Bandung</t>
  </si>
  <si>
    <t>Jl.Sadang Blok Ransel, Sebelah SMP 3, Margahayu Tengah, Kec. Margahayu, Bandung, Jawa Barat 40225</t>
  </si>
  <si>
    <t>2HV9+W9 Central Margahayu, Bandung, West Java</t>
  </si>
  <si>
    <t>-6.9552215,107.5683193</t>
  </si>
  <si>
    <t>Bandung</t>
  </si>
  <si>
    <t>2–10PM</t>
  </si>
  <si>
    <t>Martabak San Francisco</t>
  </si>
  <si>
    <t>Jl. Karapitan No.76, Paledang, Kec. Lengkong, Kota Bandung, Jawa Barat 40261</t>
  </si>
  <si>
    <t>3JC8+WM Paledang, Bandung City, West Java</t>
  </si>
  <si>
    <t>-6.9277498,107.6164923</t>
  </si>
  <si>
    <t>12:15–8PM</t>
  </si>
  <si>
    <t>Martabak Good</t>
  </si>
  <si>
    <t>Jl. Cibadak No.150, Karanganyar, Kec. Astanaanyar, Kota Bandung, Jawa Barat 40241</t>
  </si>
  <si>
    <t>3HHX+FP Karang Anyar, Bandung City, West Java</t>
  </si>
  <si>
    <t>-6.9212984,107.5992246</t>
  </si>
  <si>
    <t>5–9PM</t>
  </si>
  <si>
    <t>5–10PM</t>
  </si>
  <si>
    <t>Jl. Sukajadi No.7-2, Sukabungah, Kec. Sukajadi, Kota Bandung, Jawa Barat 40162</t>
  </si>
  <si>
    <t>4H3W+JW Sukabungah, Bandung City, West Java</t>
  </si>
  <si>
    <t>-6.8958901,107.5971439</t>
  </si>
  <si>
    <t>0823-1546-6724</t>
  </si>
  <si>
    <t>Martabak Kejora</t>
  </si>
  <si>
    <t>Jl. PH.H. Mustofa No.129, Sukapada, Kec. Cibeunying Kidul, Kota Bandung, Jawa Barat 40125</t>
  </si>
  <si>
    <t>3JXX+9C Sukapada, Bandung City, West Java</t>
  </si>
  <si>
    <t>-6.9016238,107.6484351</t>
  </si>
  <si>
    <t>4PM–4AM</t>
  </si>
  <si>
    <t>0857-2370-2993</t>
  </si>
  <si>
    <t>Martabak Mini Cisaranten</t>
  </si>
  <si>
    <t>3MFM+XQH, Cisaranten Kulon, Arcamanik, Bandung City, West Java 40293</t>
  </si>
  <si>
    <t>-6.9250719,107.6843371</t>
  </si>
  <si>
    <t>10AM–8PM</t>
  </si>
  <si>
    <t>Bank Latitude</t>
  </si>
  <si>
    <t>Bank Longitude</t>
  </si>
  <si>
    <t>Bank</t>
  </si>
  <si>
    <t>A. YANI</t>
  </si>
  <si>
    <t>ALAM SUTERA</t>
  </si>
  <si>
    <t>AMBON</t>
  </si>
  <si>
    <t>ASEMKA</t>
  </si>
  <si>
    <t>ASIA</t>
  </si>
  <si>
    <t>BALIKPAPAN</t>
  </si>
  <si>
    <t>BANDAR LAMPUNG</t>
  </si>
  <si>
    <t>BANDUNG</t>
  </si>
  <si>
    <t>BANGKALAN</t>
  </si>
  <si>
    <t>BANJARMASIN</t>
  </si>
  <si>
    <t>BANYUWANGI</t>
  </si>
  <si>
    <t>BATAM</t>
  </si>
  <si>
    <t>BEKASI</t>
  </si>
  <si>
    <t>BENGKULU</t>
  </si>
  <si>
    <t>BINTARO</t>
  </si>
  <si>
    <t>BLITAR</t>
  </si>
  <si>
    <t>BLOK A CIPETE</t>
  </si>
  <si>
    <t>BOGOR</t>
  </si>
  <si>
    <t>BOROBUDUR</t>
  </si>
  <si>
    <t>BUKIT BARISAN</t>
  </si>
  <si>
    <t>BUKITTINGGI</t>
  </si>
  <si>
    <t>BUMI SERPONG DAMAI</t>
  </si>
  <si>
    <t>CAKRANEGARA</t>
  </si>
  <si>
    <t>CIANJUR</t>
  </si>
  <si>
    <t>CIBUBUR</t>
  </si>
  <si>
    <t>CIKARANG</t>
  </si>
  <si>
    <t>CILACAP</t>
  </si>
  <si>
    <t>CIREBON</t>
  </si>
  <si>
    <t>CITY TOWER</t>
  </si>
  <si>
    <t>DAAN MOGOT</t>
  </si>
  <si>
    <t>DAGO</t>
  </si>
  <si>
    <t>DARMO</t>
  </si>
  <si>
    <t>DENPASAR</t>
  </si>
  <si>
    <t>DEPOK</t>
  </si>
  <si>
    <t>DIPONEGORO</t>
  </si>
  <si>
    <t>GADING SERPONG</t>
  </si>
  <si>
    <t>GAJAH MADA</t>
  </si>
  <si>
    <t>GALAXY</t>
  </si>
  <si>
    <t>GANG TENGAH</t>
  </si>
  <si>
    <t>GARUT</t>
  </si>
  <si>
    <t>GREEN GARDEN</t>
  </si>
  <si>
    <t>GRESIK</t>
  </si>
  <si>
    <t>GUNSA 45</t>
  </si>
  <si>
    <t>HARAPAN INDAH</t>
  </si>
  <si>
    <t>HR MUHAMAD</t>
  </si>
  <si>
    <t>INDRAPURA</t>
  </si>
  <si>
    <t>JAMBI</t>
  </si>
  <si>
    <t>JAYAPURA</t>
  </si>
  <si>
    <t>JEMBER</t>
  </si>
  <si>
    <t>JOMBANG</t>
  </si>
  <si>
    <t>KALIMALANG</t>
  </si>
  <si>
    <t>KEBAYORAN BARU</t>
  </si>
  <si>
    <t>KEDIRI</t>
  </si>
  <si>
    <t>KEDOYA PERMAI</t>
  </si>
  <si>
    <t>KELAPA GADING</t>
  </si>
  <si>
    <t>KENDARI</t>
  </si>
  <si>
    <t>KISARAN</t>
  </si>
  <si>
    <t>KUBU RAYA</t>
  </si>
  <si>
    <t>KUDUS</t>
  </si>
  <si>
    <t>KUNINGAN</t>
  </si>
  <si>
    <t>KUPANG</t>
  </si>
  <si>
    <t>KUTA</t>
  </si>
  <si>
    <t>LUBUK LINGGAU</t>
  </si>
  <si>
    <t>MADIUN</t>
  </si>
  <si>
    <t>MAGELANG</t>
  </si>
  <si>
    <t>MAKASSAR</t>
  </si>
  <si>
    <t>MALANG</t>
  </si>
  <si>
    <t>MANADO</t>
  </si>
  <si>
    <t>MANGGA DUA RAYA</t>
  </si>
  <si>
    <t>MATRAMAN</t>
  </si>
  <si>
    <t>MEDAN</t>
  </si>
  <si>
    <t>MENARA BCA</t>
  </si>
  <si>
    <t>MENARA BIDAKARA</t>
  </si>
  <si>
    <t>MESJID LAMA</t>
  </si>
  <si>
    <t>METRO</t>
  </si>
  <si>
    <t>MOJOKERTO</t>
  </si>
  <si>
    <t>MUARA KARANG</t>
  </si>
  <si>
    <t>PADANG</t>
  </si>
  <si>
    <t>PALANGKARAYA</t>
  </si>
  <si>
    <t>PALEMBANG</t>
  </si>
  <si>
    <t>PALU</t>
  </si>
  <si>
    <t>PANAKKUKANG</t>
  </si>
  <si>
    <t>PANGERAN JAYAKARTA</t>
  </si>
  <si>
    <t>PANGKAL PINANG</t>
  </si>
  <si>
    <t>PANTAI INDAH KAPUK</t>
  </si>
  <si>
    <t>PAREPARE</t>
  </si>
  <si>
    <t>PASAR BARU</t>
  </si>
  <si>
    <t>PASURUAN</t>
  </si>
  <si>
    <t>PEKALONGAN</t>
  </si>
  <si>
    <t>PEKANBARU</t>
  </si>
  <si>
    <t>PEMATANG SIANTAR</t>
  </si>
  <si>
    <t>PLUIT</t>
  </si>
  <si>
    <t>PONDOK INDAH</t>
  </si>
  <si>
    <t>PONTIANAK</t>
  </si>
  <si>
    <t>PRABUMULIH</t>
  </si>
  <si>
    <t>PROBOLINGGO</t>
  </si>
  <si>
    <t>PURI INDAH</t>
  </si>
  <si>
    <t>PURWAKARTA</t>
  </si>
  <si>
    <t>PURWODADI</t>
  </si>
  <si>
    <t>PURWOKERTO</t>
  </si>
  <si>
    <t>RAWAMANGUN</t>
  </si>
  <si>
    <t>RUNGKUT</t>
  </si>
  <si>
    <t>SALATIGA</t>
  </si>
  <si>
    <t>SAMARINDA</t>
  </si>
  <si>
    <t>SCBD</t>
  </si>
  <si>
    <t>SEMARANG</t>
  </si>
  <si>
    <t>SERANG</t>
  </si>
  <si>
    <t>SIDOARJO</t>
  </si>
  <si>
    <t>SINGARAJA</t>
  </si>
  <si>
    <t>SINGKAWANG</t>
  </si>
  <si>
    <t>SITUBONDO</t>
  </si>
  <si>
    <t>SOEKARNO HATTA</t>
  </si>
  <si>
    <t>SOLO BARU</t>
  </si>
  <si>
    <t>SOLO SLAMET RIYADI</t>
  </si>
  <si>
    <t>SUBANG</t>
  </si>
  <si>
    <t>SUDIRMAN</t>
  </si>
  <si>
    <t>SUKABUMI</t>
  </si>
  <si>
    <t>SUNTER</t>
  </si>
  <si>
    <t>SURYOPRANOTO</t>
  </si>
  <si>
    <t>TAMAN DUTA MAS</t>
  </si>
  <si>
    <t>TANGERANG</t>
  </si>
  <si>
    <t>TANGERANG CITY</t>
  </si>
  <si>
    <t>TANJUNG PANDAN</t>
  </si>
  <si>
    <t>TANJUNG PINANG</t>
  </si>
  <si>
    <t>TANJUNG PRIOK</t>
  </si>
  <si>
    <t>TARAKAN</t>
  </si>
  <si>
    <t>TASIKMALAYA</t>
  </si>
  <si>
    <t>TEBING TINGGI</t>
  </si>
  <si>
    <t>TEGAL</t>
  </si>
  <si>
    <t>THAMRIN</t>
  </si>
  <si>
    <t>TUBAN</t>
  </si>
  <si>
    <t>TULUNGAGUNG</t>
  </si>
  <si>
    <t>VETERAN</t>
  </si>
  <si>
    <t>WAHID HASYIM</t>
  </si>
  <si>
    <t>WISMA ASIA</t>
  </si>
  <si>
    <t>WISMA MILLENIA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</si>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</sst>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3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opLeftCell="L1" workbookViewId="0">
      <selection activeCell="U2" sqref="U2 U2"/>
    </sheetView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25</v>
      </c>
      <c r="D2" s="3" t="s">
        <v>26</v>
      </c>
      <c r="E2" s="3">
        <v>-6.9273065999999996</v>
      </c>
      <c r="F2" s="3">
        <v>107.6191065</v>
      </c>
      <c r="G2" s="3" t="s">
        <v>27</v>
      </c>
      <c r="H2" s="3" t="s">
        <v>28</v>
      </c>
      <c r="I2" s="3">
        <v>40262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30</v>
      </c>
      <c r="P2" s="3" t="s">
        <v>29</v>
      </c>
      <c r="Q2" s="3">
        <v>4.5999999999999996</v>
      </c>
      <c r="R2" s="4">
        <v>2192</v>
      </c>
      <c r="S2" s="3"/>
      <c r="T2" s="3" t="s">
        <v>31</v>
      </c>
      <c r="U2" s="3" t="str">
        <f t="array" ref="U2">INDEX(DataMasterBCA!$C$2:'DataMasterBCA'!$C$138,MATCH(MIN(SQRT((DataMasterBCA!$A$2:'DataMasterBCA'!$A$138-E2)^2+(DataMasterBCA!$B$2:'DataMasterBCA'!$B$138-F2)^2)),SQRT((DataMasterBCA!$A$2:'DataMasterBCA'!$A$138-E2)^2+(DataMasterBCA!$B$2:'DataMasterBCA'!$B$138-F2)^2),0),1)</f>
        <v>BANDUNG</v>
      </c>
      <c r="V2" s="3">
        <f>ASIN(SQRT(0.5 - COS((INDEX(DataMasterBCA!$A$2:'DataMasterBCA'!$B$138,MATCH(U2,DataMasterBCA!$C$2:'DataMasterBCA'!$C$138,0),1)-E2)*PI()/180)/2 + COS(E2*PI()/180) * COS(INDEX(DataMasterBCA!$A$2:'DataMasterBCA'!$C$138,MATCH(U2,DataMasterBCA!$C$2:'DataMasterBCA'!$C$138,0),1)*PI()/180) * (1-COS((INDEX(DataMasterBCA!$A$2:'DataMasterBCA'!$C$138,MATCH(U2,DataMasterBCA!$C$2:'DataMasterBCA'!$C$138,0),2)-F2)*PI()/180))/2))*12742</f>
        <v>0.88343753859103191</v>
      </c>
      <c r="W2" s="1" t="s">
        <v>32</v>
      </c>
    </row>
    <row r="3" spans="1:23" x14ac:dyDescent="0.25">
      <c r="A3" s="3" t="s">
        <v>33</v>
      </c>
      <c r="B3" s="3" t="s">
        <v>34</v>
      </c>
      <c r="C3" s="3" t="s">
        <v>35</v>
      </c>
      <c r="D3" s="3" t="s">
        <v>36</v>
      </c>
      <c r="E3" s="3">
        <v>-6.9346021000000002</v>
      </c>
      <c r="F3" s="3">
        <v>107.62643799999999</v>
      </c>
      <c r="G3" s="3" t="s">
        <v>27</v>
      </c>
      <c r="H3" s="3" t="s">
        <v>28</v>
      </c>
      <c r="I3" s="3">
        <v>40264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>
        <v>4.7</v>
      </c>
      <c r="R3" s="3">
        <v>173</v>
      </c>
      <c r="S3" s="3"/>
      <c r="T3" s="3" t="s">
        <v>38</v>
      </c>
      <c r="U3" s="3" t="str">
        <f t="array" ref="U3">INDEX(DataMasterBCA!$C$2:'DataMasterBCA'!$C$138,MATCH(MIN(SQRT((DataMasterBCA!$A$2:'DataMasterBCA'!$A$138-E3)^2+(DataMasterBCA!$B$2:'DataMasterBCA'!$B$138-F3)^2)),SQRT((DataMasterBCA!$A$2:'DataMasterBCA'!$A$138-E3)^2+(DataMasterBCA!$B$2:'DataMasterBCA'!$B$138-F3)^2),0),1)</f>
        <v>BANDUNG</v>
      </c>
      <c r="V3" s="3">
        <f>ASIN(SQRT(0.5 - COS((INDEX(DataMasterBCA!$A$2:'DataMasterBCA'!$B$138,MATCH(U3,DataMasterBCA!$C$2:'DataMasterBCA'!$C$138,0),1)-E3)*PI()/180)/2 + COS(E3*PI()/180) * COS(INDEX(DataMasterBCA!$A$2:'DataMasterBCA'!$C$138,MATCH(U3,DataMasterBCA!$C$2:'DataMasterBCA'!$C$138,0),1)*PI()/180) * (1-COS((INDEX(DataMasterBCA!$A$2:'DataMasterBCA'!$C$138,MATCH(U3,DataMasterBCA!$C$2:'DataMasterBCA'!$C$138,0),2)-F3)*PI()/180))/2))*12742</f>
        <v>2.0239381322949104</v>
      </c>
      <c r="W3" s="1" t="s">
        <v>32</v>
      </c>
    </row>
    <row r="4" spans="1:23" x14ac:dyDescent="0.25">
      <c r="A4" s="3" t="s">
        <v>39</v>
      </c>
      <c r="B4" s="3" t="s">
        <v>40</v>
      </c>
      <c r="C4" s="3" t="s">
        <v>41</v>
      </c>
      <c r="D4" s="3" t="s">
        <v>42</v>
      </c>
      <c r="E4" s="3">
        <v>-6.9171304999999998</v>
      </c>
      <c r="F4" s="3">
        <v>107.61807880000001</v>
      </c>
      <c r="G4" s="3" t="s">
        <v>43</v>
      </c>
      <c r="H4" s="3" t="s">
        <v>28</v>
      </c>
      <c r="I4" s="3">
        <v>40112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>
        <v>4.8</v>
      </c>
      <c r="R4" s="3">
        <v>21</v>
      </c>
      <c r="S4" s="3"/>
      <c r="T4" s="3" t="s">
        <v>45</v>
      </c>
      <c r="U4" s="3" t="str">
        <f t="array" ref="U4">INDEX(DataMasterBCA!$C$2:'DataMasterBCA'!$C$138,MATCH(MIN(SQRT((DataMasterBCA!$A$2:'DataMasterBCA'!$A$138-E4)^2+(DataMasterBCA!$B$2:'DataMasterBCA'!$B$138-F4)^2)),SQRT((DataMasterBCA!$A$2:'DataMasterBCA'!$A$138-E4)^2+(DataMasterBCA!$B$2:'DataMasterBCA'!$B$138-F4)^2),0),1)</f>
        <v>BANDUNG</v>
      </c>
      <c r="V4" s="3">
        <f>ASIN(SQRT(0.5 - COS((INDEX(DataMasterBCA!$A$2:'DataMasterBCA'!$B$138,MATCH(U4,DataMasterBCA!$C$2:'DataMasterBCA'!$C$138,0),1)-E4)*PI()/180)/2 + COS(E4*PI()/180) * COS(INDEX(DataMasterBCA!$A$2:'DataMasterBCA'!$C$138,MATCH(U4,DataMasterBCA!$C$2:'DataMasterBCA'!$C$138,0),1)*PI()/180) * (1-COS((INDEX(DataMasterBCA!$A$2:'DataMasterBCA'!$C$138,MATCH(U4,DataMasterBCA!$C$2:'DataMasterBCA'!$C$138,0),2)-F4)*PI()/180))/2))*12742</f>
        <v>0.84793483980517359</v>
      </c>
      <c r="W4" s="1" t="s">
        <v>32</v>
      </c>
    </row>
    <row r="5" spans="1:23" x14ac:dyDescent="0.25">
      <c r="A5" s="3" t="s">
        <v>46</v>
      </c>
      <c r="B5" s="3" t="s">
        <v>47</v>
      </c>
      <c r="C5" s="3" t="s">
        <v>48</v>
      </c>
      <c r="D5" s="3" t="s">
        <v>49</v>
      </c>
      <c r="E5" s="3">
        <v>-6.9266056000000003</v>
      </c>
      <c r="F5" s="3">
        <v>107.63410140000001</v>
      </c>
      <c r="G5" s="3" t="s">
        <v>27</v>
      </c>
      <c r="H5" s="3" t="s">
        <v>28</v>
      </c>
      <c r="I5" s="3">
        <v>40273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>
        <v>4.8</v>
      </c>
      <c r="R5" s="3">
        <v>129</v>
      </c>
      <c r="S5" s="3" t="s">
        <v>51</v>
      </c>
      <c r="T5" s="3"/>
      <c r="U5" s="3" t="str">
        <f t="array" ref="U5">INDEX(DataMasterBCA!$C$2:'DataMasterBCA'!$C$138,MATCH(MIN(SQRT((DataMasterBCA!$A$2:'DataMasterBCA'!$A$138-E5)^2+(DataMasterBCA!$B$2:'DataMasterBCA'!$B$138-F5)^2)),SQRT((DataMasterBCA!$A$2:'DataMasterBCA'!$A$138-E5)^2+(DataMasterBCA!$B$2:'DataMasterBCA'!$B$138-F5)^2),0),1)</f>
        <v>BANDUNG</v>
      </c>
      <c r="V5" s="3">
        <f>ASIN(SQRT(0.5 - COS((INDEX(DataMasterBCA!$A$2:'DataMasterBCA'!$B$138,MATCH(U5,DataMasterBCA!$C$2:'DataMasterBCA'!$C$138,0),1)-E5)*PI()/180)/2 + COS(E5*PI()/180) * COS(INDEX(DataMasterBCA!$A$2:'DataMasterBCA'!$C$138,MATCH(U5,DataMasterBCA!$C$2:'DataMasterBCA'!$C$138,0),1)*PI()/180) * (1-COS((INDEX(DataMasterBCA!$A$2:'DataMasterBCA'!$C$138,MATCH(U5,DataMasterBCA!$C$2:'DataMasterBCA'!$C$138,0),2)-F5)*PI()/180))/2))*12742</f>
        <v>2.4061863786051951</v>
      </c>
      <c r="W5" s="1" t="s">
        <v>32</v>
      </c>
    </row>
    <row r="6" spans="1:23" x14ac:dyDescent="0.25">
      <c r="A6" s="3" t="s">
        <v>52</v>
      </c>
      <c r="B6" s="3" t="s">
        <v>53</v>
      </c>
      <c r="C6" s="3" t="s">
        <v>54</v>
      </c>
      <c r="D6" s="3" t="s">
        <v>55</v>
      </c>
      <c r="E6" s="3">
        <v>-6.9189677999999999</v>
      </c>
      <c r="F6" s="3">
        <v>107.58951329999999</v>
      </c>
      <c r="G6" s="3" t="s">
        <v>27</v>
      </c>
      <c r="H6" s="3" t="s">
        <v>28</v>
      </c>
      <c r="I6" s="3">
        <v>40182</v>
      </c>
      <c r="J6" s="3" t="s">
        <v>56</v>
      </c>
      <c r="K6" s="3" t="s">
        <v>57</v>
      </c>
      <c r="L6" s="3" t="s">
        <v>57</v>
      </c>
      <c r="M6" s="3" t="s">
        <v>56</v>
      </c>
      <c r="N6" s="3" t="s">
        <v>56</v>
      </c>
      <c r="O6" s="3" t="s">
        <v>57</v>
      </c>
      <c r="P6" s="3" t="s">
        <v>56</v>
      </c>
      <c r="Q6" s="3">
        <v>4.5</v>
      </c>
      <c r="R6" s="4">
        <v>3376</v>
      </c>
      <c r="S6" s="3"/>
      <c r="T6" s="3" t="s">
        <v>58</v>
      </c>
      <c r="U6" s="3" t="str">
        <f t="array" ref="U6">INDEX(DataMasterBCA!$C$2:'DataMasterBCA'!$C$138,MATCH(MIN(SQRT((DataMasterBCA!$A$2:'DataMasterBCA'!$A$138-E6)^2+(DataMasterBCA!$B$2:'DataMasterBCA'!$B$138-F6)^2)),SQRT((DataMasterBCA!$A$2:'DataMasterBCA'!$A$138-E6)^2+(DataMasterBCA!$B$2:'DataMasterBCA'!$B$138-F6)^2),0),1)</f>
        <v>BANDUNG</v>
      </c>
      <c r="V6" s="3">
        <f>ASIN(SQRT(0.5 - COS((INDEX(DataMasterBCA!$A$2:'DataMasterBCA'!$B$138,MATCH(U6,DataMasterBCA!$C$2:'DataMasterBCA'!$C$138,0),1)-E6)*PI()/180)/2 + COS(E6*PI()/180) * COS(INDEX(DataMasterBCA!$A$2:'DataMasterBCA'!$C$138,MATCH(U6,DataMasterBCA!$C$2:'DataMasterBCA'!$C$138,0),1)*PI()/180) * (1-COS((INDEX(DataMasterBCA!$A$2:'DataMasterBCA'!$C$138,MATCH(U6,DataMasterBCA!$C$2:'DataMasterBCA'!$C$138,0),2)-F6)*PI()/180))/2))*12742</f>
        <v>2.5890549262954767</v>
      </c>
      <c r="W6" s="1" t="s">
        <v>32</v>
      </c>
    </row>
    <row r="7" spans="1:23" x14ac:dyDescent="0.25">
      <c r="A7" s="3" t="s">
        <v>59</v>
      </c>
      <c r="B7" s="3" t="s">
        <v>60</v>
      </c>
      <c r="C7" s="3" t="s">
        <v>61</v>
      </c>
      <c r="D7" s="3" t="s">
        <v>62</v>
      </c>
      <c r="E7" s="3">
        <v>-6.9105191000000001</v>
      </c>
      <c r="F7" s="3">
        <v>107.63946</v>
      </c>
      <c r="G7" s="3" t="s">
        <v>27</v>
      </c>
      <c r="H7" s="3" t="s">
        <v>28</v>
      </c>
      <c r="I7" s="3">
        <v>40121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63</v>
      </c>
      <c r="Q7" s="3">
        <v>4.4000000000000004</v>
      </c>
      <c r="R7" s="3">
        <v>92</v>
      </c>
      <c r="S7" s="3"/>
      <c r="T7" s="3" t="s">
        <v>64</v>
      </c>
      <c r="U7" s="3" t="str">
        <f t="array" ref="U7">INDEX(DataMasterBCA!$C$2:'DataMasterBCA'!$C$138,MATCH(MIN(SQRT((DataMasterBCA!$A$2:'DataMasterBCA'!$A$138-E7)^2+(DataMasterBCA!$B$2:'DataMasterBCA'!$B$138-F7)^2)),SQRT((DataMasterBCA!$A$2:'DataMasterBCA'!$A$138-E7)^2+(DataMasterBCA!$B$2:'DataMasterBCA'!$B$138-F7)^2),0),1)</f>
        <v>A. YANI</v>
      </c>
      <c r="V7" s="3">
        <f>ASIN(SQRT(0.5 - COS((INDEX(DataMasterBCA!$A$2:'DataMasterBCA'!$B$138,MATCH(U7,DataMasterBCA!$C$2:'DataMasterBCA'!$C$138,0),1)-E7)*PI()/180)/2 + COS(E7*PI()/180) * COS(INDEX(DataMasterBCA!$A$2:'DataMasterBCA'!$C$138,MATCH(U7,DataMasterBCA!$C$2:'DataMasterBCA'!$C$138,0),1)*PI()/180) * (1-COS((INDEX(DataMasterBCA!$A$2:'DataMasterBCA'!$C$138,MATCH(U7,DataMasterBCA!$C$2:'DataMasterBCA'!$C$138,0),2)-F7)*PI()/180))/2))*12742</f>
        <v>1.0900146692283466</v>
      </c>
      <c r="W7" s="1" t="s">
        <v>32</v>
      </c>
    </row>
    <row r="8" spans="1:23" x14ac:dyDescent="0.25">
      <c r="A8" s="3" t="s">
        <v>65</v>
      </c>
      <c r="B8" s="3" t="s">
        <v>66</v>
      </c>
      <c r="C8" s="3" t="s">
        <v>67</v>
      </c>
      <c r="D8" s="3" t="s">
        <v>68</v>
      </c>
      <c r="E8" s="3">
        <v>-6.9113904000000002</v>
      </c>
      <c r="F8" s="3">
        <v>107.6182884</v>
      </c>
      <c r="G8" s="3" t="s">
        <v>27</v>
      </c>
      <c r="H8" s="3" t="s">
        <v>28</v>
      </c>
      <c r="I8" s="3">
        <v>40113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  <c r="O8" s="3" t="s">
        <v>69</v>
      </c>
      <c r="P8" s="3" t="s">
        <v>69</v>
      </c>
      <c r="Q8" s="3">
        <v>4.7</v>
      </c>
      <c r="R8" s="3">
        <v>19</v>
      </c>
      <c r="S8" s="3"/>
      <c r="T8" s="3" t="s">
        <v>70</v>
      </c>
      <c r="U8" s="3" t="str">
        <f t="array" ref="U8">INDEX(DataMasterBCA!$C$2:'DataMasterBCA'!$C$138,MATCH(MIN(SQRT((DataMasterBCA!$A$2:'DataMasterBCA'!$A$138-E8)^2+(DataMasterBCA!$B$2:'DataMasterBCA'!$B$138-F8)^2)),SQRT((DataMasterBCA!$A$2:'DataMasterBCA'!$A$138-E8)^2+(DataMasterBCA!$B$2:'DataMasterBCA'!$B$138-F8)^2),0),1)</f>
        <v>BANDUNG</v>
      </c>
      <c r="V8" s="3">
        <f>ASIN(SQRT(0.5 - COS((INDEX(DataMasterBCA!$A$2:'DataMasterBCA'!$B$138,MATCH(U8,DataMasterBCA!$C$2:'DataMasterBCA'!$C$138,0),1)-E8)*PI()/180)/2 + COS(E8*PI()/180) * COS(INDEX(DataMasterBCA!$A$2:'DataMasterBCA'!$C$138,MATCH(U8,DataMasterBCA!$C$2:'DataMasterBCA'!$C$138,0),1)*PI()/180) * (1-COS((INDEX(DataMasterBCA!$A$2:'DataMasterBCA'!$C$138,MATCH(U8,DataMasterBCA!$C$2:'DataMasterBCA'!$C$138,0),2)-F8)*PI()/180))/2))*12742</f>
        <v>1.3876007139933551</v>
      </c>
      <c r="W8" s="1" t="s">
        <v>32</v>
      </c>
    </row>
    <row r="9" spans="1:23" x14ac:dyDescent="0.25">
      <c r="A9" s="3" t="s">
        <v>71</v>
      </c>
      <c r="B9" s="3" t="s">
        <v>72</v>
      </c>
      <c r="C9" s="3" t="s">
        <v>73</v>
      </c>
      <c r="D9" s="3" t="s">
        <v>74</v>
      </c>
      <c r="E9" s="3">
        <v>-6.9124029</v>
      </c>
      <c r="F9" s="3">
        <v>107.59903920000001</v>
      </c>
      <c r="G9" s="3" t="s">
        <v>27</v>
      </c>
      <c r="H9" s="3" t="s">
        <v>28</v>
      </c>
      <c r="I9" s="3">
        <v>40171</v>
      </c>
      <c r="J9" s="3" t="s">
        <v>75</v>
      </c>
      <c r="K9" s="3" t="s">
        <v>75</v>
      </c>
      <c r="L9" s="3" t="s">
        <v>75</v>
      </c>
      <c r="M9" s="3" t="s">
        <v>75</v>
      </c>
      <c r="N9" s="3" t="s">
        <v>75</v>
      </c>
      <c r="O9" s="3" t="s">
        <v>75</v>
      </c>
      <c r="P9" s="3" t="s">
        <v>75</v>
      </c>
      <c r="Q9" s="3">
        <v>4.3</v>
      </c>
      <c r="R9" s="3">
        <v>181</v>
      </c>
      <c r="S9" s="3"/>
      <c r="T9" s="3" t="s">
        <v>76</v>
      </c>
      <c r="U9" s="3" t="str">
        <f t="array" ref="U9">INDEX(DataMasterBCA!$C$2:'DataMasterBCA'!$C$138,MATCH(MIN(SQRT((DataMasterBCA!$A$2:'DataMasterBCA'!$A$138-E9)^2+(DataMasterBCA!$B$2:'DataMasterBCA'!$B$138-F9)^2)),SQRT((DataMasterBCA!$A$2:'DataMasterBCA'!$A$138-E9)^2+(DataMasterBCA!$B$2:'DataMasterBCA'!$B$138-F9)^2),0),1)</f>
        <v>BANDUNG</v>
      </c>
      <c r="V9" s="3">
        <f>ASIN(SQRT(0.5 - COS((INDEX(DataMasterBCA!$A$2:'DataMasterBCA'!$B$138,MATCH(U9,DataMasterBCA!$C$2:'DataMasterBCA'!$C$138,0),1)-E9)*PI()/180)/2 + COS(E9*PI()/180) * COS(INDEX(DataMasterBCA!$A$2:'DataMasterBCA'!$C$138,MATCH(U9,DataMasterBCA!$C$2:'DataMasterBCA'!$C$138,0),1)*PI()/180) * (1-COS((INDEX(DataMasterBCA!$A$2:'DataMasterBCA'!$C$138,MATCH(U9,DataMasterBCA!$C$2:'DataMasterBCA'!$C$138,0),2)-F9)*PI()/180))/2))*12742</f>
        <v>1.8829996010015209</v>
      </c>
      <c r="W9" s="1" t="s">
        <v>32</v>
      </c>
    </row>
    <row r="10" spans="1:23" x14ac:dyDescent="0.25">
      <c r="A10" s="3" t="s">
        <v>77</v>
      </c>
      <c r="B10" s="3" t="s">
        <v>78</v>
      </c>
      <c r="C10" s="3" t="s">
        <v>79</v>
      </c>
      <c r="D10" s="3" t="s">
        <v>80</v>
      </c>
      <c r="E10" s="3">
        <v>-6.9487399999999999</v>
      </c>
      <c r="F10" s="3">
        <v>107.5875662</v>
      </c>
      <c r="G10" s="3" t="s">
        <v>27</v>
      </c>
      <c r="H10" s="3" t="s">
        <v>28</v>
      </c>
      <c r="I10" s="3">
        <v>40235</v>
      </c>
      <c r="J10" s="3" t="s">
        <v>81</v>
      </c>
      <c r="K10" s="3" t="s">
        <v>81</v>
      </c>
      <c r="L10" s="3" t="s">
        <v>81</v>
      </c>
      <c r="M10" s="3" t="s">
        <v>81</v>
      </c>
      <c r="N10" s="3" t="s">
        <v>81</v>
      </c>
      <c r="O10" s="3" t="s">
        <v>81</v>
      </c>
      <c r="P10" s="3" t="s">
        <v>81</v>
      </c>
      <c r="Q10" s="3">
        <v>4.8</v>
      </c>
      <c r="R10" s="3">
        <v>6</v>
      </c>
      <c r="S10" s="3"/>
      <c r="T10" s="3"/>
      <c r="U10" s="3" t="str">
        <f t="array" ref="U10">INDEX(DataMasterBCA!$C$2:'DataMasterBCA'!$C$138,MATCH(MIN(SQRT((DataMasterBCA!$A$2:'DataMasterBCA'!$A$138-E10)^2+(DataMasterBCA!$B$2:'DataMasterBCA'!$B$138-F10)^2)),SQRT((DataMasterBCA!$A$2:'DataMasterBCA'!$A$138-E10)^2+(DataMasterBCA!$B$2:'DataMasterBCA'!$B$138-F10)^2),0),1)</f>
        <v>SOEKARNO HATTA</v>
      </c>
      <c r="V10" s="3">
        <f>ASIN(SQRT(0.5 - COS((INDEX(DataMasterBCA!$A$2:'DataMasterBCA'!$B$138,MATCH(U10,DataMasterBCA!$C$2:'DataMasterBCA'!$C$138,0),1)-E10)*PI()/180)/2 + COS(E10*PI()/180) * COS(INDEX(DataMasterBCA!$A$2:'DataMasterBCA'!$C$138,MATCH(U10,DataMasterBCA!$C$2:'DataMasterBCA'!$C$138,0),1)*PI()/180) * (1-COS((INDEX(DataMasterBCA!$A$2:'DataMasterBCA'!$C$138,MATCH(U10,DataMasterBCA!$C$2:'DataMasterBCA'!$C$138,0),2)-F10)*PI()/180))/2))*12742</f>
        <v>0.69708053005102</v>
      </c>
      <c r="W10" s="1" t="s">
        <v>32</v>
      </c>
    </row>
    <row r="11" spans="1:23" x14ac:dyDescent="0.25">
      <c r="A11" s="3" t="s">
        <v>82</v>
      </c>
      <c r="B11" s="3" t="s">
        <v>83</v>
      </c>
      <c r="C11" s="3" t="s">
        <v>84</v>
      </c>
      <c r="D11" s="3" t="s">
        <v>85</v>
      </c>
      <c r="E11" s="3">
        <v>-6.9276536000000002</v>
      </c>
      <c r="F11" s="3">
        <v>107.6069916</v>
      </c>
      <c r="G11" s="3" t="s">
        <v>86</v>
      </c>
      <c r="H11" s="3" t="s">
        <v>28</v>
      </c>
      <c r="I11" s="3">
        <v>40252</v>
      </c>
      <c r="J11" s="3" t="s">
        <v>87</v>
      </c>
      <c r="K11" s="3" t="s">
        <v>87</v>
      </c>
      <c r="L11" s="3" t="s">
        <v>87</v>
      </c>
      <c r="M11" s="3" t="s">
        <v>88</v>
      </c>
      <c r="N11" s="3" t="s">
        <v>87</v>
      </c>
      <c r="O11" s="3" t="s">
        <v>87</v>
      </c>
      <c r="P11" s="3" t="s">
        <v>87</v>
      </c>
      <c r="Q11" s="3">
        <v>4.2</v>
      </c>
      <c r="R11" s="3">
        <v>5</v>
      </c>
      <c r="S11" s="3"/>
      <c r="T11" s="3" t="s">
        <v>89</v>
      </c>
      <c r="U11" s="3" t="str">
        <f t="array" ref="U11">INDEX(DataMasterBCA!$C$2:'DataMasterBCA'!$C$138,MATCH(MIN(SQRT((DataMasterBCA!$A$2:'DataMasterBCA'!$A$138-E11)^2+(DataMasterBCA!$B$2:'DataMasterBCA'!$B$138-F11)^2)),SQRT((DataMasterBCA!$A$2:'DataMasterBCA'!$A$138-E11)^2+(DataMasterBCA!$B$2:'DataMasterBCA'!$B$138-F11)^2),0),1)</f>
        <v>BANDUNG</v>
      </c>
      <c r="V11" s="3">
        <f>ASIN(SQRT(0.5 - COS((INDEX(DataMasterBCA!$A$2:'DataMasterBCA'!$B$138,MATCH(U11,DataMasterBCA!$C$2:'DataMasterBCA'!$C$138,0),1)-E11)*PI()/180)/2 + COS(E11*PI()/180) * COS(INDEX(DataMasterBCA!$A$2:'DataMasterBCA'!$C$138,MATCH(U11,DataMasterBCA!$C$2:'DataMasterBCA'!$C$138,0),1)*PI()/180) * (1-COS((INDEX(DataMasterBCA!$A$2:'DataMasterBCA'!$C$138,MATCH(U11,DataMasterBCA!$C$2:'DataMasterBCA'!$C$138,0),2)-F11)*PI()/180))/2))*12742</f>
        <v>0.84603489828728295</v>
      </c>
      <c r="W11" s="1" t="s">
        <v>32</v>
      </c>
    </row>
    <row r="12" spans="1:23" x14ac:dyDescent="0.25">
      <c r="A12" s="3" t="s">
        <v>90</v>
      </c>
      <c r="B12" s="3" t="s">
        <v>91</v>
      </c>
      <c r="C12" s="3" t="s">
        <v>92</v>
      </c>
      <c r="D12" s="3" t="s">
        <v>93</v>
      </c>
      <c r="E12" s="3">
        <v>-6.8885879000000001</v>
      </c>
      <c r="F12" s="3">
        <v>107.61561639999999</v>
      </c>
      <c r="G12" s="3" t="s">
        <v>27</v>
      </c>
      <c r="H12" s="3" t="s">
        <v>28</v>
      </c>
      <c r="I12" s="3">
        <v>40132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  <c r="O12" s="3" t="s">
        <v>56</v>
      </c>
      <c r="P12" s="3" t="s">
        <v>56</v>
      </c>
      <c r="Q12" s="3">
        <v>4.4000000000000004</v>
      </c>
      <c r="R12" s="3">
        <v>702</v>
      </c>
      <c r="S12" s="3"/>
      <c r="T12" s="3" t="s">
        <v>94</v>
      </c>
      <c r="U12" s="3" t="str">
        <f t="array" ref="U12">INDEX(DataMasterBCA!$C$2:'DataMasterBCA'!$C$138,MATCH(MIN(SQRT((DataMasterBCA!$A$2:'DataMasterBCA'!$A$138-E12)^2+(DataMasterBCA!$B$2:'DataMasterBCA'!$B$138-F12)^2)),SQRT((DataMasterBCA!$A$2:'DataMasterBCA'!$A$138-E12)^2+(DataMasterBCA!$B$2:'DataMasterBCA'!$B$138-F12)^2),0),1)</f>
        <v>DAGO</v>
      </c>
      <c r="V12" s="3">
        <f>ASIN(SQRT(0.5 - COS((INDEX(DataMasterBCA!$A$2:'DataMasterBCA'!$B$138,MATCH(U12,DataMasterBCA!$C$2:'DataMasterBCA'!$C$138,0),1)-E12)*PI()/180)/2 + COS(E12*PI()/180) * COS(INDEX(DataMasterBCA!$A$2:'DataMasterBCA'!$C$138,MATCH(U12,DataMasterBCA!$C$2:'DataMasterBCA'!$C$138,0),1)*PI()/180) * (1-COS((INDEX(DataMasterBCA!$A$2:'DataMasterBCA'!$C$138,MATCH(U12,DataMasterBCA!$C$2:'DataMasterBCA'!$C$138,0),2)-F12)*PI()/180))/2))*12742</f>
        <v>0.3625317068870737</v>
      </c>
      <c r="W12" s="1" t="s">
        <v>32</v>
      </c>
    </row>
    <row r="13" spans="1:23" x14ac:dyDescent="0.25">
      <c r="A13" s="3" t="s">
        <v>95</v>
      </c>
      <c r="B13" s="3" t="s">
        <v>96</v>
      </c>
      <c r="C13" s="3" t="s">
        <v>97</v>
      </c>
      <c r="D13" s="3" t="s">
        <v>98</v>
      </c>
      <c r="E13" s="3">
        <v>-6.9295926999999997</v>
      </c>
      <c r="F13" s="3">
        <v>107.6450669</v>
      </c>
      <c r="G13" s="3" t="s">
        <v>27</v>
      </c>
      <c r="H13" s="3" t="s">
        <v>28</v>
      </c>
      <c r="I13" s="3">
        <v>40285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  <c r="O13" s="3" t="s">
        <v>81</v>
      </c>
      <c r="P13" s="3" t="s">
        <v>81</v>
      </c>
      <c r="Q13" s="3">
        <v>0</v>
      </c>
      <c r="R13" s="3">
        <v>0</v>
      </c>
      <c r="S13" s="3"/>
      <c r="T13" s="3"/>
      <c r="U13" s="3" t="str">
        <f t="array" ref="U13">INDEX(DataMasterBCA!$C$2:'DataMasterBCA'!$C$138,MATCH(MIN(SQRT((DataMasterBCA!$A$2:'DataMasterBCA'!$A$138-E13)^2+(DataMasterBCA!$B$2:'DataMasterBCA'!$B$138-F13)^2)),SQRT((DataMasterBCA!$A$2:'DataMasterBCA'!$A$138-E13)^2+(DataMasterBCA!$B$2:'DataMasterBCA'!$B$138-F13)^2),0),1)</f>
        <v>A. YANI</v>
      </c>
      <c r="V13" s="3">
        <f>ASIN(SQRT(0.5 - COS((INDEX(DataMasterBCA!$A$2:'DataMasterBCA'!$B$138,MATCH(U13,DataMasterBCA!$C$2:'DataMasterBCA'!$C$138,0),1)-E13)*PI()/180)/2 + COS(E13*PI()/180) * COS(INDEX(DataMasterBCA!$A$2:'DataMasterBCA'!$C$138,MATCH(U13,DataMasterBCA!$C$2:'DataMasterBCA'!$C$138,0),1)*PI()/180) * (1-COS((INDEX(DataMasterBCA!$A$2:'DataMasterBCA'!$C$138,MATCH(U13,DataMasterBCA!$C$2:'DataMasterBCA'!$C$138,0),2)-F13)*PI()/180))/2))*12742</f>
        <v>2.6014375078895022</v>
      </c>
      <c r="W13" s="1" t="s">
        <v>99</v>
      </c>
    </row>
    <row r="14" spans="1:23" x14ac:dyDescent="0.25">
      <c r="A14" s="3" t="s">
        <v>100</v>
      </c>
      <c r="B14" s="3" t="s">
        <v>101</v>
      </c>
      <c r="C14" s="3" t="s">
        <v>102</v>
      </c>
      <c r="D14" s="3" t="s">
        <v>103</v>
      </c>
      <c r="E14" s="3">
        <v>-6.9327075999999996</v>
      </c>
      <c r="F14" s="3">
        <v>107.64454050000001</v>
      </c>
      <c r="G14" s="3" t="s">
        <v>27</v>
      </c>
      <c r="H14" s="3" t="s">
        <v>28</v>
      </c>
      <c r="I14" s="3">
        <v>40284</v>
      </c>
      <c r="J14" s="3" t="s">
        <v>81</v>
      </c>
      <c r="K14" s="3" t="s">
        <v>81</v>
      </c>
      <c r="L14" s="3" t="s">
        <v>81</v>
      </c>
      <c r="M14" s="3" t="s">
        <v>81</v>
      </c>
      <c r="N14" s="3" t="s">
        <v>81</v>
      </c>
      <c r="O14" s="3" t="s">
        <v>81</v>
      </c>
      <c r="P14" s="3" t="s">
        <v>81</v>
      </c>
      <c r="Q14" s="3">
        <v>4.8</v>
      </c>
      <c r="R14" s="3">
        <v>5</v>
      </c>
      <c r="S14" s="3"/>
      <c r="T14" s="3"/>
      <c r="U14" s="3" t="str">
        <f t="array" ref="U14">INDEX(DataMasterBCA!$C$2:'DataMasterBCA'!$C$138,MATCH(MIN(SQRT((DataMasterBCA!$A$2:'DataMasterBCA'!$A$138-E14)^2+(DataMasterBCA!$B$2:'DataMasterBCA'!$B$138-F14)^2)),SQRT((DataMasterBCA!$A$2:'DataMasterBCA'!$A$138-E14)^2+(DataMasterBCA!$B$2:'DataMasterBCA'!$B$138-F14)^2),0),1)</f>
        <v>A. YANI</v>
      </c>
      <c r="V14" s="3">
        <f>ASIN(SQRT(0.5 - COS((INDEX(DataMasterBCA!$A$2:'DataMasterBCA'!$B$138,MATCH(U14,DataMasterBCA!$C$2:'DataMasterBCA'!$C$138,0),1)-E14)*PI()/180)/2 + COS(E14*PI()/180) * COS(INDEX(DataMasterBCA!$A$2:'DataMasterBCA'!$C$138,MATCH(U14,DataMasterBCA!$C$2:'DataMasterBCA'!$C$138,0),1)*PI()/180) * (1-COS((INDEX(DataMasterBCA!$A$2:'DataMasterBCA'!$C$138,MATCH(U14,DataMasterBCA!$C$2:'DataMasterBCA'!$C$138,0),2)-F14)*PI()/180))/2))*12742</f>
        <v>2.9525590948474822</v>
      </c>
      <c r="W14" s="1" t="s">
        <v>32</v>
      </c>
    </row>
    <row r="15" spans="1:23" x14ac:dyDescent="0.25">
      <c r="A15" s="3" t="s">
        <v>104</v>
      </c>
      <c r="B15" s="3" t="s">
        <v>105</v>
      </c>
      <c r="C15" s="3" t="s">
        <v>106</v>
      </c>
      <c r="D15" s="3" t="s">
        <v>107</v>
      </c>
      <c r="E15" s="3">
        <v>-6.9125366000000001</v>
      </c>
      <c r="F15" s="3">
        <v>107.5990965</v>
      </c>
      <c r="G15" s="3" t="s">
        <v>27</v>
      </c>
      <c r="H15" s="3" t="s">
        <v>28</v>
      </c>
      <c r="I15" s="3">
        <v>40171</v>
      </c>
      <c r="J15" s="3" t="s">
        <v>108</v>
      </c>
      <c r="K15" s="3" t="s">
        <v>108</v>
      </c>
      <c r="L15" s="3" t="s">
        <v>108</v>
      </c>
      <c r="M15" s="3" t="s">
        <v>108</v>
      </c>
      <c r="N15" s="3" t="s">
        <v>108</v>
      </c>
      <c r="O15" s="3" t="s">
        <v>108</v>
      </c>
      <c r="P15" s="3" t="s">
        <v>108</v>
      </c>
      <c r="Q15" s="3">
        <v>0</v>
      </c>
      <c r="R15" s="3">
        <v>0</v>
      </c>
      <c r="S15" s="3"/>
      <c r="T15" s="3"/>
      <c r="U15" s="3" t="str">
        <f t="array" ref="U15">INDEX(DataMasterBCA!$C$2:'DataMasterBCA'!$C$138,MATCH(MIN(SQRT((DataMasterBCA!$A$2:'DataMasterBCA'!$A$138-E15)^2+(DataMasterBCA!$B$2:'DataMasterBCA'!$B$138-F15)^2)),SQRT((DataMasterBCA!$A$2:'DataMasterBCA'!$A$138-E15)^2+(DataMasterBCA!$B$2:'DataMasterBCA'!$B$138-F15)^2),0),1)</f>
        <v>BANDUNG</v>
      </c>
      <c r="V15" s="3">
        <f>ASIN(SQRT(0.5 - COS((INDEX(DataMasterBCA!$A$2:'DataMasterBCA'!$B$138,MATCH(U15,DataMasterBCA!$C$2:'DataMasterBCA'!$C$138,0),1)-E15)*PI()/180)/2 + COS(E15*PI()/180) * COS(INDEX(DataMasterBCA!$A$2:'DataMasterBCA'!$C$138,MATCH(U15,DataMasterBCA!$C$2:'DataMasterBCA'!$C$138,0),1)*PI()/180) * (1-COS((INDEX(DataMasterBCA!$A$2:'DataMasterBCA'!$C$138,MATCH(U15,DataMasterBCA!$C$2:'DataMasterBCA'!$C$138,0),2)-F15)*PI()/180))/2))*12742</f>
        <v>1.8690377113672505</v>
      </c>
      <c r="W15" s="1" t="s">
        <v>99</v>
      </c>
    </row>
    <row r="16" spans="1:23" x14ac:dyDescent="0.25">
      <c r="A16" s="3" t="s">
        <v>109</v>
      </c>
      <c r="B16" s="3" t="s">
        <v>110</v>
      </c>
      <c r="C16" s="3" t="s">
        <v>111</v>
      </c>
      <c r="D16" s="3" t="s">
        <v>112</v>
      </c>
      <c r="E16" s="3">
        <v>-6.9393364999999996</v>
      </c>
      <c r="F16" s="3">
        <v>107.63032819999999</v>
      </c>
      <c r="G16" s="3" t="s">
        <v>113</v>
      </c>
      <c r="H16" s="3" t="s">
        <v>28</v>
      </c>
      <c r="I16" s="3">
        <v>40264</v>
      </c>
      <c r="J16" s="3"/>
      <c r="K16" s="3"/>
      <c r="L16" s="3"/>
      <c r="M16" s="3"/>
      <c r="N16" s="3"/>
      <c r="O16" s="3"/>
      <c r="P16" s="3"/>
      <c r="Q16" s="3">
        <v>0</v>
      </c>
      <c r="R16" s="3">
        <v>0</v>
      </c>
      <c r="S16" s="3"/>
      <c r="T16" s="3"/>
      <c r="U16" s="3" t="str">
        <f t="array" ref="U16">INDEX(DataMasterBCA!$C$2:'DataMasterBCA'!$C$138,MATCH(MIN(SQRT((DataMasterBCA!$A$2:'DataMasterBCA'!$A$138-E16)^2+(DataMasterBCA!$B$2:'DataMasterBCA'!$B$138-F16)^2)),SQRT((DataMasterBCA!$A$2:'DataMasterBCA'!$A$138-E16)^2+(DataMasterBCA!$B$2:'DataMasterBCA'!$B$138-F16)^2),0),1)</f>
        <v>BANDUNG</v>
      </c>
      <c r="V16" s="3">
        <f>ASIN(SQRT(0.5 - COS((INDEX(DataMasterBCA!$A$2:'DataMasterBCA'!$B$138,MATCH(U16,DataMasterBCA!$C$2:'DataMasterBCA'!$C$138,0),1)-E16)*PI()/180)/2 + COS(E16*PI()/180) * COS(INDEX(DataMasterBCA!$A$2:'DataMasterBCA'!$C$138,MATCH(U16,DataMasterBCA!$C$2:'DataMasterBCA'!$C$138,0),1)*PI()/180) * (1-COS((INDEX(DataMasterBCA!$A$2:'DataMasterBCA'!$C$138,MATCH(U16,DataMasterBCA!$C$2:'DataMasterBCA'!$C$138,0),2)-F16)*PI()/180))/2))*12742</f>
        <v>2.696480226816766</v>
      </c>
      <c r="W16" s="1" t="s">
        <v>99</v>
      </c>
    </row>
    <row r="17" spans="1:23" x14ac:dyDescent="0.25">
      <c r="A17" s="3" t="s">
        <v>59</v>
      </c>
      <c r="B17" s="3" t="s">
        <v>114</v>
      </c>
      <c r="C17" s="3" t="s">
        <v>115</v>
      </c>
      <c r="D17" s="3" t="s">
        <v>116</v>
      </c>
      <c r="E17" s="3">
        <v>-6.9433952000000003</v>
      </c>
      <c r="F17" s="3">
        <v>107.6165045</v>
      </c>
      <c r="G17" s="3" t="s">
        <v>27</v>
      </c>
      <c r="H17" s="3" t="s">
        <v>28</v>
      </c>
      <c r="I17" s="3">
        <v>40254</v>
      </c>
      <c r="J17" s="3" t="s">
        <v>81</v>
      </c>
      <c r="K17" s="3" t="s">
        <v>81</v>
      </c>
      <c r="L17" s="3" t="s">
        <v>81</v>
      </c>
      <c r="M17" s="3" t="s">
        <v>81</v>
      </c>
      <c r="N17" s="3" t="s">
        <v>81</v>
      </c>
      <c r="O17" s="3" t="s">
        <v>81</v>
      </c>
      <c r="P17" s="3" t="s">
        <v>81</v>
      </c>
      <c r="Q17" s="3">
        <v>4.2</v>
      </c>
      <c r="R17" s="3">
        <v>5</v>
      </c>
      <c r="S17" s="3"/>
      <c r="T17" s="3" t="s">
        <v>117</v>
      </c>
      <c r="U17" s="3" t="str">
        <f t="array" ref="U17">INDEX(DataMasterBCA!$C$2:'DataMasterBCA'!$C$138,MATCH(MIN(SQRT((DataMasterBCA!$A$2:'DataMasterBCA'!$A$138-E17)^2+(DataMasterBCA!$B$2:'DataMasterBCA'!$B$138-F17)^2)),SQRT((DataMasterBCA!$A$2:'DataMasterBCA'!$A$138-E17)^2+(DataMasterBCA!$B$2:'DataMasterBCA'!$B$138-F17)^2),0),1)</f>
        <v>BANDUNG</v>
      </c>
      <c r="V17" s="3">
        <f>ASIN(SQRT(0.5 - COS((INDEX(DataMasterBCA!$A$2:'DataMasterBCA'!$B$138,MATCH(U17,DataMasterBCA!$C$2:'DataMasterBCA'!$C$138,0),1)-E17)*PI()/180)/2 + COS(E17*PI()/180) * COS(INDEX(DataMasterBCA!$A$2:'DataMasterBCA'!$C$138,MATCH(U17,DataMasterBCA!$C$2:'DataMasterBCA'!$C$138,0),1)*PI()/180) * (1-COS((INDEX(DataMasterBCA!$A$2:'DataMasterBCA'!$C$138,MATCH(U17,DataMasterBCA!$C$2:'DataMasterBCA'!$C$138,0),2)-F17)*PI()/180))/2))*12742</f>
        <v>2.3545593010727468</v>
      </c>
      <c r="W17" s="1" t="s">
        <v>32</v>
      </c>
    </row>
    <row r="18" spans="1:23" x14ac:dyDescent="0.25">
      <c r="A18" s="3" t="s">
        <v>118</v>
      </c>
      <c r="B18" s="3" t="s">
        <v>119</v>
      </c>
      <c r="C18" s="3" t="s">
        <v>120</v>
      </c>
      <c r="D18" s="3" t="s">
        <v>121</v>
      </c>
      <c r="E18" s="3">
        <v>-6.9030303999999996</v>
      </c>
      <c r="F18" s="3">
        <v>107.63293899999999</v>
      </c>
      <c r="G18" s="3" t="s">
        <v>86</v>
      </c>
      <c r="H18" s="3" t="s">
        <v>28</v>
      </c>
      <c r="I18" s="3">
        <v>40122</v>
      </c>
      <c r="J18" s="3"/>
      <c r="K18" s="3"/>
      <c r="L18" s="3"/>
      <c r="M18" s="3"/>
      <c r="N18" s="3"/>
      <c r="O18" s="3"/>
      <c r="P18" s="3"/>
      <c r="Q18" s="3">
        <v>0</v>
      </c>
      <c r="R18" s="3">
        <v>0</v>
      </c>
      <c r="S18" s="3"/>
      <c r="T18" s="3"/>
      <c r="U18" s="3" t="str">
        <f t="array" ref="U18">INDEX(DataMasterBCA!$C$2:'DataMasterBCA'!$C$138,MATCH(MIN(SQRT((DataMasterBCA!$A$2:'DataMasterBCA'!$A$138-E18)^2+(DataMasterBCA!$B$2:'DataMasterBCA'!$B$138-F18)^2)),SQRT((DataMasterBCA!$A$2:'DataMasterBCA'!$A$138-E18)^2+(DataMasterBCA!$B$2:'DataMasterBCA'!$B$138-F18)^2),0),1)</f>
        <v>A. YANI</v>
      </c>
      <c r="V18" s="3">
        <f>ASIN(SQRT(0.5 - COS((INDEX(DataMasterBCA!$A$2:'DataMasterBCA'!$B$138,MATCH(U18,DataMasterBCA!$C$2:'DataMasterBCA'!$C$138,0),1)-E18)*PI()/180)/2 + COS(E18*PI()/180) * COS(INDEX(DataMasterBCA!$A$2:'DataMasterBCA'!$C$138,MATCH(U18,DataMasterBCA!$C$2:'DataMasterBCA'!$C$138,0),1)*PI()/180) * (1-COS((INDEX(DataMasterBCA!$A$2:'DataMasterBCA'!$C$138,MATCH(U18,DataMasterBCA!$C$2:'DataMasterBCA'!$C$138,0),2)-F18)*PI()/180))/2))*12742</f>
        <v>1.7523662709375261</v>
      </c>
      <c r="W18" s="1" t="s">
        <v>99</v>
      </c>
    </row>
    <row r="19" spans="1:23" x14ac:dyDescent="0.25">
      <c r="A19" s="3" t="s">
        <v>122</v>
      </c>
      <c r="B19" s="3" t="s">
        <v>123</v>
      </c>
      <c r="C19" s="3" t="s">
        <v>124</v>
      </c>
      <c r="D19" s="3" t="s">
        <v>125</v>
      </c>
      <c r="E19" s="3">
        <v>-6.9237298999999997</v>
      </c>
      <c r="F19" s="3">
        <v>107.61174920000001</v>
      </c>
      <c r="G19" s="3" t="s">
        <v>27</v>
      </c>
      <c r="H19" s="3" t="s">
        <v>28</v>
      </c>
      <c r="I19" s="3">
        <v>40261</v>
      </c>
      <c r="J19" s="3" t="s">
        <v>81</v>
      </c>
      <c r="K19" s="3" t="s">
        <v>81</v>
      </c>
      <c r="L19" s="3" t="s">
        <v>81</v>
      </c>
      <c r="M19" s="3" t="s">
        <v>81</v>
      </c>
      <c r="N19" s="3" t="s">
        <v>81</v>
      </c>
      <c r="O19" s="3" t="s">
        <v>81</v>
      </c>
      <c r="P19" s="3" t="s">
        <v>81</v>
      </c>
      <c r="Q19" s="3">
        <v>4.4000000000000004</v>
      </c>
      <c r="R19" s="3">
        <v>130</v>
      </c>
      <c r="S19" s="3"/>
      <c r="T19" s="3" t="s">
        <v>126</v>
      </c>
      <c r="U19" s="3" t="str">
        <f t="array" ref="U19">INDEX(DataMasterBCA!$C$2:'DataMasterBCA'!$C$138,MATCH(MIN(SQRT((DataMasterBCA!$A$2:'DataMasterBCA'!$A$138-E19)^2+(DataMasterBCA!$B$2:'DataMasterBCA'!$B$138-F19)^2)),SQRT((DataMasterBCA!$A$2:'DataMasterBCA'!$A$138-E19)^2+(DataMasterBCA!$B$2:'DataMasterBCA'!$B$138-F19)^2),0),1)</f>
        <v>BANDUNG</v>
      </c>
      <c r="V19" s="3">
        <f>ASIN(SQRT(0.5 - COS((INDEX(DataMasterBCA!$A$2:'DataMasterBCA'!$B$138,MATCH(U19,DataMasterBCA!$C$2:'DataMasterBCA'!$C$138,0),1)-E19)*PI()/180)/2 + COS(E19*PI()/180) * COS(INDEX(DataMasterBCA!$A$2:'DataMasterBCA'!$C$138,MATCH(U19,DataMasterBCA!$C$2:'DataMasterBCA'!$C$138,0),1)*PI()/180) * (1-COS((INDEX(DataMasterBCA!$A$2:'DataMasterBCA'!$C$138,MATCH(U19,DataMasterBCA!$C$2:'DataMasterBCA'!$C$138,0),2)-F19)*PI()/180))/2))*12742</f>
        <v>0.16607478064545064</v>
      </c>
      <c r="W19" s="1" t="s">
        <v>32</v>
      </c>
    </row>
    <row r="20" spans="1:23" x14ac:dyDescent="0.25">
      <c r="A20" s="3" t="s">
        <v>127</v>
      </c>
      <c r="B20" s="3" t="s">
        <v>128</v>
      </c>
      <c r="C20" s="3" t="s">
        <v>129</v>
      </c>
      <c r="D20" s="3" t="s">
        <v>130</v>
      </c>
      <c r="E20" s="3">
        <v>-6.8978117000000001</v>
      </c>
      <c r="F20" s="3">
        <v>107.62316629999999</v>
      </c>
      <c r="G20" s="3" t="s">
        <v>27</v>
      </c>
      <c r="H20" s="3" t="s">
        <v>28</v>
      </c>
      <c r="I20" s="3">
        <v>40133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>
        <v>4.7</v>
      </c>
      <c r="R20" s="3">
        <v>3</v>
      </c>
      <c r="S20" s="3"/>
      <c r="T20" s="3" t="s">
        <v>131</v>
      </c>
      <c r="U20" s="3" t="str">
        <f t="array" ref="U20">INDEX(DataMasterBCA!$C$2:'DataMasterBCA'!$C$138,MATCH(MIN(SQRT((DataMasterBCA!$A$2:'DataMasterBCA'!$A$138-E20)^2+(DataMasterBCA!$B$2:'DataMasterBCA'!$B$138-F20)^2)),SQRT((DataMasterBCA!$A$2:'DataMasterBCA'!$A$138-E20)^2+(DataMasterBCA!$B$2:'DataMasterBCA'!$B$138-F20)^2),0),1)</f>
        <v>DAGO</v>
      </c>
      <c r="V20" s="3">
        <f>ASIN(SQRT(0.5 - COS((INDEX(DataMasterBCA!$A$2:'DataMasterBCA'!$B$138,MATCH(U20,DataMasterBCA!$C$2:'DataMasterBCA'!$C$138,0),1)-E20)*PI()/180)/2 + COS(E20*PI()/180) * COS(INDEX(DataMasterBCA!$A$2:'DataMasterBCA'!$C$138,MATCH(U20,DataMasterBCA!$C$2:'DataMasterBCA'!$C$138,0),1)*PI()/180) * (1-COS((INDEX(DataMasterBCA!$A$2:'DataMasterBCA'!$C$138,MATCH(U20,DataMasterBCA!$C$2:'DataMasterBCA'!$C$138,0),2)-F20)*PI()/180))/2))*12742</f>
        <v>1.2604232666702786</v>
      </c>
      <c r="W20" s="1" t="s">
        <v>32</v>
      </c>
    </row>
    <row r="21" spans="1:23" x14ac:dyDescent="0.25">
      <c r="A21" s="3" t="s">
        <v>132</v>
      </c>
      <c r="B21" s="3" t="s">
        <v>133</v>
      </c>
      <c r="C21" s="3" t="s">
        <v>134</v>
      </c>
      <c r="D21" s="3" t="s">
        <v>135</v>
      </c>
      <c r="E21" s="3">
        <v>-6.9005314000000002</v>
      </c>
      <c r="F21" s="3">
        <v>107.59657989999999</v>
      </c>
      <c r="G21" s="3" t="s">
        <v>27</v>
      </c>
      <c r="H21" s="3" t="s">
        <v>28</v>
      </c>
      <c r="I21" s="3">
        <v>40173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  <c r="O21" s="3" t="s">
        <v>81</v>
      </c>
      <c r="P21" s="3" t="s">
        <v>81</v>
      </c>
      <c r="Q21" s="3">
        <v>4.7</v>
      </c>
      <c r="R21" s="3">
        <v>35</v>
      </c>
      <c r="S21" s="3"/>
      <c r="T21" s="3" t="s">
        <v>136</v>
      </c>
      <c r="U21" s="3" t="str">
        <f t="array" ref="U21">INDEX(DataMasterBCA!$C$2:'DataMasterBCA'!$C$138,MATCH(MIN(SQRT((DataMasterBCA!$A$2:'DataMasterBCA'!$A$138-E21)^2+(DataMasterBCA!$B$2:'DataMasterBCA'!$B$138-F21)^2)),SQRT((DataMasterBCA!$A$2:'DataMasterBCA'!$A$138-E21)^2+(DataMasterBCA!$B$2:'DataMasterBCA'!$B$138-F21)^2),0),1)</f>
        <v>DAGO</v>
      </c>
      <c r="V21" s="3">
        <f>ASIN(SQRT(0.5 - COS((INDEX(DataMasterBCA!$A$2:'DataMasterBCA'!$B$138,MATCH(U21,DataMasterBCA!$C$2:'DataMasterBCA'!$C$138,0),1)-E21)*PI()/180)/2 + COS(E21*PI()/180) * COS(INDEX(DataMasterBCA!$A$2:'DataMasterBCA'!$C$138,MATCH(U21,DataMasterBCA!$C$2:'DataMasterBCA'!$C$138,0),1)*PI()/180) * (1-COS((INDEX(DataMasterBCA!$A$2:'DataMasterBCA'!$C$138,MATCH(U21,DataMasterBCA!$C$2:'DataMasterBCA'!$C$138,0),2)-F21)*PI()/180))/2))*12742</f>
        <v>2.1609093390509431</v>
      </c>
      <c r="W21" s="1" t="s">
        <v>32</v>
      </c>
    </row>
    <row r="22" spans="1:23" x14ac:dyDescent="0.25">
      <c r="A22" s="3" t="s">
        <v>137</v>
      </c>
      <c r="B22" s="3" t="s">
        <v>138</v>
      </c>
      <c r="C22" s="3" t="s">
        <v>139</v>
      </c>
      <c r="D22" s="3" t="s">
        <v>140</v>
      </c>
      <c r="E22" s="3">
        <v>-6.9243753000000003</v>
      </c>
      <c r="F22" s="3">
        <v>107.7013883</v>
      </c>
      <c r="G22" s="3" t="s">
        <v>86</v>
      </c>
      <c r="H22" s="3" t="s">
        <v>28</v>
      </c>
      <c r="I22" s="3">
        <v>40292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  <c r="O22" s="3" t="s">
        <v>75</v>
      </c>
      <c r="P22" s="3" t="s">
        <v>75</v>
      </c>
      <c r="Q22" s="3">
        <v>5</v>
      </c>
      <c r="R22" s="3">
        <v>4</v>
      </c>
      <c r="S22" s="3"/>
      <c r="T22" s="3" t="s">
        <v>141</v>
      </c>
      <c r="U22" s="3" t="str">
        <f t="array" ref="U22">INDEX(DataMasterBCA!$C$2:'DataMasterBCA'!$C$138,MATCH(MIN(SQRT((DataMasterBCA!$A$2:'DataMasterBCA'!$A$138-E22)^2+(DataMasterBCA!$B$2:'DataMasterBCA'!$B$138-F22)^2)),SQRT((DataMasterBCA!$A$2:'DataMasterBCA'!$A$138-E22)^2+(DataMasterBCA!$B$2:'DataMasterBCA'!$B$138-F22)^2),0),1)</f>
        <v>A. YANI</v>
      </c>
      <c r="V22" s="3">
        <f>ASIN(SQRT(0.5 - COS((INDEX(DataMasterBCA!$A$2:'DataMasterBCA'!$B$138,MATCH(U22,DataMasterBCA!$C$2:'DataMasterBCA'!$C$138,0),1)-E22)*PI()/180)/2 + COS(E22*PI()/180) * COS(INDEX(DataMasterBCA!$A$2:'DataMasterBCA'!$C$138,MATCH(U22,DataMasterBCA!$C$2:'DataMasterBCA'!$C$138,0),1)*PI()/180) * (1-COS((INDEX(DataMasterBCA!$A$2:'DataMasterBCA'!$C$138,MATCH(U22,DataMasterBCA!$C$2:'DataMasterBCA'!$C$138,0),2)-F22)*PI()/180))/2))*12742</f>
        <v>6.1759098128409979</v>
      </c>
      <c r="W22" s="1" t="s">
        <v>32</v>
      </c>
    </row>
    <row r="23" spans="1:23" x14ac:dyDescent="0.25">
      <c r="A23" s="3" t="s">
        <v>142</v>
      </c>
      <c r="B23" s="3" t="s">
        <v>143</v>
      </c>
      <c r="C23" s="3" t="s">
        <v>144</v>
      </c>
      <c r="D23" s="3" t="s">
        <v>145</v>
      </c>
      <c r="E23" s="3">
        <v>-6.9324943000000001</v>
      </c>
      <c r="F23" s="3">
        <v>107.61485209999999</v>
      </c>
      <c r="G23" s="3" t="s">
        <v>27</v>
      </c>
      <c r="H23" s="3" t="s">
        <v>28</v>
      </c>
      <c r="I23" s="3">
        <v>40252</v>
      </c>
      <c r="J23" s="3" t="s">
        <v>108</v>
      </c>
      <c r="K23" s="3" t="s">
        <v>108</v>
      </c>
      <c r="L23" s="3" t="s">
        <v>108</v>
      </c>
      <c r="M23" s="3" t="s">
        <v>108</v>
      </c>
      <c r="N23" s="3" t="s">
        <v>108</v>
      </c>
      <c r="O23" s="3" t="s">
        <v>108</v>
      </c>
      <c r="P23" s="3" t="s">
        <v>108</v>
      </c>
      <c r="Q23" s="3">
        <v>4.9000000000000004</v>
      </c>
      <c r="R23" s="3">
        <v>18</v>
      </c>
      <c r="S23" s="3"/>
      <c r="T23" s="3" t="s">
        <v>146</v>
      </c>
      <c r="U23" s="3" t="str">
        <f t="array" ref="U23">INDEX(DataMasterBCA!$C$2:'DataMasterBCA'!$C$138,MATCH(MIN(SQRT((DataMasterBCA!$A$2:'DataMasterBCA'!$A$138-E23)^2+(DataMasterBCA!$B$2:'DataMasterBCA'!$B$138-F23)^2)),SQRT((DataMasterBCA!$A$2:'DataMasterBCA'!$A$138-E23)^2+(DataMasterBCA!$B$2:'DataMasterBCA'!$B$138-F23)^2),0),1)</f>
        <v>BANDUNG</v>
      </c>
      <c r="V23" s="3">
        <f>ASIN(SQRT(0.5 - COS((INDEX(DataMasterBCA!$A$2:'DataMasterBCA'!$B$138,MATCH(U23,DataMasterBCA!$C$2:'DataMasterBCA'!$C$138,0),1)-E23)*PI()/180)/2 + COS(E23*PI()/180) * COS(INDEX(DataMasterBCA!$A$2:'DataMasterBCA'!$C$138,MATCH(U23,DataMasterBCA!$C$2:'DataMasterBCA'!$C$138,0),1)*PI()/180) * (1-COS((INDEX(DataMasterBCA!$A$2:'DataMasterBCA'!$C$138,MATCH(U23,DataMasterBCA!$C$2:'DataMasterBCA'!$C$138,0),2)-F23)*PI()/180))/2))*12742</f>
        <v>1.1299836496611371</v>
      </c>
      <c r="W23" s="1" t="s">
        <v>32</v>
      </c>
    </row>
    <row r="24" spans="1:23" x14ac:dyDescent="0.25">
      <c r="A24" s="3" t="s">
        <v>147</v>
      </c>
      <c r="B24" s="3" t="s">
        <v>148</v>
      </c>
      <c r="C24" s="3" t="s">
        <v>149</v>
      </c>
      <c r="D24" s="3" t="s">
        <v>150</v>
      </c>
      <c r="E24" s="3">
        <v>-6.8952181000000001</v>
      </c>
      <c r="F24" s="3">
        <v>107.6020425</v>
      </c>
      <c r="G24" s="3" t="s">
        <v>27</v>
      </c>
      <c r="H24" s="3" t="s">
        <v>28</v>
      </c>
      <c r="I24" s="3">
        <v>40161</v>
      </c>
      <c r="J24" s="3" t="s">
        <v>151</v>
      </c>
      <c r="K24" s="3" t="s">
        <v>151</v>
      </c>
      <c r="L24" s="3" t="s">
        <v>151</v>
      </c>
      <c r="M24" s="3" t="s">
        <v>151</v>
      </c>
      <c r="N24" s="3" t="s">
        <v>151</v>
      </c>
      <c r="O24" s="3" t="s">
        <v>151</v>
      </c>
      <c r="P24" s="3" t="s">
        <v>151</v>
      </c>
      <c r="Q24" s="3">
        <v>4.3</v>
      </c>
      <c r="R24" s="3">
        <v>22</v>
      </c>
      <c r="S24" s="3"/>
      <c r="T24" s="3" t="s">
        <v>152</v>
      </c>
      <c r="U24" s="3" t="str">
        <f t="array" ref="U24">INDEX(DataMasterBCA!$C$2:'DataMasterBCA'!$C$138,MATCH(MIN(SQRT((DataMasterBCA!$A$2:'DataMasterBCA'!$A$138-E24)^2+(DataMasterBCA!$B$2:'DataMasterBCA'!$B$138-F24)^2)),SQRT((DataMasterBCA!$A$2:'DataMasterBCA'!$A$138-E24)^2+(DataMasterBCA!$B$2:'DataMasterBCA'!$B$138-F24)^2),0),1)</f>
        <v>DAGO</v>
      </c>
      <c r="V24" s="3">
        <f>ASIN(SQRT(0.5 - COS((INDEX(DataMasterBCA!$A$2:'DataMasterBCA'!$B$138,MATCH(U24,DataMasterBCA!$C$2:'DataMasterBCA'!$C$138,0),1)-E24)*PI()/180)/2 + COS(E24*PI()/180) * COS(INDEX(DataMasterBCA!$A$2:'DataMasterBCA'!$C$138,MATCH(U24,DataMasterBCA!$C$2:'DataMasterBCA'!$C$138,0),1)*PI()/180) * (1-COS((INDEX(DataMasterBCA!$A$2:'DataMasterBCA'!$C$138,MATCH(U24,DataMasterBCA!$C$2:'DataMasterBCA'!$C$138,0),2)-F24)*PI()/180))/2))*12742</f>
        <v>1.3699258896404112</v>
      </c>
      <c r="W24" s="1" t="s">
        <v>32</v>
      </c>
    </row>
    <row r="25" spans="1:23" x14ac:dyDescent="0.25">
      <c r="A25" s="3" t="s">
        <v>153</v>
      </c>
      <c r="B25" s="3" t="s">
        <v>154</v>
      </c>
      <c r="C25" s="3" t="s">
        <v>155</v>
      </c>
      <c r="D25" s="3" t="s">
        <v>156</v>
      </c>
      <c r="E25" s="3">
        <v>-6.9303477000000004</v>
      </c>
      <c r="F25" s="3">
        <v>107.6225917</v>
      </c>
      <c r="G25" s="3" t="s">
        <v>27</v>
      </c>
      <c r="H25" s="3" t="s">
        <v>157</v>
      </c>
      <c r="I25" s="3">
        <v>40262</v>
      </c>
      <c r="J25" s="3" t="s">
        <v>158</v>
      </c>
      <c r="K25" s="3" t="s">
        <v>158</v>
      </c>
      <c r="L25" s="3" t="s">
        <v>158</v>
      </c>
      <c r="M25" s="3" t="s">
        <v>158</v>
      </c>
      <c r="N25" s="3" t="s">
        <v>158</v>
      </c>
      <c r="O25" s="3" t="s">
        <v>158</v>
      </c>
      <c r="P25" s="3" t="s">
        <v>158</v>
      </c>
      <c r="Q25" s="3">
        <v>4.3</v>
      </c>
      <c r="R25" s="3">
        <v>6</v>
      </c>
      <c r="S25" s="3"/>
      <c r="T25" s="3" t="s">
        <v>159</v>
      </c>
      <c r="U25" s="3" t="str">
        <f t="array" ref="U25">INDEX(DataMasterBCA!$C$2:'DataMasterBCA'!$C$138,MATCH(MIN(SQRT((DataMasterBCA!$A$2:'DataMasterBCA'!$A$138-E25)^2+(DataMasterBCA!$B$2:'DataMasterBCA'!$B$138-F25)^2)),SQRT((DataMasterBCA!$A$2:'DataMasterBCA'!$A$138-E25)^2+(DataMasterBCA!$B$2:'DataMasterBCA'!$B$138-F25)^2),0),1)</f>
        <v>BANDUNG</v>
      </c>
      <c r="V25" s="3">
        <f>ASIN(SQRT(0.5 - COS((INDEX(DataMasterBCA!$A$2:'DataMasterBCA'!$B$138,MATCH(U25,DataMasterBCA!$C$2:'DataMasterBCA'!$C$138,0),1)-E25)*PI()/180)/2 + COS(E25*PI()/180) * COS(INDEX(DataMasterBCA!$A$2:'DataMasterBCA'!$C$138,MATCH(U25,DataMasterBCA!$C$2:'DataMasterBCA'!$C$138,0),1)*PI()/180) * (1-COS((INDEX(DataMasterBCA!$A$2:'DataMasterBCA'!$C$138,MATCH(U25,DataMasterBCA!$C$2:'DataMasterBCA'!$C$138,0),2)-F25)*PI()/180))/2))*12742</f>
        <v>1.3945700151477367</v>
      </c>
      <c r="W25" s="1" t="s">
        <v>32</v>
      </c>
    </row>
    <row r="26" spans="1:23" x14ac:dyDescent="0.25">
      <c r="A26" s="3" t="s">
        <v>160</v>
      </c>
      <c r="B26" s="3" t="s">
        <v>161</v>
      </c>
      <c r="C26" s="3" t="s">
        <v>162</v>
      </c>
      <c r="D26" s="3" t="s">
        <v>163</v>
      </c>
      <c r="E26" s="3">
        <v>-6.9552215000000004</v>
      </c>
      <c r="F26" s="3">
        <v>107.5683193</v>
      </c>
      <c r="G26" s="3" t="s">
        <v>27</v>
      </c>
      <c r="H26" s="3" t="s">
        <v>164</v>
      </c>
      <c r="I26" s="3">
        <v>40225</v>
      </c>
      <c r="J26" s="3" t="s">
        <v>165</v>
      </c>
      <c r="K26" s="3" t="s">
        <v>165</v>
      </c>
      <c r="L26" s="3" t="s">
        <v>165</v>
      </c>
      <c r="M26" s="3" t="s">
        <v>165</v>
      </c>
      <c r="N26" s="3" t="s">
        <v>165</v>
      </c>
      <c r="O26" s="3" t="s">
        <v>165</v>
      </c>
      <c r="P26" s="3" t="s">
        <v>165</v>
      </c>
      <c r="Q26" s="3">
        <v>5</v>
      </c>
      <c r="R26" s="3">
        <v>1</v>
      </c>
      <c r="S26" s="3"/>
      <c r="T26" s="3"/>
      <c r="U26" s="3" t="str">
        <f t="array" ref="U26">INDEX(DataMasterBCA!$C$2:'DataMasterBCA'!$C$138,MATCH(MIN(SQRT((DataMasterBCA!$A$2:'DataMasterBCA'!$A$138-E26)^2+(DataMasterBCA!$B$2:'DataMasterBCA'!$B$138-F26)^2)),SQRT((DataMasterBCA!$A$2:'DataMasterBCA'!$A$138-E26)^2+(DataMasterBCA!$B$2:'DataMasterBCA'!$B$138-F26)^2),0),1)</f>
        <v>SOEKARNO HATTA</v>
      </c>
      <c r="V26" s="3">
        <f>ASIN(SQRT(0.5 - COS((INDEX(DataMasterBCA!$A$2:'DataMasterBCA'!$B$138,MATCH(U26,DataMasterBCA!$C$2:'DataMasterBCA'!$C$138,0),1)-E26)*PI()/180)/2 + COS(E26*PI()/180) * COS(INDEX(DataMasterBCA!$A$2:'DataMasterBCA'!$C$138,MATCH(U26,DataMasterBCA!$C$2:'DataMasterBCA'!$C$138,0),1)*PI()/180) * (1-COS((INDEX(DataMasterBCA!$A$2:'DataMasterBCA'!$C$138,MATCH(U26,DataMasterBCA!$C$2:'DataMasterBCA'!$C$138,0),2)-F26)*PI()/180))/2))*12742</f>
        <v>2.9319615362464115</v>
      </c>
      <c r="W26" s="1" t="s">
        <v>32</v>
      </c>
    </row>
    <row r="27" spans="1:23" x14ac:dyDescent="0.25">
      <c r="A27" s="3" t="s">
        <v>166</v>
      </c>
      <c r="B27" s="3" t="s">
        <v>167</v>
      </c>
      <c r="C27" s="3" t="s">
        <v>168</v>
      </c>
      <c r="D27" s="3" t="s">
        <v>169</v>
      </c>
      <c r="E27" s="3">
        <v>-6.9277498</v>
      </c>
      <c r="F27" s="3">
        <v>107.6164923</v>
      </c>
      <c r="G27" s="3" t="s">
        <v>86</v>
      </c>
      <c r="H27" s="3" t="s">
        <v>28</v>
      </c>
      <c r="I27" s="3">
        <v>40261</v>
      </c>
      <c r="J27" s="3" t="s">
        <v>170</v>
      </c>
      <c r="K27" s="3" t="s">
        <v>170</v>
      </c>
      <c r="L27" s="3" t="s">
        <v>170</v>
      </c>
      <c r="M27" s="3" t="s">
        <v>170</v>
      </c>
      <c r="N27" s="3" t="s">
        <v>170</v>
      </c>
      <c r="O27" s="3" t="s">
        <v>170</v>
      </c>
      <c r="P27" s="3" t="s">
        <v>170</v>
      </c>
      <c r="Q27" s="3">
        <v>4.5999999999999996</v>
      </c>
      <c r="R27" s="3">
        <v>339</v>
      </c>
      <c r="S27" s="3"/>
      <c r="T27" s="3"/>
      <c r="U27" s="3" t="str">
        <f t="array" ref="U27">INDEX(DataMasterBCA!$C$2:'DataMasterBCA'!$C$138,MATCH(MIN(SQRT((DataMasterBCA!$A$2:'DataMasterBCA'!$A$138-E27)^2+(DataMasterBCA!$B$2:'DataMasterBCA'!$B$138-F27)^2)),SQRT((DataMasterBCA!$A$2:'DataMasterBCA'!$A$138-E27)^2+(DataMasterBCA!$B$2:'DataMasterBCA'!$B$138-F27)^2),0),1)</f>
        <v>BANDUNG</v>
      </c>
      <c r="V27" s="3">
        <f>ASIN(SQRT(0.5 - COS((INDEX(DataMasterBCA!$A$2:'DataMasterBCA'!$B$138,MATCH(U27,DataMasterBCA!$C$2:'DataMasterBCA'!$C$138,0),1)-E27)*PI()/180)/2 + COS(E27*PI()/180) * COS(INDEX(DataMasterBCA!$A$2:'DataMasterBCA'!$C$138,MATCH(U27,DataMasterBCA!$C$2:'DataMasterBCA'!$C$138,0),1)*PI()/180) * (1-COS((INDEX(DataMasterBCA!$A$2:'DataMasterBCA'!$C$138,MATCH(U27,DataMasterBCA!$C$2:'DataMasterBCA'!$C$138,0),2)-F27)*PI()/180))/2))*12742</f>
        <v>0.71358269137576025</v>
      </c>
      <c r="W27" s="1" t="s">
        <v>32</v>
      </c>
    </row>
    <row r="28" spans="1:23" x14ac:dyDescent="0.25">
      <c r="A28" s="3" t="s">
        <v>171</v>
      </c>
      <c r="B28" s="3" t="s">
        <v>172</v>
      </c>
      <c r="C28" s="3" t="s">
        <v>173</v>
      </c>
      <c r="D28" s="3" t="s">
        <v>174</v>
      </c>
      <c r="E28" s="3">
        <v>-6.9212984000000004</v>
      </c>
      <c r="F28" s="3">
        <v>107.5992246</v>
      </c>
      <c r="G28" s="3" t="s">
        <v>27</v>
      </c>
      <c r="H28" s="3" t="s">
        <v>28</v>
      </c>
      <c r="I28" s="3">
        <v>40241</v>
      </c>
      <c r="J28" s="3" t="s">
        <v>44</v>
      </c>
      <c r="K28" s="3" t="s">
        <v>44</v>
      </c>
      <c r="L28" s="3" t="s">
        <v>44</v>
      </c>
      <c r="M28" s="3" t="s">
        <v>175</v>
      </c>
      <c r="N28" s="3" t="s">
        <v>44</v>
      </c>
      <c r="O28" s="3" t="s">
        <v>44</v>
      </c>
      <c r="P28" s="3" t="s">
        <v>176</v>
      </c>
      <c r="Q28" s="3">
        <v>4.0999999999999996</v>
      </c>
      <c r="R28" s="3">
        <v>24</v>
      </c>
      <c r="S28" s="3"/>
      <c r="T28" s="3"/>
      <c r="U28" s="3" t="str">
        <f t="array" ref="U28">INDEX(DataMasterBCA!$C$2:'DataMasterBCA'!$C$138,MATCH(MIN(SQRT((DataMasterBCA!$A$2:'DataMasterBCA'!$A$138-E28)^2+(DataMasterBCA!$B$2:'DataMasterBCA'!$B$138-F28)^2)),SQRT((DataMasterBCA!$A$2:'DataMasterBCA'!$A$138-E28)^2+(DataMasterBCA!$B$2:'DataMasterBCA'!$B$138-F28)^2),0),1)</f>
        <v>BANDUNG</v>
      </c>
      <c r="V28" s="3">
        <f>ASIN(SQRT(0.5 - COS((INDEX(DataMasterBCA!$A$2:'DataMasterBCA'!$B$138,MATCH(U28,DataMasterBCA!$C$2:'DataMasterBCA'!$C$138,0),1)-E28)*PI()/180)/2 + COS(E28*PI()/180) * COS(INDEX(DataMasterBCA!$A$2:'DataMasterBCA'!$C$138,MATCH(U28,DataMasterBCA!$C$2:'DataMasterBCA'!$C$138,0),1)*PI()/180) * (1-COS((INDEX(DataMasterBCA!$A$2:'DataMasterBCA'!$C$138,MATCH(U28,DataMasterBCA!$C$2:'DataMasterBCA'!$C$138,0),2)-F28)*PI()/180))/2))*12742</f>
        <v>1.4926674132421065</v>
      </c>
      <c r="W28" s="1" t="s">
        <v>32</v>
      </c>
    </row>
    <row r="29" spans="1:23" x14ac:dyDescent="0.25">
      <c r="A29" s="3" t="s">
        <v>118</v>
      </c>
      <c r="B29" s="3" t="s">
        <v>177</v>
      </c>
      <c r="C29" s="3" t="s">
        <v>178</v>
      </c>
      <c r="D29" s="3" t="s">
        <v>179</v>
      </c>
      <c r="E29" s="3">
        <v>-6.8958900999999999</v>
      </c>
      <c r="F29" s="3">
        <v>107.59714390000001</v>
      </c>
      <c r="G29" s="3" t="s">
        <v>86</v>
      </c>
      <c r="H29" s="3" t="s">
        <v>28</v>
      </c>
      <c r="I29" s="3">
        <v>40162</v>
      </c>
      <c r="J29" s="3"/>
      <c r="K29" s="3"/>
      <c r="L29" s="3"/>
      <c r="M29" s="3"/>
      <c r="N29" s="3"/>
      <c r="O29" s="3"/>
      <c r="P29" s="3"/>
      <c r="Q29" s="3">
        <v>0</v>
      </c>
      <c r="R29" s="3">
        <v>0</v>
      </c>
      <c r="S29" s="3"/>
      <c r="T29" s="3" t="s">
        <v>180</v>
      </c>
      <c r="U29" s="3" t="str">
        <f t="array" ref="U29">INDEX(DataMasterBCA!$C$2:'DataMasterBCA'!$C$138,MATCH(MIN(SQRT((DataMasterBCA!$A$2:'DataMasterBCA'!$A$138-E29)^2+(DataMasterBCA!$B$2:'DataMasterBCA'!$B$138-F29)^2)),SQRT((DataMasterBCA!$A$2:'DataMasterBCA'!$A$138-E29)^2+(DataMasterBCA!$B$2:'DataMasterBCA'!$B$138-F29)^2),0),1)</f>
        <v>DAGO</v>
      </c>
      <c r="V29" s="3">
        <f>ASIN(SQRT(0.5 - COS((INDEX(DataMasterBCA!$A$2:'DataMasterBCA'!$B$138,MATCH(U29,DataMasterBCA!$C$2:'DataMasterBCA'!$C$138,0),1)-E29)*PI()/180)/2 + COS(E29*PI()/180) * COS(INDEX(DataMasterBCA!$A$2:'DataMasterBCA'!$C$138,MATCH(U29,DataMasterBCA!$C$2:'DataMasterBCA'!$C$138,0),1)*PI()/180) * (1-COS((INDEX(DataMasterBCA!$A$2:'DataMasterBCA'!$C$138,MATCH(U29,DataMasterBCA!$C$2:'DataMasterBCA'!$C$138,0),2)-F29)*PI()/180))/2))*12742</f>
        <v>1.9091302294517358</v>
      </c>
      <c r="W29" s="1" t="s">
        <v>99</v>
      </c>
    </row>
    <row r="30" spans="1:23" x14ac:dyDescent="0.25">
      <c r="A30" s="3" t="s">
        <v>181</v>
      </c>
      <c r="B30" s="3" t="s">
        <v>182</v>
      </c>
      <c r="C30" s="3" t="s">
        <v>183</v>
      </c>
      <c r="D30" s="3" t="s">
        <v>184</v>
      </c>
      <c r="E30" s="3">
        <v>-6.9016238000000003</v>
      </c>
      <c r="F30" s="3">
        <v>107.6484351</v>
      </c>
      <c r="G30" s="3" t="s">
        <v>27</v>
      </c>
      <c r="H30" s="3" t="s">
        <v>28</v>
      </c>
      <c r="I30" s="3">
        <v>40125</v>
      </c>
      <c r="J30" s="3" t="s">
        <v>185</v>
      </c>
      <c r="K30" s="3" t="s">
        <v>185</v>
      </c>
      <c r="L30" s="3" t="s">
        <v>185</v>
      </c>
      <c r="M30" s="3" t="s">
        <v>185</v>
      </c>
      <c r="N30" s="3" t="s">
        <v>185</v>
      </c>
      <c r="O30" s="3" t="s">
        <v>185</v>
      </c>
      <c r="P30" s="3" t="s">
        <v>185</v>
      </c>
      <c r="Q30" s="3">
        <v>4.5999999999999996</v>
      </c>
      <c r="R30" s="3">
        <v>48</v>
      </c>
      <c r="S30" s="3"/>
      <c r="T30" s="3" t="s">
        <v>186</v>
      </c>
      <c r="U30" s="3" t="str">
        <f t="array" ref="U30">INDEX(DataMasterBCA!$C$2:'DataMasterBCA'!$C$138,MATCH(MIN(SQRT((DataMasterBCA!$A$2:'DataMasterBCA'!$A$138-E30)^2+(DataMasterBCA!$B$2:'DataMasterBCA'!$B$138-F30)^2)),SQRT((DataMasterBCA!$A$2:'DataMasterBCA'!$A$138-E30)^2+(DataMasterBCA!$B$2:'DataMasterBCA'!$B$138-F30)^2),0),1)</f>
        <v>A. YANI</v>
      </c>
      <c r="V30" s="3">
        <f>ASIN(SQRT(0.5 - COS((INDEX(DataMasterBCA!$A$2:'DataMasterBCA'!$B$138,MATCH(U30,DataMasterBCA!$C$2:'DataMasterBCA'!$C$138,0),1)-E30)*PI()/180)/2 + COS(E30*PI()/180) * COS(INDEX(DataMasterBCA!$A$2:'DataMasterBCA'!$C$138,MATCH(U30,DataMasterBCA!$C$2:'DataMasterBCA'!$C$138,0),1)*PI()/180) * (1-COS((INDEX(DataMasterBCA!$A$2:'DataMasterBCA'!$C$138,MATCH(U30,DataMasterBCA!$C$2:'DataMasterBCA'!$C$138,0),2)-F30)*PI()/180))/2))*12742</f>
        <v>0.53531471332450065</v>
      </c>
      <c r="W30" s="1" t="s">
        <v>32</v>
      </c>
    </row>
    <row r="31" spans="1:23" x14ac:dyDescent="0.25">
      <c r="A31" s="3" t="s">
        <v>187</v>
      </c>
      <c r="B31" s="3" t="s">
        <v>188</v>
      </c>
      <c r="C31" s="3" t="s">
        <v>188</v>
      </c>
      <c r="D31" s="3" t="s">
        <v>189</v>
      </c>
      <c r="E31" s="3">
        <v>-6.9250718999999998</v>
      </c>
      <c r="F31" s="3">
        <v>107.68433709999999</v>
      </c>
      <c r="G31" s="3" t="s">
        <v>27</v>
      </c>
      <c r="H31" s="3" t="s">
        <v>157</v>
      </c>
      <c r="I31" s="3">
        <v>40293</v>
      </c>
      <c r="J31" s="3" t="s">
        <v>190</v>
      </c>
      <c r="K31" s="3" t="s">
        <v>190</v>
      </c>
      <c r="L31" s="3" t="s">
        <v>190</v>
      </c>
      <c r="M31" s="3" t="s">
        <v>190</v>
      </c>
      <c r="N31" s="3" t="s">
        <v>190</v>
      </c>
      <c r="O31" s="3" t="s">
        <v>190</v>
      </c>
      <c r="P31" s="3" t="s">
        <v>190</v>
      </c>
      <c r="Q31" s="3">
        <v>5</v>
      </c>
      <c r="R31" s="3">
        <v>2</v>
      </c>
      <c r="S31" s="3"/>
      <c r="T31" s="3"/>
      <c r="U31" s="3" t="str">
        <f t="array" ref="U31">INDEX(DataMasterBCA!$C$2:'DataMasterBCA'!$C$138,MATCH(MIN(SQRT((DataMasterBCA!$A$2:'DataMasterBCA'!$A$138-E31)^2+(DataMasterBCA!$B$2:'DataMasterBCA'!$B$138-F31)^2)),SQRT((DataMasterBCA!$A$2:'DataMasterBCA'!$A$138-E31)^2+(DataMasterBCA!$B$2:'DataMasterBCA'!$B$138-F31)^2),0),1)</f>
        <v>A. YANI</v>
      </c>
      <c r="V31" s="3">
        <f>ASIN(SQRT(0.5 - COS((INDEX(DataMasterBCA!$A$2:'DataMasterBCA'!$B$138,MATCH(U31,DataMasterBCA!$C$2:'DataMasterBCA'!$C$138,0),1)-E31)*PI()/180)/2 + COS(E31*PI()/180) * COS(INDEX(DataMasterBCA!$A$2:'DataMasterBCA'!$C$138,MATCH(U31,DataMasterBCA!$C$2:'DataMasterBCA'!$C$138,0),1)*PI()/180) * (1-COS((INDEX(DataMasterBCA!$A$2:'DataMasterBCA'!$C$138,MATCH(U31,DataMasterBCA!$C$2:'DataMasterBCA'!$C$138,0),2)-F31)*PI()/180))/2))*12742</f>
        <v>4.4717543892392175</v>
      </c>
      <c r="W31" s="1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tabSelected="1" workbookViewId="0"/>
  </sheetViews>
  <sheetFormatPr defaultRowHeight="15" x14ac:dyDescent="0.25"/>
  <sheetData>
    <row r="1" spans="1:3" x14ac:dyDescent="0.25">
      <c r="A1" s="2" t="s">
        <v>191</v>
      </c>
      <c r="B1" s="2" t="s">
        <v>192</v>
      </c>
      <c r="C1" s="2" t="s">
        <v>193</v>
      </c>
    </row>
    <row r="2" spans="1:3" x14ac:dyDescent="0.25">
      <c r="A2" s="5">
        <v>-6.9064379999999996</v>
      </c>
      <c r="B2" s="5">
        <v>107.648438</v>
      </c>
      <c r="C2" s="5" t="s">
        <v>194</v>
      </c>
    </row>
    <row r="3" spans="1:3" x14ac:dyDescent="0.25">
      <c r="A3" s="5">
        <v>-6.2428119999999998</v>
      </c>
      <c r="B3" s="5">
        <v>106.652812</v>
      </c>
      <c r="C3" s="5" t="s">
        <v>195</v>
      </c>
    </row>
    <row r="4" spans="1:3" x14ac:dyDescent="0.25">
      <c r="A4" s="5">
        <v>-3.6959379999999999</v>
      </c>
      <c r="B4" s="5">
        <v>128.182187</v>
      </c>
      <c r="C4" s="5" t="s">
        <v>196</v>
      </c>
    </row>
    <row r="5" spans="1:3" x14ac:dyDescent="0.25">
      <c r="A5" s="5">
        <v>-6.1389370000000003</v>
      </c>
      <c r="B5" s="5">
        <v>106.813187</v>
      </c>
      <c r="C5" s="5" t="s">
        <v>197</v>
      </c>
    </row>
    <row r="6" spans="1:3" x14ac:dyDescent="0.25">
      <c r="A6" s="5">
        <v>3.5863130000000001</v>
      </c>
      <c r="B6" s="5">
        <v>98.695312999999999</v>
      </c>
      <c r="C6" s="5" t="s">
        <v>198</v>
      </c>
    </row>
    <row r="7" spans="1:3" x14ac:dyDescent="0.25">
      <c r="A7" s="5">
        <v>-1.2763119999999999</v>
      </c>
      <c r="B7" s="5">
        <v>116.841437</v>
      </c>
      <c r="C7" s="5" t="s">
        <v>199</v>
      </c>
    </row>
    <row r="8" spans="1:3" x14ac:dyDescent="0.25">
      <c r="A8" s="5">
        <v>-5.4458130000000002</v>
      </c>
      <c r="B8" s="5">
        <v>105.273062</v>
      </c>
      <c r="C8" s="5" t="s">
        <v>200</v>
      </c>
    </row>
    <row r="9" spans="1:3" x14ac:dyDescent="0.25">
      <c r="A9" s="5">
        <v>-6.9225620000000001</v>
      </c>
      <c r="B9" s="5">
        <v>107.61268699999999</v>
      </c>
      <c r="C9" s="5" t="s">
        <v>201</v>
      </c>
    </row>
    <row r="10" spans="1:3" x14ac:dyDescent="0.25">
      <c r="A10" s="5">
        <v>-7.0261880000000003</v>
      </c>
      <c r="B10" s="5">
        <v>112.752813</v>
      </c>
      <c r="C10" s="5" t="s">
        <v>202</v>
      </c>
    </row>
    <row r="11" spans="1:3" x14ac:dyDescent="0.25">
      <c r="A11" s="5">
        <v>-3.3228119999999999</v>
      </c>
      <c r="B11" s="5">
        <v>114.592062</v>
      </c>
      <c r="C11" s="5" t="s">
        <v>203</v>
      </c>
    </row>
    <row r="12" spans="1:3" x14ac:dyDescent="0.25">
      <c r="A12" s="5">
        <v>-8.2191880000000008</v>
      </c>
      <c r="B12" s="5">
        <v>114.368938</v>
      </c>
      <c r="C12" s="5" t="s">
        <v>204</v>
      </c>
    </row>
    <row r="13" spans="1:3" x14ac:dyDescent="0.25">
      <c r="A13" s="5">
        <v>1.1520619999999999</v>
      </c>
      <c r="B13" s="5">
        <v>104.006062</v>
      </c>
      <c r="C13" s="5" t="s">
        <v>205</v>
      </c>
    </row>
    <row r="14" spans="1:3" x14ac:dyDescent="0.25">
      <c r="A14" s="5">
        <v>-6.2379379999999998</v>
      </c>
      <c r="B14" s="5">
        <v>106.993813</v>
      </c>
      <c r="C14" s="5" t="s">
        <v>206</v>
      </c>
    </row>
    <row r="15" spans="1:3" x14ac:dyDescent="0.25">
      <c r="A15" s="5">
        <v>-3.7999369999999999</v>
      </c>
      <c r="B15" s="5">
        <v>102.269437</v>
      </c>
      <c r="C15" s="5" t="s">
        <v>207</v>
      </c>
    </row>
    <row r="16" spans="1:3" x14ac:dyDescent="0.25">
      <c r="A16" s="5">
        <v>-6.2746880000000003</v>
      </c>
      <c r="B16" s="5">
        <v>106.71781300000001</v>
      </c>
      <c r="C16" s="5" t="s">
        <v>208</v>
      </c>
    </row>
    <row r="17" spans="1:3" x14ac:dyDescent="0.25">
      <c r="A17" s="5">
        <v>-8.1031879999999994</v>
      </c>
      <c r="B17" s="5">
        <v>112.157938</v>
      </c>
      <c r="C17" s="5" t="s">
        <v>209</v>
      </c>
    </row>
    <row r="18" spans="1:3" x14ac:dyDescent="0.25">
      <c r="A18" s="5">
        <v>-6.2713130000000001</v>
      </c>
      <c r="B18" s="5">
        <v>106.79781199999999</v>
      </c>
      <c r="C18" s="5" t="s">
        <v>210</v>
      </c>
    </row>
    <row r="19" spans="1:3" x14ac:dyDescent="0.25">
      <c r="A19" s="5">
        <v>-6.5998130000000002</v>
      </c>
      <c r="B19" s="5">
        <v>106.79418699999999</v>
      </c>
      <c r="C19" s="5" t="s">
        <v>211</v>
      </c>
    </row>
    <row r="20" spans="1:3" x14ac:dyDescent="0.25">
      <c r="A20" s="5">
        <v>-7.938688</v>
      </c>
      <c r="B20" s="5">
        <v>112.63606299999999</v>
      </c>
      <c r="C20" s="5" t="s">
        <v>212</v>
      </c>
    </row>
    <row r="21" spans="1:3" x14ac:dyDescent="0.25">
      <c r="A21" s="5">
        <v>3.5919379999999999</v>
      </c>
      <c r="B21" s="5">
        <v>98.677813</v>
      </c>
      <c r="C21" s="5" t="s">
        <v>213</v>
      </c>
    </row>
    <row r="22" spans="1:3" x14ac:dyDescent="0.25">
      <c r="A22" s="5">
        <v>-0.31081300000000001</v>
      </c>
      <c r="B22" s="5">
        <v>100.371938</v>
      </c>
      <c r="C22" s="5" t="s">
        <v>214</v>
      </c>
    </row>
    <row r="23" spans="1:3" x14ac:dyDescent="0.25">
      <c r="A23" s="5">
        <v>-0.31081300000000001</v>
      </c>
      <c r="B23" s="5">
        <v>100.371938</v>
      </c>
      <c r="C23" s="5" t="s">
        <v>215</v>
      </c>
    </row>
    <row r="24" spans="1:3" x14ac:dyDescent="0.25">
      <c r="A24" s="5">
        <v>-8.5873120000000007</v>
      </c>
      <c r="B24" s="5">
        <v>116.126063</v>
      </c>
      <c r="C24" s="5" t="s">
        <v>216</v>
      </c>
    </row>
    <row r="25" spans="1:3" x14ac:dyDescent="0.25">
      <c r="A25" s="5">
        <v>-6.8141879999999997</v>
      </c>
      <c r="B25" s="5">
        <v>107.144437</v>
      </c>
      <c r="C25" s="5" t="s">
        <v>217</v>
      </c>
    </row>
    <row r="26" spans="1:3" x14ac:dyDescent="0.25">
      <c r="A26" s="5">
        <v>-6.3828129999999996</v>
      </c>
      <c r="B26" s="5">
        <v>106.93181300000001</v>
      </c>
      <c r="C26" s="5" t="s">
        <v>218</v>
      </c>
    </row>
    <row r="27" spans="1:3" x14ac:dyDescent="0.25">
      <c r="A27" s="5">
        <v>-6.3320619999999996</v>
      </c>
      <c r="B27" s="5">
        <v>107.150688</v>
      </c>
      <c r="C27" s="5" t="s">
        <v>219</v>
      </c>
    </row>
    <row r="28" spans="1:3" x14ac:dyDescent="0.25">
      <c r="A28" s="5">
        <v>-7.7303129999999998</v>
      </c>
      <c r="B28" s="5">
        <v>109.00993800000001</v>
      </c>
      <c r="C28" s="5" t="s">
        <v>220</v>
      </c>
    </row>
    <row r="29" spans="1:3" x14ac:dyDescent="0.25">
      <c r="A29" s="5">
        <v>-6.721813</v>
      </c>
      <c r="B29" s="5">
        <v>108.57306199999999</v>
      </c>
      <c r="C29" s="5" t="s">
        <v>221</v>
      </c>
    </row>
    <row r="30" spans="1:3" x14ac:dyDescent="0.25">
      <c r="A30" s="5">
        <v>-6.1966869999999998</v>
      </c>
      <c r="B30" s="5">
        <v>106.822563</v>
      </c>
      <c r="C30" s="5" t="s">
        <v>222</v>
      </c>
    </row>
    <row r="31" spans="1:3" x14ac:dyDescent="0.25">
      <c r="A31" s="5">
        <v>-6.1619380000000001</v>
      </c>
      <c r="B31" s="5">
        <v>106.772937</v>
      </c>
      <c r="C31" s="5" t="s">
        <v>223</v>
      </c>
    </row>
    <row r="32" spans="1:3" x14ac:dyDescent="0.25">
      <c r="A32" s="5">
        <v>-6.8913120000000001</v>
      </c>
      <c r="B32" s="5">
        <v>107.613812</v>
      </c>
      <c r="C32" s="5" t="s">
        <v>224</v>
      </c>
    </row>
    <row r="33" spans="1:3" x14ac:dyDescent="0.25">
      <c r="A33" s="5">
        <v>-7.2784370000000003</v>
      </c>
      <c r="B33" s="5">
        <v>112.741687</v>
      </c>
      <c r="C33" s="5" t="s">
        <v>225</v>
      </c>
    </row>
    <row r="34" spans="1:3" x14ac:dyDescent="0.25">
      <c r="A34" s="5">
        <v>-8.6583129999999997</v>
      </c>
      <c r="B34" s="5">
        <v>115.212688</v>
      </c>
      <c r="C34" s="5" t="s">
        <v>226</v>
      </c>
    </row>
    <row r="35" spans="1:3" x14ac:dyDescent="0.25">
      <c r="A35" s="5">
        <v>-6.3866880000000004</v>
      </c>
      <c r="B35" s="5">
        <v>106.828312</v>
      </c>
      <c r="C35" s="5" t="s">
        <v>227</v>
      </c>
    </row>
    <row r="36" spans="1:3" x14ac:dyDescent="0.25">
      <c r="A36" s="5">
        <v>-7.284313</v>
      </c>
      <c r="B36" s="5">
        <v>112.732938</v>
      </c>
      <c r="C36" s="5" t="s">
        <v>228</v>
      </c>
    </row>
    <row r="37" spans="1:3" x14ac:dyDescent="0.25">
      <c r="A37" s="5">
        <v>-6.2545630000000001</v>
      </c>
      <c r="B37" s="5">
        <v>106.621437</v>
      </c>
      <c r="C37" s="5" t="s">
        <v>229</v>
      </c>
    </row>
    <row r="38" spans="1:3" x14ac:dyDescent="0.25">
      <c r="A38" s="5">
        <v>-6.153187</v>
      </c>
      <c r="B38" s="5">
        <v>106.81706200000001</v>
      </c>
      <c r="C38" s="5" t="s">
        <v>230</v>
      </c>
    </row>
    <row r="39" spans="1:3" x14ac:dyDescent="0.25">
      <c r="A39" s="5">
        <v>-7.2846880000000001</v>
      </c>
      <c r="B39" s="5">
        <v>112.78156300000001</v>
      </c>
      <c r="C39" s="5" t="s">
        <v>231</v>
      </c>
    </row>
    <row r="40" spans="1:3" x14ac:dyDescent="0.25">
      <c r="A40" s="5">
        <v>-6.9774380000000003</v>
      </c>
      <c r="B40" s="5">
        <v>110.427063</v>
      </c>
      <c r="C40" s="5" t="s">
        <v>232</v>
      </c>
    </row>
    <row r="41" spans="1:3" x14ac:dyDescent="0.25">
      <c r="A41" s="5">
        <v>-7.2239370000000003</v>
      </c>
      <c r="B41" s="5">
        <v>107.906312</v>
      </c>
      <c r="C41" s="5" t="s">
        <v>233</v>
      </c>
    </row>
    <row r="42" spans="1:3" x14ac:dyDescent="0.25">
      <c r="A42" s="5">
        <v>-6.1651879999999997</v>
      </c>
      <c r="B42" s="5">
        <v>106.762687</v>
      </c>
      <c r="C42" s="5" t="s">
        <v>234</v>
      </c>
    </row>
    <row r="43" spans="1:3" x14ac:dyDescent="0.25">
      <c r="A43" s="5">
        <v>-7.1693129999999998</v>
      </c>
      <c r="B43" s="5">
        <v>112.649438</v>
      </c>
      <c r="C43" s="5" t="s">
        <v>235</v>
      </c>
    </row>
    <row r="44" spans="1:3" x14ac:dyDescent="0.25">
      <c r="A44" s="5">
        <v>-6.158188</v>
      </c>
      <c r="B44" s="5">
        <v>106.837312</v>
      </c>
      <c r="C44" s="5" t="s">
        <v>236</v>
      </c>
    </row>
    <row r="45" spans="1:3" x14ac:dyDescent="0.25">
      <c r="A45" s="5">
        <v>-6.1675630000000004</v>
      </c>
      <c r="B45" s="5">
        <v>106.97506300000001</v>
      </c>
      <c r="C45" s="5" t="s">
        <v>237</v>
      </c>
    </row>
    <row r="46" spans="1:3" x14ac:dyDescent="0.25">
      <c r="A46" s="5">
        <v>-7.2864370000000003</v>
      </c>
      <c r="B46" s="5">
        <v>112.69981300000001</v>
      </c>
      <c r="C46" s="5" t="s">
        <v>238</v>
      </c>
    </row>
    <row r="47" spans="1:3" x14ac:dyDescent="0.25">
      <c r="A47" s="5">
        <v>-7.2378130000000001</v>
      </c>
      <c r="B47" s="5">
        <v>112.730812</v>
      </c>
      <c r="C47" s="5" t="s">
        <v>239</v>
      </c>
    </row>
    <row r="48" spans="1:3" x14ac:dyDescent="0.25">
      <c r="A48" s="5">
        <v>-1.5919380000000001</v>
      </c>
      <c r="B48" s="5">
        <v>103.616812</v>
      </c>
      <c r="C48" s="5" t="s">
        <v>240</v>
      </c>
    </row>
    <row r="49" spans="1:3" x14ac:dyDescent="0.25">
      <c r="A49" s="5">
        <v>-2.538062</v>
      </c>
      <c r="B49" s="5">
        <v>140.711063</v>
      </c>
      <c r="C49" s="5" t="s">
        <v>241</v>
      </c>
    </row>
    <row r="50" spans="1:3" x14ac:dyDescent="0.25">
      <c r="A50" s="5">
        <v>-8.1830630000000006</v>
      </c>
      <c r="B50" s="5">
        <v>113.669562</v>
      </c>
      <c r="C50" s="5" t="s">
        <v>242</v>
      </c>
    </row>
    <row r="51" spans="1:3" x14ac:dyDescent="0.25">
      <c r="A51" s="5">
        <v>-7.5395630000000002</v>
      </c>
      <c r="B51" s="5">
        <v>112.237813</v>
      </c>
      <c r="C51" s="5" t="s">
        <v>243</v>
      </c>
    </row>
    <row r="52" spans="1:3" x14ac:dyDescent="0.25">
      <c r="A52" s="5">
        <v>-6.2474379999999998</v>
      </c>
      <c r="B52" s="5">
        <v>106.924063</v>
      </c>
      <c r="C52" s="5" t="s">
        <v>244</v>
      </c>
    </row>
    <row r="53" spans="1:3" x14ac:dyDescent="0.25">
      <c r="A53" s="5">
        <v>-6.2456880000000004</v>
      </c>
      <c r="B53" s="5">
        <v>106.801563</v>
      </c>
      <c r="C53" s="5" t="s">
        <v>245</v>
      </c>
    </row>
    <row r="54" spans="1:3" x14ac:dyDescent="0.25">
      <c r="A54" s="5">
        <v>-7.814063</v>
      </c>
      <c r="B54" s="5">
        <v>112.013063</v>
      </c>
      <c r="C54" s="5" t="s">
        <v>246</v>
      </c>
    </row>
    <row r="55" spans="1:3" x14ac:dyDescent="0.25">
      <c r="A55" s="5">
        <v>-6.1910629999999998</v>
      </c>
      <c r="B55" s="5">
        <v>106.758562</v>
      </c>
      <c r="C55" s="5" t="s">
        <v>247</v>
      </c>
    </row>
    <row r="56" spans="1:3" x14ac:dyDescent="0.25">
      <c r="A56" s="5">
        <v>-6.1599370000000002</v>
      </c>
      <c r="B56" s="5">
        <v>106.905062</v>
      </c>
      <c r="C56" s="5" t="s">
        <v>248</v>
      </c>
    </row>
    <row r="57" spans="1:3" x14ac:dyDescent="0.25">
      <c r="A57" s="5">
        <v>-3.991187</v>
      </c>
      <c r="B57" s="5">
        <v>122.509812</v>
      </c>
      <c r="C57" s="5" t="s">
        <v>249</v>
      </c>
    </row>
    <row r="58" spans="1:3" x14ac:dyDescent="0.25">
      <c r="A58" s="5">
        <v>2.9843120000000001</v>
      </c>
      <c r="B58" s="5">
        <v>99.630188000000004</v>
      </c>
      <c r="C58" s="5" t="s">
        <v>250</v>
      </c>
    </row>
    <row r="59" spans="1:3" x14ac:dyDescent="0.25">
      <c r="A59" s="5">
        <v>-8.5313E-2</v>
      </c>
      <c r="B59" s="5">
        <v>109.368437</v>
      </c>
      <c r="C59" s="5" t="s">
        <v>251</v>
      </c>
    </row>
    <row r="60" spans="1:3" x14ac:dyDescent="0.25">
      <c r="A60" s="5">
        <v>-6.810187</v>
      </c>
      <c r="B60" s="5">
        <v>110.840812</v>
      </c>
      <c r="C60" s="5" t="s">
        <v>252</v>
      </c>
    </row>
    <row r="61" spans="1:3" x14ac:dyDescent="0.25">
      <c r="A61" s="5">
        <v>-6.233187</v>
      </c>
      <c r="B61" s="5">
        <v>106.83143699999999</v>
      </c>
      <c r="C61" s="5" t="s">
        <v>253</v>
      </c>
    </row>
    <row r="62" spans="1:3" x14ac:dyDescent="0.25">
      <c r="A62" s="5">
        <v>-10.163937000000001</v>
      </c>
      <c r="B62" s="5">
        <v>123.585437</v>
      </c>
      <c r="C62" s="5" t="s">
        <v>254</v>
      </c>
    </row>
    <row r="63" spans="1:3" x14ac:dyDescent="0.25">
      <c r="A63" s="5">
        <v>-8.7035630000000008</v>
      </c>
      <c r="B63" s="5">
        <v>115.179937</v>
      </c>
      <c r="C63" s="5" t="s">
        <v>255</v>
      </c>
    </row>
    <row r="64" spans="1:3" x14ac:dyDescent="0.25">
      <c r="A64" s="5">
        <v>-3.2881879999999999</v>
      </c>
      <c r="B64" s="5">
        <v>102.878563</v>
      </c>
      <c r="C64" s="5" t="s">
        <v>256</v>
      </c>
    </row>
    <row r="65" spans="1:3" x14ac:dyDescent="0.25">
      <c r="A65" s="5">
        <v>-7.6315619999999997</v>
      </c>
      <c r="B65" s="5">
        <v>111.523813</v>
      </c>
      <c r="C65" s="5" t="s">
        <v>257</v>
      </c>
    </row>
    <row r="66" spans="1:3" x14ac:dyDescent="0.25">
      <c r="A66" s="5">
        <v>-7.4760619999999998</v>
      </c>
      <c r="B66" s="5">
        <v>110.218563</v>
      </c>
      <c r="C66" s="5" t="s">
        <v>258</v>
      </c>
    </row>
    <row r="67" spans="1:3" x14ac:dyDescent="0.25">
      <c r="A67" s="5">
        <v>-5.1325630000000002</v>
      </c>
      <c r="B67" s="5">
        <v>119.410938</v>
      </c>
      <c r="C67" s="5" t="s">
        <v>259</v>
      </c>
    </row>
    <row r="68" spans="1:3" x14ac:dyDescent="0.25">
      <c r="A68" s="5">
        <v>-7.9760619999999998</v>
      </c>
      <c r="B68" s="5">
        <v>112.629688</v>
      </c>
      <c r="C68" s="5" t="s">
        <v>260</v>
      </c>
    </row>
    <row r="69" spans="1:3" x14ac:dyDescent="0.25">
      <c r="A69" s="5">
        <v>1.488688</v>
      </c>
      <c r="B69" s="5">
        <v>124.838562</v>
      </c>
      <c r="C69" s="5" t="s">
        <v>261</v>
      </c>
    </row>
    <row r="70" spans="1:3" x14ac:dyDescent="0.25">
      <c r="A70" s="5">
        <v>-6.1356869999999999</v>
      </c>
      <c r="B70" s="5">
        <v>106.826313</v>
      </c>
      <c r="C70" s="5" t="s">
        <v>262</v>
      </c>
    </row>
    <row r="71" spans="1:3" x14ac:dyDescent="0.25">
      <c r="A71" s="5">
        <v>-6.2005629999999998</v>
      </c>
      <c r="B71" s="5">
        <v>106.85431199999999</v>
      </c>
      <c r="C71" s="5" t="s">
        <v>263</v>
      </c>
    </row>
    <row r="72" spans="1:3" x14ac:dyDescent="0.25">
      <c r="A72" s="5">
        <v>3.5840619999999999</v>
      </c>
      <c r="B72" s="5">
        <v>98.673186999999999</v>
      </c>
      <c r="C72" s="5" t="s">
        <v>264</v>
      </c>
    </row>
    <row r="73" spans="1:3" x14ac:dyDescent="0.25">
      <c r="A73" s="5">
        <v>-6.1940619999999997</v>
      </c>
      <c r="B73" s="5">
        <v>106.822812</v>
      </c>
      <c r="C73" s="5" t="s">
        <v>265</v>
      </c>
    </row>
    <row r="74" spans="1:3" x14ac:dyDescent="0.25">
      <c r="A74" s="5">
        <v>-6.2418120000000004</v>
      </c>
      <c r="B74" s="5">
        <v>106.841688</v>
      </c>
      <c r="C74" s="5" t="s">
        <v>266</v>
      </c>
    </row>
    <row r="75" spans="1:3" x14ac:dyDescent="0.25">
      <c r="A75" s="5">
        <v>-2.9878119999999999</v>
      </c>
      <c r="B75" s="5">
        <v>104.761938</v>
      </c>
      <c r="C75" s="5" t="s">
        <v>267</v>
      </c>
    </row>
    <row r="76" spans="1:3" x14ac:dyDescent="0.25">
      <c r="A76" s="5">
        <v>-5.1136869999999996</v>
      </c>
      <c r="B76" s="5">
        <v>105.299188</v>
      </c>
      <c r="C76" s="5" t="s">
        <v>268</v>
      </c>
    </row>
    <row r="77" spans="1:3" x14ac:dyDescent="0.25">
      <c r="A77" s="5">
        <v>-7.4681870000000004</v>
      </c>
      <c r="B77" s="5">
        <v>112.435812</v>
      </c>
      <c r="C77" s="5" t="s">
        <v>269</v>
      </c>
    </row>
    <row r="78" spans="1:3" x14ac:dyDescent="0.25">
      <c r="A78" s="5">
        <v>-6.1179379999999997</v>
      </c>
      <c r="B78" s="5">
        <v>106.783312</v>
      </c>
      <c r="C78" s="5" t="s">
        <v>270</v>
      </c>
    </row>
    <row r="79" spans="1:3" x14ac:dyDescent="0.25">
      <c r="A79" s="5">
        <v>-0.94718800000000003</v>
      </c>
      <c r="B79" s="5">
        <v>100.364563</v>
      </c>
      <c r="C79" s="5" t="s">
        <v>271</v>
      </c>
    </row>
    <row r="80" spans="1:3" x14ac:dyDescent="0.25">
      <c r="A80" s="5">
        <v>-2.2088130000000001</v>
      </c>
      <c r="B80" s="5">
        <v>113.931938</v>
      </c>
      <c r="C80" s="5" t="s">
        <v>272</v>
      </c>
    </row>
    <row r="81" spans="1:3" x14ac:dyDescent="0.25">
      <c r="A81" s="5">
        <v>-2.9789370000000002</v>
      </c>
      <c r="B81" s="5">
        <v>104.723938</v>
      </c>
      <c r="C81" s="5" t="s">
        <v>273</v>
      </c>
    </row>
    <row r="82" spans="1:3" x14ac:dyDescent="0.25">
      <c r="A82" s="5">
        <v>-0.89656199999999997</v>
      </c>
      <c r="B82" s="5">
        <v>119.875687</v>
      </c>
      <c r="C82" s="5" t="s">
        <v>274</v>
      </c>
    </row>
    <row r="83" spans="1:3" x14ac:dyDescent="0.25">
      <c r="A83" s="5">
        <v>-5.1558120000000001</v>
      </c>
      <c r="B83" s="5">
        <v>119.439188</v>
      </c>
      <c r="C83" s="5" t="s">
        <v>275</v>
      </c>
    </row>
    <row r="84" spans="1:3" x14ac:dyDescent="0.25">
      <c r="A84" s="5">
        <v>-6.142563</v>
      </c>
      <c r="B84" s="5">
        <v>106.829437</v>
      </c>
      <c r="C84" s="5" t="s">
        <v>276</v>
      </c>
    </row>
    <row r="85" spans="1:3" x14ac:dyDescent="0.25">
      <c r="A85" s="5">
        <v>-2.1290619999999998</v>
      </c>
      <c r="B85" s="5">
        <v>106.11393700000001</v>
      </c>
      <c r="C85" s="5" t="s">
        <v>277</v>
      </c>
    </row>
    <row r="86" spans="1:3" x14ac:dyDescent="0.25">
      <c r="A86" s="5">
        <v>-6.107812</v>
      </c>
      <c r="B86" s="5">
        <v>106.740313</v>
      </c>
      <c r="C86" s="5" t="s">
        <v>278</v>
      </c>
    </row>
    <row r="87" spans="1:3" x14ac:dyDescent="0.25">
      <c r="A87" s="5">
        <v>-4.0081879999999996</v>
      </c>
      <c r="B87" s="5">
        <v>119.62531300000001</v>
      </c>
      <c r="C87" s="5" t="s">
        <v>279</v>
      </c>
    </row>
    <row r="88" spans="1:3" x14ac:dyDescent="0.25">
      <c r="A88" s="5">
        <v>-6.1621870000000003</v>
      </c>
      <c r="B88" s="5">
        <v>106.829562</v>
      </c>
      <c r="C88" s="5" t="s">
        <v>280</v>
      </c>
    </row>
    <row r="89" spans="1:3" x14ac:dyDescent="0.25">
      <c r="A89" s="5">
        <v>-7.6366880000000004</v>
      </c>
      <c r="B89" s="5">
        <v>112.90356199999999</v>
      </c>
      <c r="C89" s="5" t="s">
        <v>281</v>
      </c>
    </row>
    <row r="90" spans="1:3" x14ac:dyDescent="0.25">
      <c r="A90" s="5">
        <v>-6.8820620000000003</v>
      </c>
      <c r="B90" s="5">
        <v>109.671312</v>
      </c>
      <c r="C90" s="5" t="s">
        <v>282</v>
      </c>
    </row>
    <row r="91" spans="1:3" x14ac:dyDescent="0.25">
      <c r="A91" s="5">
        <v>0.52131300000000003</v>
      </c>
      <c r="B91" s="5">
        <v>101.447063</v>
      </c>
      <c r="C91" s="5" t="s">
        <v>283</v>
      </c>
    </row>
    <row r="92" spans="1:3" x14ac:dyDescent="0.25">
      <c r="A92" s="5">
        <v>2.9579369999999998</v>
      </c>
      <c r="B92" s="5">
        <v>99.063936999999996</v>
      </c>
      <c r="C92" s="5" t="s">
        <v>284</v>
      </c>
    </row>
    <row r="93" spans="1:3" x14ac:dyDescent="0.25">
      <c r="A93" s="5">
        <v>-6.1240620000000003</v>
      </c>
      <c r="B93" s="5">
        <v>106.799312</v>
      </c>
      <c r="C93" s="5" t="s">
        <v>285</v>
      </c>
    </row>
    <row r="94" spans="1:3" x14ac:dyDescent="0.25">
      <c r="A94" s="5">
        <v>-6.2869380000000001</v>
      </c>
      <c r="B94" s="5">
        <v>106.778937</v>
      </c>
      <c r="C94" s="5" t="s">
        <v>286</v>
      </c>
    </row>
    <row r="95" spans="1:3" x14ac:dyDescent="0.25">
      <c r="A95" s="5">
        <v>-3.6311999999999997E-2</v>
      </c>
      <c r="B95" s="5">
        <v>109.335313</v>
      </c>
      <c r="C95" s="5" t="s">
        <v>287</v>
      </c>
    </row>
    <row r="96" spans="1:3" x14ac:dyDescent="0.25">
      <c r="A96" s="5">
        <v>-3.4191880000000001</v>
      </c>
      <c r="B96" s="5">
        <v>104.252437</v>
      </c>
      <c r="C96" s="5" t="s">
        <v>288</v>
      </c>
    </row>
    <row r="97" spans="1:3" x14ac:dyDescent="0.25">
      <c r="A97" s="5">
        <v>-7.7503120000000001</v>
      </c>
      <c r="B97" s="5">
        <v>113.215063</v>
      </c>
      <c r="C97" s="5" t="s">
        <v>289</v>
      </c>
    </row>
    <row r="98" spans="1:3" x14ac:dyDescent="0.25">
      <c r="A98" s="5">
        <v>-6.1895629999999997</v>
      </c>
      <c r="B98" s="5">
        <v>106.73768699999999</v>
      </c>
      <c r="C98" s="5" t="s">
        <v>290</v>
      </c>
    </row>
    <row r="99" spans="1:3" x14ac:dyDescent="0.25">
      <c r="A99" s="5">
        <v>-6.5469379999999999</v>
      </c>
      <c r="B99" s="5">
        <v>107.443313</v>
      </c>
      <c r="C99" s="5" t="s">
        <v>291</v>
      </c>
    </row>
    <row r="100" spans="1:3" x14ac:dyDescent="0.25">
      <c r="A100" s="5">
        <v>-7.0828119999999997</v>
      </c>
      <c r="B100" s="5">
        <v>110.91493800000001</v>
      </c>
      <c r="C100" s="5" t="s">
        <v>292</v>
      </c>
    </row>
    <row r="101" spans="1:3" x14ac:dyDescent="0.25">
      <c r="A101" s="5">
        <v>-7.4258119999999996</v>
      </c>
      <c r="B101" s="5">
        <v>109.23468800000001</v>
      </c>
      <c r="C101" s="5" t="s">
        <v>293</v>
      </c>
    </row>
    <row r="102" spans="1:3" x14ac:dyDescent="0.25">
      <c r="A102" s="5">
        <v>-6.1939380000000002</v>
      </c>
      <c r="B102" s="5">
        <v>106.890812</v>
      </c>
      <c r="C102" s="5" t="s">
        <v>294</v>
      </c>
    </row>
    <row r="103" spans="1:3" x14ac:dyDescent="0.25">
      <c r="A103" s="5">
        <v>-7.3291870000000001</v>
      </c>
      <c r="B103" s="5">
        <v>112.749938</v>
      </c>
      <c r="C103" s="5" t="s">
        <v>295</v>
      </c>
    </row>
    <row r="104" spans="1:3" x14ac:dyDescent="0.25">
      <c r="A104" s="5">
        <v>-7.3239369999999999</v>
      </c>
      <c r="B104" s="5">
        <v>110.502938</v>
      </c>
      <c r="C104" s="5" t="s">
        <v>296</v>
      </c>
    </row>
    <row r="105" spans="1:3" x14ac:dyDescent="0.25">
      <c r="A105" s="5">
        <v>-0.50181200000000004</v>
      </c>
      <c r="B105" s="5">
        <v>117.14568800000001</v>
      </c>
      <c r="C105" s="5" t="s">
        <v>297</v>
      </c>
    </row>
    <row r="106" spans="1:3" x14ac:dyDescent="0.25">
      <c r="A106" s="5">
        <v>-6.2264369999999998</v>
      </c>
      <c r="B106" s="5">
        <v>106.808813</v>
      </c>
      <c r="C106" s="5" t="s">
        <v>298</v>
      </c>
    </row>
    <row r="107" spans="1:3" x14ac:dyDescent="0.25">
      <c r="A107" s="5">
        <v>-6.9761870000000004</v>
      </c>
      <c r="B107" s="5">
        <v>110.418437</v>
      </c>
      <c r="C107" s="5" t="s">
        <v>299</v>
      </c>
    </row>
    <row r="108" spans="1:3" x14ac:dyDescent="0.25">
      <c r="A108" s="5">
        <v>-6.1143130000000001</v>
      </c>
      <c r="B108" s="5">
        <v>106.15356199999999</v>
      </c>
      <c r="C108" s="5" t="s">
        <v>300</v>
      </c>
    </row>
    <row r="109" spans="1:3" x14ac:dyDescent="0.25">
      <c r="A109" s="5">
        <v>-7.4490629999999998</v>
      </c>
      <c r="B109" s="5">
        <v>112.718688</v>
      </c>
      <c r="C109" s="5" t="s">
        <v>301</v>
      </c>
    </row>
    <row r="110" spans="1:3" x14ac:dyDescent="0.25">
      <c r="A110" s="5">
        <v>-8.1095620000000004</v>
      </c>
      <c r="B110" s="5">
        <v>115.090063</v>
      </c>
      <c r="C110" s="5" t="s">
        <v>302</v>
      </c>
    </row>
    <row r="111" spans="1:3" x14ac:dyDescent="0.25">
      <c r="A111" s="5">
        <v>0.90481299999999998</v>
      </c>
      <c r="B111" s="5">
        <v>108.98943800000001</v>
      </c>
      <c r="C111" s="5" t="s">
        <v>303</v>
      </c>
    </row>
    <row r="112" spans="1:3" x14ac:dyDescent="0.25">
      <c r="A112" s="5">
        <v>-7.7085619999999997</v>
      </c>
      <c r="B112" s="5">
        <v>114.008188</v>
      </c>
      <c r="C112" s="5" t="s">
        <v>304</v>
      </c>
    </row>
    <row r="113" spans="1:3" x14ac:dyDescent="0.25">
      <c r="A113" s="5">
        <v>-6.9478119999999999</v>
      </c>
      <c r="B113" s="5">
        <v>107.593812</v>
      </c>
      <c r="C113" s="5" t="s">
        <v>305</v>
      </c>
    </row>
    <row r="114" spans="1:3" x14ac:dyDescent="0.25">
      <c r="A114" s="5">
        <v>-7.6001880000000002</v>
      </c>
      <c r="B114" s="5">
        <v>110.818562</v>
      </c>
      <c r="C114" s="5" t="s">
        <v>306</v>
      </c>
    </row>
    <row r="115" spans="1:3" x14ac:dyDescent="0.25">
      <c r="A115" s="5">
        <v>-7.5726880000000003</v>
      </c>
      <c r="B115" s="5">
        <v>110.82843800000001</v>
      </c>
      <c r="C115" s="5" t="s">
        <v>307</v>
      </c>
    </row>
    <row r="116" spans="1:3" x14ac:dyDescent="0.25">
      <c r="A116" s="5">
        <v>-6.5663130000000001</v>
      </c>
      <c r="B116" s="5">
        <v>107.764188</v>
      </c>
      <c r="C116" s="5" t="s">
        <v>308</v>
      </c>
    </row>
    <row r="117" spans="1:3" x14ac:dyDescent="0.25">
      <c r="A117" s="5">
        <v>-6.2104369999999998</v>
      </c>
      <c r="B117" s="5">
        <v>106.821687</v>
      </c>
      <c r="C117" s="5" t="s">
        <v>309</v>
      </c>
    </row>
    <row r="118" spans="1:3" x14ac:dyDescent="0.25">
      <c r="A118" s="5">
        <v>-6.9214370000000001</v>
      </c>
      <c r="B118" s="5">
        <v>106.924063</v>
      </c>
      <c r="C118" s="5" t="s">
        <v>310</v>
      </c>
    </row>
    <row r="119" spans="1:3" x14ac:dyDescent="0.25">
      <c r="A119" s="5">
        <v>-6.1389370000000003</v>
      </c>
      <c r="B119" s="5">
        <v>106.862313</v>
      </c>
      <c r="C119" s="5" t="s">
        <v>311</v>
      </c>
    </row>
    <row r="120" spans="1:3" x14ac:dyDescent="0.25">
      <c r="A120" s="5">
        <v>-6.169937</v>
      </c>
      <c r="B120" s="5">
        <v>106.815687</v>
      </c>
      <c r="C120" s="5" t="s">
        <v>312</v>
      </c>
    </row>
    <row r="121" spans="1:3" x14ac:dyDescent="0.25">
      <c r="A121" s="5">
        <v>-6.1443120000000002</v>
      </c>
      <c r="B121" s="5">
        <v>106.781063</v>
      </c>
      <c r="C121" s="5" t="s">
        <v>313</v>
      </c>
    </row>
    <row r="122" spans="1:3" x14ac:dyDescent="0.25">
      <c r="A122" s="5">
        <v>-6.1785620000000003</v>
      </c>
      <c r="B122" s="5">
        <v>106.630562</v>
      </c>
      <c r="C122" s="5" t="s">
        <v>314</v>
      </c>
    </row>
    <row r="123" spans="1:3" x14ac:dyDescent="0.25">
      <c r="A123" s="5">
        <v>-6.1951869999999998</v>
      </c>
      <c r="B123" s="5">
        <v>106.633062</v>
      </c>
      <c r="C123" s="5" t="s">
        <v>315</v>
      </c>
    </row>
    <row r="124" spans="1:3" x14ac:dyDescent="0.25">
      <c r="A124" s="5">
        <v>-2.7430620000000001</v>
      </c>
      <c r="B124" s="5">
        <v>107.640687</v>
      </c>
      <c r="C124" s="5" t="s">
        <v>316</v>
      </c>
    </row>
    <row r="125" spans="1:3" x14ac:dyDescent="0.25">
      <c r="A125" s="5">
        <v>0.926813</v>
      </c>
      <c r="B125" s="5">
        <v>104.444312</v>
      </c>
      <c r="C125" s="5" t="s">
        <v>317</v>
      </c>
    </row>
    <row r="126" spans="1:3" x14ac:dyDescent="0.25">
      <c r="A126" s="5">
        <v>-6.1103129999999997</v>
      </c>
      <c r="B126" s="5">
        <v>106.885937</v>
      </c>
      <c r="C126" s="5" t="s">
        <v>318</v>
      </c>
    </row>
    <row r="127" spans="1:3" x14ac:dyDescent="0.25">
      <c r="A127" s="5">
        <v>3.3035619999999999</v>
      </c>
      <c r="B127" s="5">
        <v>117.584812</v>
      </c>
      <c r="C127" s="5" t="s">
        <v>319</v>
      </c>
    </row>
    <row r="128" spans="1:3" x14ac:dyDescent="0.25">
      <c r="A128" s="5">
        <v>-7.3394380000000004</v>
      </c>
      <c r="B128" s="5">
        <v>108.21781300000001</v>
      </c>
      <c r="C128" s="5" t="s">
        <v>320</v>
      </c>
    </row>
    <row r="129" spans="1:3" x14ac:dyDescent="0.25">
      <c r="A129" s="5">
        <v>3.3321869999999998</v>
      </c>
      <c r="B129" s="5">
        <v>99.160686999999996</v>
      </c>
      <c r="C129" s="5" t="s">
        <v>321</v>
      </c>
    </row>
    <row r="130" spans="1:3" x14ac:dyDescent="0.25">
      <c r="A130" s="5">
        <v>-6.8709379999999998</v>
      </c>
      <c r="B130" s="5">
        <v>109.136188</v>
      </c>
      <c r="C130" s="5" t="s">
        <v>322</v>
      </c>
    </row>
    <row r="131" spans="1:3" x14ac:dyDescent="0.25">
      <c r="A131" s="5">
        <v>-6.1966869999999998</v>
      </c>
      <c r="B131" s="5">
        <v>106.822563</v>
      </c>
      <c r="C131" s="5" t="s">
        <v>323</v>
      </c>
    </row>
    <row r="132" spans="1:3" x14ac:dyDescent="0.25">
      <c r="A132" s="5">
        <v>-6.8960619999999997</v>
      </c>
      <c r="B132" s="5">
        <v>112.071687</v>
      </c>
      <c r="C132" s="5" t="s">
        <v>324</v>
      </c>
    </row>
    <row r="133" spans="1:3" x14ac:dyDescent="0.25">
      <c r="A133" s="5">
        <v>-8.0701870000000007</v>
      </c>
      <c r="B133" s="5">
        <v>111.901813</v>
      </c>
      <c r="C133" s="5" t="s">
        <v>325</v>
      </c>
    </row>
    <row r="134" spans="1:3" x14ac:dyDescent="0.25">
      <c r="A134" s="5">
        <v>-7.2411880000000002</v>
      </c>
      <c r="B134" s="5">
        <v>112.737938</v>
      </c>
      <c r="C134" s="5" t="s">
        <v>326</v>
      </c>
    </row>
    <row r="135" spans="1:3" x14ac:dyDescent="0.25">
      <c r="A135" s="5">
        <v>-6.1874370000000001</v>
      </c>
      <c r="B135" s="5">
        <v>106.817188</v>
      </c>
      <c r="C135" s="5" t="s">
        <v>327</v>
      </c>
    </row>
    <row r="136" spans="1:3" x14ac:dyDescent="0.25">
      <c r="A136" s="5">
        <v>-6.1891879999999997</v>
      </c>
      <c r="B136" s="5">
        <v>106.797687</v>
      </c>
      <c r="C136" s="5" t="s">
        <v>328</v>
      </c>
    </row>
    <row r="137" spans="1:3" x14ac:dyDescent="0.25">
      <c r="A137" s="5">
        <v>-6.2431869999999998</v>
      </c>
      <c r="B137" s="5">
        <v>106.84881300000001</v>
      </c>
      <c r="C137" s="5" t="s">
        <v>329</v>
      </c>
    </row>
    <row r="138" spans="1:3" x14ac:dyDescent="0.25">
      <c r="A138" s="5">
        <v>-7.7826870000000001</v>
      </c>
      <c r="B138" s="5">
        <v>110.375812</v>
      </c>
      <c r="C138" s="5" t="s">
        <v>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MartabakOutput1</vt:lpstr>
      <vt:lpstr>DataMasterBCA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Dwiki Wijaya</cp:lastModifiedBy>
  <dcterms:created xsi:type="dcterms:W3CDTF">2021-10-02T02:06:50Z</dcterms:created>
  <dcterms:modified xsi:type="dcterms:W3CDTF">2021-10-02T02:10:15Z</dcterms:modified>
</cp:coreProperties>
</file>