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sort\doc\"/>
    </mc:Choice>
  </mc:AlternateContent>
  <bookViews>
    <workbookView xWindow="0" yWindow="0" windowWidth="20490" windowHeight="753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1" i="2" l="1"/>
  <c r="R22" i="2"/>
  <c r="R23" i="2"/>
  <c r="R24" i="2"/>
  <c r="R25" i="2"/>
  <c r="R26" i="2"/>
  <c r="R20" i="2"/>
  <c r="O28" i="2" a="1"/>
  <c r="O28" i="2" s="1"/>
  <c r="D20" i="2"/>
  <c r="D21" i="2"/>
  <c r="D22" i="2"/>
  <c r="D23" i="2"/>
  <c r="D24" i="2"/>
  <c r="D25" i="2"/>
  <c r="D19" i="2"/>
  <c r="A27" i="2" a="1"/>
  <c r="A27" i="2" s="1"/>
  <c r="C4" i="2"/>
  <c r="C5" i="2"/>
  <c r="C6" i="2"/>
  <c r="C7" i="2"/>
  <c r="C8" i="2"/>
  <c r="C9" i="2"/>
  <c r="C3" i="2"/>
  <c r="A11" i="2" a="1"/>
  <c r="A11" i="2" s="1"/>
  <c r="Q4" i="2"/>
  <c r="Q5" i="2"/>
  <c r="Q6" i="2"/>
  <c r="Q7" i="2"/>
  <c r="Q8" i="2"/>
  <c r="Q9" i="2"/>
  <c r="Q3" i="2"/>
  <c r="O12" i="2" a="1"/>
  <c r="O12" i="2" s="1"/>
  <c r="P26" i="2"/>
  <c r="P25" i="2"/>
  <c r="P24" i="2"/>
  <c r="P23" i="2"/>
  <c r="P22" i="2"/>
  <c r="P21" i="2"/>
  <c r="P20" i="2"/>
  <c r="B20" i="2"/>
  <c r="B21" i="2"/>
  <c r="B22" i="2"/>
  <c r="B23" i="2"/>
  <c r="B24" i="2"/>
  <c r="B25" i="2"/>
  <c r="B19" i="2"/>
  <c r="Q28" i="2" l="1"/>
  <c r="P28" i="2"/>
  <c r="C27" i="2"/>
  <c r="B27" i="2"/>
  <c r="B11" i="2"/>
  <c r="C11" i="2"/>
  <c r="R12" i="2"/>
  <c r="Q12" i="2"/>
  <c r="P12" i="2"/>
</calcChain>
</file>

<file path=xl/sharedStrings.xml><?xml version="1.0" encoding="utf-8"?>
<sst xmlns="http://schemas.openxmlformats.org/spreadsheetml/2006/main" count="105" uniqueCount="50">
  <si>
    <t>QuickSort</t>
  </si>
  <si>
    <t>MergeSort</t>
  </si>
  <si>
    <t>InsertionSort</t>
  </si>
  <si>
    <t>SelectionSort</t>
  </si>
  <si>
    <t>1000</t>
  </si>
  <si>
    <t>5000</t>
  </si>
  <si>
    <t>10000</t>
  </si>
  <si>
    <t>50000</t>
  </si>
  <si>
    <t>100000</t>
  </si>
  <si>
    <t>500000</t>
  </si>
  <si>
    <t>1000000</t>
  </si>
  <si>
    <t>Sorting Algorithm</t>
  </si>
  <si>
    <t>Insertion Sort</t>
  </si>
  <si>
    <t>Selection Sort</t>
  </si>
  <si>
    <t>Time</t>
  </si>
  <si>
    <t>Sort</t>
  </si>
  <si>
    <t>Average</t>
  </si>
  <si>
    <t>Best</t>
  </si>
  <si>
    <t>Worst</t>
  </si>
  <si>
    <t>Space</t>
  </si>
  <si>
    <t>Bubble sort</t>
  </si>
  <si>
    <t>O(n^2)</t>
  </si>
  <si>
    <t>Constant</t>
  </si>
  <si>
    <t>Modified Bubble sort</t>
  </si>
  <si>
    <t>O(n)</t>
  </si>
  <si>
    <t>Heap Sort</t>
  </si>
  <si>
    <t>O(n*log(n))</t>
  </si>
  <si>
    <t>Merge Sort</t>
  </si>
  <si>
    <t>Depends</t>
  </si>
  <si>
    <t>Quicksort</t>
  </si>
  <si>
    <t>Algoritma</t>
  </si>
  <si>
    <t>Quick Sort</t>
  </si>
  <si>
    <t>Waktu</t>
  </si>
  <si>
    <t>Terbaik</t>
  </si>
  <si>
    <t>Terburuk</t>
  </si>
  <si>
    <t>Rata-rata</t>
  </si>
  <si>
    <t>Ruang</t>
  </si>
  <si>
    <t>O(n2)</t>
  </si>
  <si>
    <t>O(n 2logn)</t>
  </si>
  <si>
    <t>tergantung</t>
  </si>
  <si>
    <t>konstan</t>
  </si>
  <si>
    <t>Jumlah Data</t>
  </si>
  <si>
    <t>Waktu Eksekusi (ms)</t>
  </si>
  <si>
    <t>Proyeksi</t>
  </si>
  <si>
    <t>n log2(n)</t>
  </si>
  <si>
    <t>^1</t>
  </si>
  <si>
    <t>^2</t>
  </si>
  <si>
    <t>^0</t>
  </si>
  <si>
    <t>n log 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</si>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</sst>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NumberFormat="1" applyBorder="1"/>
    <xf numFmtId="0" fontId="0" fillId="0" borderId="0" xfId="0" applyNumberFormat="1" applyFont="1" applyBorder="1"/>
    <xf numFmtId="0" fontId="0" fillId="0" borderId="0" xfId="0" applyNumberFormat="1"/>
    <xf numFmtId="0" fontId="0" fillId="0" borderId="0" xfId="0" applyNumberFormat="1" applyFont="1" applyFill="1" applyBorder="1"/>
    <xf numFmtId="0" fontId="0" fillId="0" borderId="0" xfId="0" applyNumberFormat="1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2" fillId="3" borderId="3" xfId="0" applyFont="1" applyFill="1" applyBorder="1" applyAlignment="1">
      <alignment vertical="center" wrapText="1"/>
    </xf>
    <xf numFmtId="0" fontId="3" fillId="3" borderId="3" xfId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4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MergeSort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Sheet1!$B$1:$H$1</c:f>
              <c:strCache>
                <c:ptCount val="7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  <c:pt idx="6">
                  <c:v>1000000</c:v>
                </c:pt>
              </c:strCache>
            </c:strRef>
          </c:cat>
          <c:val>
            <c:numRef>
              <c:f>Sheet1!$B$2:$H$2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32</c:v>
                </c:pt>
                <c:pt idx="4">
                  <c:v>75</c:v>
                </c:pt>
                <c:pt idx="5">
                  <c:v>291</c:v>
                </c:pt>
                <c:pt idx="6">
                  <c:v>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9A-4564-B7B8-8644F6B4132E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InsertionSort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Sheet1!$B$1:$H$1</c:f>
              <c:strCache>
                <c:ptCount val="7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  <c:pt idx="6">
                  <c:v>1000000</c:v>
                </c:pt>
              </c:strCache>
            </c:strRef>
          </c:cat>
          <c:val>
            <c:numRef>
              <c:f>Sheet1!$B$3:$H$3</c:f>
              <c:numCache>
                <c:formatCode>General</c:formatCode>
                <c:ptCount val="7"/>
                <c:pt idx="0">
                  <c:v>1</c:v>
                </c:pt>
                <c:pt idx="1">
                  <c:v>13</c:v>
                </c:pt>
                <c:pt idx="2">
                  <c:v>54</c:v>
                </c:pt>
                <c:pt idx="3">
                  <c:v>1375</c:v>
                </c:pt>
                <c:pt idx="4">
                  <c:v>4828</c:v>
                </c:pt>
                <c:pt idx="5">
                  <c:v>108801</c:v>
                </c:pt>
                <c:pt idx="6">
                  <c:v>602179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9A-4564-B7B8-8644F6B4132E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QuickSort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Sheet1!$B$1:$H$1</c:f>
              <c:strCache>
                <c:ptCount val="7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  <c:pt idx="6">
                  <c:v>1000000</c:v>
                </c:pt>
              </c:strCache>
            </c:strRef>
          </c:cat>
          <c:val>
            <c:numRef>
              <c:f>Sheet1!$B$4:$H$4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32</c:v>
                </c:pt>
                <c:pt idx="4">
                  <c:v>64</c:v>
                </c:pt>
                <c:pt idx="5">
                  <c:v>338</c:v>
                </c:pt>
                <c:pt idx="6">
                  <c:v>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9A-4564-B7B8-8644F6B4132E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SelectionSort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Sheet1!$B$1:$H$1</c:f>
              <c:strCache>
                <c:ptCount val="7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  <c:pt idx="6">
                  <c:v>1000000</c:v>
                </c:pt>
              </c:strCache>
            </c:strRef>
          </c:cat>
          <c:val>
            <c:numRef>
              <c:f>Sheet1!$B$5:$H$5</c:f>
              <c:numCache>
                <c:formatCode>General</c:formatCode>
                <c:ptCount val="7"/>
                <c:pt idx="0">
                  <c:v>3</c:v>
                </c:pt>
                <c:pt idx="1">
                  <c:v>58</c:v>
                </c:pt>
                <c:pt idx="2">
                  <c:v>247</c:v>
                </c:pt>
                <c:pt idx="3">
                  <c:v>6431</c:v>
                </c:pt>
                <c:pt idx="4">
                  <c:v>17345</c:v>
                </c:pt>
                <c:pt idx="5">
                  <c:v>501885</c:v>
                </c:pt>
                <c:pt idx="6">
                  <c:v>2181746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9A-4564-B7B8-8644F6B413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948191"/>
        <c:axId val="414033343"/>
      </c:lineChart>
      <c:catAx>
        <c:axId val="412948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Jumlah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033343"/>
        <c:crosses val="autoZero"/>
        <c:auto val="1"/>
        <c:lblAlgn val="ctr"/>
        <c:lblOffset val="100"/>
        <c:noMultiLvlLbl val="0"/>
      </c:catAx>
      <c:valAx>
        <c:axId val="41403334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Waktu eksekusi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54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48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Waktu Eksekusi (ms)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8</a:t>
                    </a:r>
                    <a:r>
                      <a:rPr lang="id-ID" baseline="0"/>
                      <a:t>E-7</a:t>
                    </a:r>
                    <a:r>
                      <a:rPr lang="en-US" baseline="0"/>
                      <a:t>x</a:t>
                    </a:r>
                    <a:r>
                      <a:rPr lang="en-US" baseline="30000"/>
                      <a:t>2</a:t>
                    </a:r>
                    <a:r>
                      <a:rPr lang="en-US" baseline="0"/>
                      <a:t> - 0.1631x + 4151.4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Sheet2!$A$3:$A$9</c:f>
              <c:numCache>
                <c:formatCode>General</c:formatCode>
                <c:ptCount val="7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  <c:pt idx="6">
                  <c:v>1000000</c:v>
                </c:pt>
              </c:numCache>
            </c:numRef>
          </c:xVal>
          <c:yVal>
            <c:numRef>
              <c:f>Sheet2!$B$3:$B$9</c:f>
              <c:numCache>
                <c:formatCode>General</c:formatCode>
                <c:ptCount val="7"/>
                <c:pt idx="0">
                  <c:v>1</c:v>
                </c:pt>
                <c:pt idx="1">
                  <c:v>13</c:v>
                </c:pt>
                <c:pt idx="2">
                  <c:v>54</c:v>
                </c:pt>
                <c:pt idx="3">
                  <c:v>1375</c:v>
                </c:pt>
                <c:pt idx="4">
                  <c:v>4828</c:v>
                </c:pt>
                <c:pt idx="5">
                  <c:v>108801</c:v>
                </c:pt>
                <c:pt idx="6">
                  <c:v>602179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C5-46BF-ACEB-BB8CC3A9D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6949471"/>
        <c:axId val="1386225679"/>
      </c:scatterChart>
      <c:valAx>
        <c:axId val="1386949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Jumlah Data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225679"/>
        <c:crosses val="autoZero"/>
        <c:crossBetween val="midCat"/>
      </c:valAx>
      <c:valAx>
        <c:axId val="138622567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Waktu Eksekusi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949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Sheet2!$C$18</c:f>
              <c:strCache>
                <c:ptCount val="1"/>
                <c:pt idx="0">
                  <c:v>Waktu Eksekusi (ms)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Sheet2!$B$19:$B$25</c:f>
              <c:numCache>
                <c:formatCode>General</c:formatCode>
                <c:ptCount val="7"/>
                <c:pt idx="0">
                  <c:v>9965.7842846620879</c:v>
                </c:pt>
                <c:pt idx="1">
                  <c:v>61438.561897747255</c:v>
                </c:pt>
                <c:pt idx="2">
                  <c:v>132877.1237954945</c:v>
                </c:pt>
                <c:pt idx="3">
                  <c:v>780482.02372184058</c:v>
                </c:pt>
                <c:pt idx="4">
                  <c:v>1660964.0474436812</c:v>
                </c:pt>
                <c:pt idx="5">
                  <c:v>9465784.2846620865</c:v>
                </c:pt>
                <c:pt idx="6">
                  <c:v>19931568.569324173</c:v>
                </c:pt>
              </c:numCache>
            </c:numRef>
          </c:xVal>
          <c:yVal>
            <c:numRef>
              <c:f>Sheet2!$C$19:$C$25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32</c:v>
                </c:pt>
                <c:pt idx="4">
                  <c:v>75</c:v>
                </c:pt>
                <c:pt idx="5">
                  <c:v>291</c:v>
                </c:pt>
                <c:pt idx="6">
                  <c:v>687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0F-4FD7-8800-97C32DC8C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575951"/>
        <c:axId val="1386230863"/>
      </c:scatterChart>
      <c:valAx>
        <c:axId val="1282575951"/>
        <c:scaling>
          <c:orientation val="minMax"/>
          <c:max val="210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n log2(n),</a:t>
                </a:r>
                <a:r>
                  <a:rPr lang="id-ID" baseline="0"/>
                  <a:t> n = jumlah data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230863"/>
        <c:crosses val="autoZero"/>
        <c:crossBetween val="midCat"/>
      </c:valAx>
      <c:valAx>
        <c:axId val="13862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Waktu Eksekusi</a:t>
                </a:r>
                <a:r>
                  <a:rPr lang="id-ID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5759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Sheet2!$P$2</c:f>
              <c:strCache>
                <c:ptCount val="1"/>
                <c:pt idx="0">
                  <c:v>Waktu Eksekusi (ms)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Sheet2!$O$3:$O$9</c:f>
              <c:numCache>
                <c:formatCode>General</c:formatCode>
                <c:ptCount val="7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  <c:pt idx="6">
                  <c:v>1000000</c:v>
                </c:pt>
              </c:numCache>
            </c:numRef>
          </c:xVal>
          <c:yVal>
            <c:numRef>
              <c:f>Sheet2!$P$3:$P$9</c:f>
              <c:numCache>
                <c:formatCode>General</c:formatCode>
                <c:ptCount val="7"/>
                <c:pt idx="0">
                  <c:v>3</c:v>
                </c:pt>
                <c:pt idx="1">
                  <c:v>58</c:v>
                </c:pt>
                <c:pt idx="2">
                  <c:v>247</c:v>
                </c:pt>
                <c:pt idx="3">
                  <c:v>6431</c:v>
                </c:pt>
                <c:pt idx="4">
                  <c:v>17345</c:v>
                </c:pt>
                <c:pt idx="5">
                  <c:v>501885</c:v>
                </c:pt>
                <c:pt idx="6">
                  <c:v>2181746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D7-418C-93E5-47941C74D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6959039"/>
        <c:axId val="1387473007"/>
      </c:scatterChart>
      <c:valAx>
        <c:axId val="138695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Jumlah Data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7473007"/>
        <c:crosses val="autoZero"/>
        <c:crossBetween val="midCat"/>
      </c:valAx>
      <c:valAx>
        <c:axId val="138747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Waktu Eksekusi</a:t>
                </a:r>
                <a:r>
                  <a:rPr lang="id-ID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959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Sheet2!$Q$19</c:f>
              <c:strCache>
                <c:ptCount val="1"/>
                <c:pt idx="0">
                  <c:v>Waktu Eksekusi (ms)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Sheet2!$P$20:$P$26</c:f>
              <c:numCache>
                <c:formatCode>General</c:formatCode>
                <c:ptCount val="7"/>
                <c:pt idx="0">
                  <c:v>9965.7842846620879</c:v>
                </c:pt>
                <c:pt idx="1">
                  <c:v>61438.561897747255</c:v>
                </c:pt>
                <c:pt idx="2">
                  <c:v>132877.1237954945</c:v>
                </c:pt>
                <c:pt idx="3">
                  <c:v>780482.02372184058</c:v>
                </c:pt>
                <c:pt idx="4">
                  <c:v>1660964.0474436812</c:v>
                </c:pt>
                <c:pt idx="5">
                  <c:v>9465784.2846620865</c:v>
                </c:pt>
                <c:pt idx="6">
                  <c:v>19931568.569324173</c:v>
                </c:pt>
              </c:numCache>
            </c:numRef>
          </c:xVal>
          <c:yVal>
            <c:numRef>
              <c:f>Sheet2!$Q$20:$Q$26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32</c:v>
                </c:pt>
                <c:pt idx="4">
                  <c:v>64</c:v>
                </c:pt>
                <c:pt idx="5">
                  <c:v>338</c:v>
                </c:pt>
                <c:pt idx="6">
                  <c:v>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6B-4FD9-A1A9-0B5B34DB0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6956959"/>
        <c:axId val="1287429551"/>
      </c:scatterChart>
      <c:valAx>
        <c:axId val="1386956959"/>
        <c:scaling>
          <c:orientation val="minMax"/>
          <c:max val="210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n log2(n), n = jumlah data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429551"/>
        <c:crosses val="autoZero"/>
        <c:crossBetween val="midCat"/>
      </c:valAx>
      <c:valAx>
        <c:axId val="128742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Waktu Eksekusi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9569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600074</xdr:colOff>
      <xdr:row>0</xdr:row>
      <xdr:rowOff>180974</xdr:rowOff>
    </xdr:from>
    <xdr:to>
      <xdr:col>20</xdr:col>
      <xdr:colOff>95249</xdr:colOff>
      <xdr:row>20</xdr:row>
      <xdr:rowOff>91439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2AFD65-6522-4816-83F4-29DF5D8999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0</xdr:row>
      <xdr:rowOff>0</xdr:rowOff>
    </xdr:from>
    <xdr:to>
      <xdr:col>12</xdr:col>
      <xdr:colOff>47625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EE82CE-9C8D-4724-88FB-DFF47EE813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4761</xdr:colOff>
      <xdr:row>16</xdr:row>
      <xdr:rowOff>171449</xdr:rowOff>
    </xdr:from>
    <xdr:to>
      <xdr:col>12</xdr:col>
      <xdr:colOff>1588</xdr:colOff>
      <xdr:row>31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A2B4FD0-4354-45AF-9A36-BE7C670055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9525</xdr:colOff>
      <xdr:row>0</xdr:row>
      <xdr:rowOff>0</xdr:rowOff>
    </xdr:from>
    <xdr:to>
      <xdr:col>26</xdr:col>
      <xdr:colOff>314325</xdr:colOff>
      <xdr:row>14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760D770-A540-40E6-8A57-4AFF85C176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9525</xdr:colOff>
      <xdr:row>17</xdr:row>
      <xdr:rowOff>19050</xdr:rowOff>
    </xdr:from>
    <xdr:to>
      <xdr:col>26</xdr:col>
      <xdr:colOff>314325</xdr:colOff>
      <xdr:row>31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7D5F119-9240-4B09-9A18-9D4FF8AA42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H5" totalsRowShown="0">
  <autoFilter ref="A1:H5"/>
  <tableColumns count="8">
    <tableColumn id="1" name="Sorting Algorithm"/>
    <tableColumn id="2" name="1000"/>
    <tableColumn id="3" name="5000"/>
    <tableColumn id="4" name="10000"/>
    <tableColumn id="5" name="50000"/>
    <tableColumn id="6" name="100000"/>
    <tableColumn id="7" name="500000"/>
    <tableColumn id="8" name="100000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www.cprogramming.com/tutorial/computersciencetheory/sorting2.html" TargetMode="External"/><Relationship Id="rId7" Type="http://schemas.openxmlformats.org/officeDocument/2006/relationships/hyperlink" Target="http://www.cprogramming.com/tutorial/computersciencetheory/quicksort.html" TargetMode="External"/><Relationship Id="rId2" Type="http://schemas.openxmlformats.org/officeDocument/2006/relationships/hyperlink" Target="http://www.cprogramming.com/tutorial/computersciencetheory/sorting1.html" TargetMode="External"/><Relationship Id="rId1" Type="http://schemas.openxmlformats.org/officeDocument/2006/relationships/hyperlink" Target="http://www.cprogramming.com/tutorial/computersciencetheory/sorting1.html" TargetMode="External"/><Relationship Id="rId6" Type="http://schemas.openxmlformats.org/officeDocument/2006/relationships/hyperlink" Target="http://www.cprogramming.com/tutorial/computersciencetheory/mergesort.html" TargetMode="External"/><Relationship Id="rId5" Type="http://schemas.openxmlformats.org/officeDocument/2006/relationships/hyperlink" Target="http://www.cprogramming.com/tutorial/computersciencetheory/heapsort.html" TargetMode="External"/><Relationship Id="rId4" Type="http://schemas.openxmlformats.org/officeDocument/2006/relationships/hyperlink" Target="http://www.cprogramming.com/tutorial/computersciencetheory/sorting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19" sqref="C19"/>
    </sheetView>
  </sheetViews>
  <sheetFormatPr defaultRowHeight="15" x14ac:dyDescent="0.25"/>
  <cols>
    <col min="1" max="1" width="19" bestFit="1" customWidth="1"/>
    <col min="8" max="8" width="10.140625" customWidth="1"/>
  </cols>
  <sheetData>
    <row r="1" spans="1:8" x14ac:dyDescent="0.25">
      <c r="A1" t="s">
        <v>11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1</v>
      </c>
      <c r="B2">
        <v>1</v>
      </c>
      <c r="C2">
        <v>3</v>
      </c>
      <c r="D2">
        <v>6</v>
      </c>
      <c r="E2">
        <v>32</v>
      </c>
      <c r="F2">
        <v>75</v>
      </c>
      <c r="G2">
        <v>291</v>
      </c>
      <c r="H2">
        <v>687</v>
      </c>
    </row>
    <row r="3" spans="1:8" x14ac:dyDescent="0.25">
      <c r="A3" t="s">
        <v>2</v>
      </c>
      <c r="B3">
        <v>1</v>
      </c>
      <c r="C3">
        <v>13</v>
      </c>
      <c r="D3">
        <v>54</v>
      </c>
      <c r="E3">
        <v>1375</v>
      </c>
      <c r="F3">
        <v>4828</v>
      </c>
      <c r="G3">
        <v>108801</v>
      </c>
      <c r="H3">
        <v>602179</v>
      </c>
    </row>
    <row r="4" spans="1:8" x14ac:dyDescent="0.25">
      <c r="A4" t="s">
        <v>0</v>
      </c>
      <c r="B4">
        <v>1</v>
      </c>
      <c r="C4">
        <v>2</v>
      </c>
      <c r="D4">
        <v>6</v>
      </c>
      <c r="E4">
        <v>32</v>
      </c>
      <c r="F4">
        <v>64</v>
      </c>
      <c r="G4">
        <v>338</v>
      </c>
      <c r="H4">
        <v>695</v>
      </c>
    </row>
    <row r="5" spans="1:8" x14ac:dyDescent="0.25">
      <c r="A5" t="s">
        <v>3</v>
      </c>
      <c r="B5">
        <v>3</v>
      </c>
      <c r="C5">
        <v>58</v>
      </c>
      <c r="D5">
        <v>247</v>
      </c>
      <c r="E5">
        <v>6431</v>
      </c>
      <c r="F5">
        <v>17345</v>
      </c>
      <c r="G5">
        <v>501885</v>
      </c>
      <c r="H5">
        <v>2181746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opLeftCell="G1" workbookViewId="0">
      <selection activeCell="S28" sqref="S28"/>
    </sheetView>
  </sheetViews>
  <sheetFormatPr defaultRowHeight="15" x14ac:dyDescent="0.25"/>
  <cols>
    <col min="1" max="1" width="13.28515625" bestFit="1" customWidth="1"/>
    <col min="2" max="2" width="19.42578125" bestFit="1" customWidth="1"/>
    <col min="3" max="3" width="9.5703125" bestFit="1" customWidth="1"/>
    <col min="4" max="4" width="10.28515625" bestFit="1" customWidth="1"/>
    <col min="5" max="5" width="9.28515625" bestFit="1" customWidth="1"/>
    <col min="6" max="6" width="13.28515625" customWidth="1"/>
    <col min="15" max="15" width="12.140625" bestFit="1" customWidth="1"/>
    <col min="16" max="16" width="11" bestFit="1" customWidth="1"/>
    <col min="17" max="17" width="10.7109375" bestFit="1" customWidth="1"/>
    <col min="18" max="18" width="9.42578125" bestFit="1" customWidth="1"/>
  </cols>
  <sheetData>
    <row r="1" spans="1:20" x14ac:dyDescent="0.25">
      <c r="A1" t="s">
        <v>12</v>
      </c>
      <c r="O1" s="1" t="s">
        <v>13</v>
      </c>
    </row>
    <row r="2" spans="1:20" x14ac:dyDescent="0.25">
      <c r="A2" s="1" t="s">
        <v>41</v>
      </c>
      <c r="B2" s="1" t="s">
        <v>42</v>
      </c>
      <c r="C2" s="1" t="s">
        <v>43</v>
      </c>
      <c r="D2" s="1"/>
      <c r="E2" s="3"/>
      <c r="F2" s="1"/>
      <c r="G2" s="1"/>
      <c r="H2" s="1"/>
      <c r="I2" s="1"/>
      <c r="J2" s="1"/>
      <c r="K2" s="1"/>
      <c r="L2" s="1"/>
      <c r="M2" s="1"/>
      <c r="N2" s="1"/>
      <c r="O2" s="1" t="s">
        <v>41</v>
      </c>
      <c r="P2" s="3" t="s">
        <v>42</v>
      </c>
      <c r="Q2" t="s">
        <v>43</v>
      </c>
      <c r="R2" s="3"/>
      <c r="S2" s="1"/>
    </row>
    <row r="3" spans="1:20" s="6" customFormat="1" x14ac:dyDescent="0.25">
      <c r="A3" s="4">
        <v>1000</v>
      </c>
      <c r="B3" s="5">
        <v>1</v>
      </c>
      <c r="C3" s="4">
        <f>$B$11*A3^2+$A$11*A3+$C$11</f>
        <v>3988.9883531784003</v>
      </c>
      <c r="E3" s="5"/>
      <c r="F3" s="4"/>
      <c r="G3" s="4"/>
      <c r="H3" s="4"/>
      <c r="I3" s="4"/>
      <c r="J3" s="4"/>
      <c r="K3" s="4"/>
      <c r="L3" s="4"/>
      <c r="M3" s="4"/>
      <c r="N3" s="4"/>
      <c r="O3" s="4">
        <v>1000</v>
      </c>
      <c r="P3" s="11">
        <v>3</v>
      </c>
      <c r="Q3" s="6">
        <f>$P$12*O3^2+$O$12*O3+$Q$12</f>
        <v>3927.3076272769008</v>
      </c>
      <c r="R3" s="4"/>
      <c r="S3" s="4"/>
    </row>
    <row r="4" spans="1:20" s="6" customFormat="1" x14ac:dyDescent="0.25">
      <c r="A4" s="4">
        <v>5000</v>
      </c>
      <c r="B4" s="5">
        <v>13</v>
      </c>
      <c r="C4" s="4">
        <f t="shared" ref="C4:C9" si="0">$B$11*A4^2+$A$11*A4+$C$11</f>
        <v>3354.6874952797089</v>
      </c>
      <c r="E4" s="5"/>
      <c r="F4" s="4"/>
      <c r="G4" s="4"/>
      <c r="H4" s="4"/>
      <c r="I4" s="4"/>
      <c r="J4" s="4"/>
      <c r="K4" s="4"/>
      <c r="L4" s="4"/>
      <c r="M4" s="4"/>
      <c r="N4" s="4"/>
      <c r="O4" s="4">
        <v>5000</v>
      </c>
      <c r="P4" s="11">
        <v>58</v>
      </c>
      <c r="Q4" s="6">
        <f t="shared" ref="Q4:Q9" si="1">$P$12*O4^2+$O$12*O4+$Q$12</f>
        <v>3293.7040953654287</v>
      </c>
      <c r="R4" s="4"/>
      <c r="S4" s="4"/>
    </row>
    <row r="5" spans="1:20" s="6" customFormat="1" x14ac:dyDescent="0.25">
      <c r="A5" s="4">
        <v>10000</v>
      </c>
      <c r="B5" s="5">
        <v>54</v>
      </c>
      <c r="C5" s="4">
        <f t="shared" si="0"/>
        <v>2596.0250365263905</v>
      </c>
      <c r="E5" s="5"/>
      <c r="F5" s="4"/>
      <c r="G5" s="4"/>
      <c r="H5" s="4"/>
      <c r="I5" s="4"/>
      <c r="J5" s="4"/>
      <c r="K5" s="4"/>
      <c r="L5" s="4"/>
      <c r="M5" s="4"/>
      <c r="N5" s="4"/>
      <c r="O5" s="4">
        <v>10000</v>
      </c>
      <c r="P5" s="11">
        <v>247</v>
      </c>
      <c r="Q5" s="6">
        <f t="shared" si="1"/>
        <v>2607.4226718713298</v>
      </c>
      <c r="R5" s="4"/>
      <c r="S5" s="4"/>
    </row>
    <row r="6" spans="1:20" s="6" customFormat="1" x14ac:dyDescent="0.25">
      <c r="A6" s="4">
        <v>50000</v>
      </c>
      <c r="B6" s="5">
        <v>1375</v>
      </c>
      <c r="C6" s="4">
        <f t="shared" si="0"/>
        <v>-2104.7300886982957</v>
      </c>
      <c r="E6" s="5"/>
      <c r="F6" s="4"/>
      <c r="G6" s="4"/>
      <c r="H6" s="4"/>
      <c r="I6" s="4"/>
      <c r="J6" s="4"/>
      <c r="K6" s="4"/>
      <c r="L6" s="4"/>
      <c r="M6" s="4"/>
      <c r="N6" s="4"/>
      <c r="O6" s="4">
        <v>50000</v>
      </c>
      <c r="P6" s="11">
        <v>6431</v>
      </c>
      <c r="Q6" s="6">
        <f t="shared" si="1"/>
        <v>1346.0909397282121</v>
      </c>
      <c r="R6" s="4"/>
      <c r="S6" s="4"/>
    </row>
    <row r="7" spans="1:20" s="6" customFormat="1" x14ac:dyDescent="0.25">
      <c r="A7" s="4">
        <v>100000</v>
      </c>
      <c r="B7" s="5">
        <v>4828</v>
      </c>
      <c r="C7" s="4">
        <f t="shared" si="0"/>
        <v>-4559.3126332245047</v>
      </c>
      <c r="E7" s="5"/>
      <c r="F7" s="4"/>
      <c r="G7" s="4"/>
      <c r="H7" s="4"/>
      <c r="I7" s="4"/>
      <c r="J7" s="4"/>
      <c r="K7" s="4"/>
      <c r="L7" s="4"/>
      <c r="M7" s="4"/>
      <c r="N7" s="4"/>
      <c r="O7" s="4">
        <v>100000</v>
      </c>
      <c r="P7" s="11">
        <v>17345</v>
      </c>
      <c r="Q7" s="6">
        <f t="shared" si="1"/>
        <v>10341.725414073491</v>
      </c>
      <c r="R7" s="4"/>
      <c r="S7" s="4"/>
    </row>
    <row r="8" spans="1:20" s="6" customFormat="1" x14ac:dyDescent="0.25">
      <c r="A8" s="4">
        <v>500000</v>
      </c>
      <c r="B8" s="5">
        <v>108801</v>
      </c>
      <c r="C8" s="4">
        <f t="shared" si="0"/>
        <v>112658.48149075171</v>
      </c>
      <c r="E8" s="5"/>
      <c r="F8" s="4"/>
      <c r="G8" s="4"/>
      <c r="H8" s="4"/>
      <c r="I8" s="4"/>
      <c r="J8" s="4"/>
      <c r="K8" s="4"/>
      <c r="L8" s="4"/>
      <c r="M8" s="4"/>
      <c r="N8" s="4"/>
      <c r="O8" s="4">
        <v>500000</v>
      </c>
      <c r="P8" s="11">
        <v>501885</v>
      </c>
      <c r="Q8" s="6">
        <f t="shared" si="1"/>
        <v>505198.76678980282</v>
      </c>
      <c r="R8" s="4"/>
      <c r="S8" s="4"/>
    </row>
    <row r="9" spans="1:20" s="6" customFormat="1" x14ac:dyDescent="0.25">
      <c r="A9" s="4">
        <v>1000000</v>
      </c>
      <c r="B9" s="5">
        <v>602179</v>
      </c>
      <c r="C9" s="4">
        <f t="shared" si="0"/>
        <v>601316.86034618679</v>
      </c>
      <c r="E9" s="5"/>
      <c r="F9" s="4"/>
      <c r="G9" s="4"/>
      <c r="H9" s="4"/>
      <c r="I9" s="4"/>
      <c r="J9" s="4"/>
      <c r="K9" s="4"/>
      <c r="L9" s="4"/>
      <c r="M9" s="4"/>
      <c r="N9" s="4"/>
      <c r="O9" s="4">
        <v>1000000</v>
      </c>
      <c r="P9" s="12">
        <v>2181746</v>
      </c>
      <c r="Q9" s="6">
        <f t="shared" si="1"/>
        <v>2180999.9824618818</v>
      </c>
      <c r="R9" s="4"/>
      <c r="S9" s="4"/>
    </row>
    <row r="10" spans="1:20" s="6" customFormat="1" x14ac:dyDescent="0.25">
      <c r="A10" s="4"/>
      <c r="B10" s="4"/>
      <c r="C10" s="4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8"/>
      <c r="S10" s="4"/>
      <c r="T10" s="8"/>
    </row>
    <row r="11" spans="1:20" s="6" customFormat="1" x14ac:dyDescent="0.25">
      <c r="A11" s="4">
        <f t="array" ref="A11:C11">LINEST($B$3:$B$9,$A$3:$A$9^{2,1})</f>
        <v>-0.16313702962401244</v>
      </c>
      <c r="B11" s="4">
        <v>7.6030252488992161E-7</v>
      </c>
      <c r="C11" s="4">
        <v>4151.3650802775228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4"/>
      <c r="S11" s="4"/>
    </row>
    <row r="12" spans="1:20" s="6" customFormat="1" x14ac:dyDescent="0.25">
      <c r="A12" s="4" t="s">
        <v>45</v>
      </c>
      <c r="B12" s="4" t="s">
        <v>46</v>
      </c>
      <c r="C12" s="4" t="s">
        <v>47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>
        <f t="array" ref="O12:R12">LINEST($P$3:$P$9,$O$3:$O$9^{2,1})</f>
        <v>-0.17249728183056698</v>
      </c>
      <c r="P12" s="5">
        <v>2.3493998087831502E-6</v>
      </c>
      <c r="Q12" s="5">
        <v>4097.4555092986848</v>
      </c>
      <c r="R12" s="5" t="e">
        <v>#N/A</v>
      </c>
      <c r="S12" s="4"/>
    </row>
    <row r="13" spans="1:20" s="6" customFormat="1" x14ac:dyDescent="0.25">
      <c r="A13" s="4"/>
      <c r="B13" s="4"/>
      <c r="C13" s="4"/>
      <c r="D13" s="9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s">
        <v>45</v>
      </c>
      <c r="P13" s="5" t="s">
        <v>46</v>
      </c>
      <c r="Q13" s="5" t="s">
        <v>47</v>
      </c>
      <c r="R13" s="4"/>
      <c r="S13" s="4"/>
    </row>
    <row r="14" spans="1:20" x14ac:dyDescent="0.25">
      <c r="A14" s="1"/>
      <c r="B14" s="4"/>
      <c r="C14" s="4"/>
      <c r="D14" s="9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1"/>
      <c r="S14" s="1"/>
    </row>
    <row r="15" spans="1:20" x14ac:dyDescent="0.25">
      <c r="A15" s="1"/>
      <c r="B15" s="4"/>
      <c r="C15" s="4"/>
      <c r="D15" s="9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1"/>
      <c r="S15" s="1"/>
    </row>
    <row r="16" spans="1:20" x14ac:dyDescent="0.25">
      <c r="A16" s="1"/>
      <c r="B16" s="4"/>
      <c r="C16" s="4"/>
      <c r="D16" s="9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1"/>
      <c r="S16" s="1"/>
    </row>
    <row r="17" spans="1:19" x14ac:dyDescent="0.25">
      <c r="A17" s="1" t="s">
        <v>27</v>
      </c>
      <c r="B17" s="4"/>
      <c r="C17" s="9"/>
      <c r="D17" s="5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1"/>
      <c r="S17" s="1"/>
    </row>
    <row r="18" spans="1:19" x14ac:dyDescent="0.25">
      <c r="A18" s="1" t="s">
        <v>41</v>
      </c>
      <c r="B18" s="4" t="s">
        <v>44</v>
      </c>
      <c r="C18" s="4" t="s">
        <v>42</v>
      </c>
      <c r="D18" s="5" t="s">
        <v>43</v>
      </c>
      <c r="F18" s="1"/>
      <c r="G18" s="1"/>
      <c r="H18" s="1"/>
      <c r="I18" s="1"/>
      <c r="J18" s="1"/>
      <c r="K18" s="1"/>
      <c r="L18" s="1"/>
      <c r="M18" s="1"/>
      <c r="N18" s="1"/>
      <c r="O18" s="1" t="s">
        <v>31</v>
      </c>
      <c r="P18" s="1"/>
      <c r="Q18" s="1"/>
      <c r="R18" s="1"/>
      <c r="S18" s="1"/>
    </row>
    <row r="19" spans="1:19" x14ac:dyDescent="0.25">
      <c r="A19" s="4">
        <v>1000</v>
      </c>
      <c r="B19" s="4">
        <f>A19*LOG(A19,2)</f>
        <v>9965.7842846620879</v>
      </c>
      <c r="C19" s="9">
        <v>1</v>
      </c>
      <c r="D19" s="5">
        <f>$A$27*B19+$B$27</f>
        <v>2.4063620885759773</v>
      </c>
      <c r="F19" s="1"/>
      <c r="G19" s="1"/>
      <c r="H19" s="1"/>
      <c r="I19" s="1"/>
      <c r="J19" s="1"/>
      <c r="K19" s="1"/>
      <c r="L19" s="1"/>
      <c r="M19" s="1"/>
      <c r="N19" s="1"/>
      <c r="O19" s="1" t="s">
        <v>41</v>
      </c>
      <c r="P19" s="1" t="s">
        <v>44</v>
      </c>
      <c r="Q19" s="1" t="s">
        <v>42</v>
      </c>
      <c r="R19" s="3" t="s">
        <v>43</v>
      </c>
      <c r="S19" s="1"/>
    </row>
    <row r="20" spans="1:19" x14ac:dyDescent="0.25">
      <c r="A20" s="4">
        <v>5000</v>
      </c>
      <c r="B20" s="4">
        <f>A20*LOG(A20,2)</f>
        <v>61438.561897747255</v>
      </c>
      <c r="C20" s="9">
        <v>3</v>
      </c>
      <c r="D20" s="5">
        <f t="shared" ref="D20:D25" si="2">$A$27*B20+$B$27</f>
        <v>4.1420484879391894</v>
      </c>
      <c r="F20" s="1"/>
      <c r="G20" s="1"/>
      <c r="H20" s="1"/>
      <c r="I20" s="1"/>
      <c r="J20" s="1"/>
      <c r="K20" s="1"/>
      <c r="L20" s="1"/>
      <c r="M20" s="1"/>
      <c r="N20" s="1"/>
      <c r="O20" s="4">
        <v>1000</v>
      </c>
      <c r="P20" s="4">
        <f>O20*LOG(O20,2)</f>
        <v>9965.7842846620879</v>
      </c>
      <c r="Q20" s="9">
        <v>1</v>
      </c>
      <c r="R20" s="1">
        <f>$O$28*P20+$P$28</f>
        <v>3.3754080532023525</v>
      </c>
      <c r="S20" s="1"/>
    </row>
    <row r="21" spans="1:19" x14ac:dyDescent="0.25">
      <c r="A21" s="4">
        <v>10000</v>
      </c>
      <c r="B21" s="4">
        <f>A21*LOG(A21,2)</f>
        <v>132877.1237954945</v>
      </c>
      <c r="C21" s="9">
        <v>6</v>
      </c>
      <c r="D21" s="5">
        <f t="shared" si="2"/>
        <v>6.5509905739490462</v>
      </c>
      <c r="O21" s="4">
        <v>5000</v>
      </c>
      <c r="P21" s="4">
        <f>O21*LOG(O21,2)</f>
        <v>61438.561897747255</v>
      </c>
      <c r="Q21" s="9">
        <v>2</v>
      </c>
      <c r="R21" s="1">
        <f t="shared" ref="R21:R26" si="3">$O$28*P21+$P$28</f>
        <v>5.1693984707549507</v>
      </c>
    </row>
    <row r="22" spans="1:19" x14ac:dyDescent="0.25">
      <c r="A22" s="4">
        <v>50000</v>
      </c>
      <c r="B22" s="4">
        <f>A22*LOG(A22,2)</f>
        <v>780482.02372184058</v>
      </c>
      <c r="C22" s="9">
        <v>32</v>
      </c>
      <c r="D22" s="5">
        <f t="shared" si="2"/>
        <v>28.388534011227723</v>
      </c>
      <c r="O22" s="4">
        <v>10000</v>
      </c>
      <c r="P22" s="4">
        <f>O22*LOG(O22,2)</f>
        <v>132877.1237954945</v>
      </c>
      <c r="Q22" s="9">
        <v>6</v>
      </c>
      <c r="R22" s="1">
        <f t="shared" si="3"/>
        <v>7.6592601302842089</v>
      </c>
    </row>
    <row r="23" spans="1:19" x14ac:dyDescent="0.25">
      <c r="A23" s="4">
        <v>100000</v>
      </c>
      <c r="B23" s="4">
        <f>A23*LOG(A23,2)</f>
        <v>1660964.0474436812</v>
      </c>
      <c r="C23" s="9">
        <v>75</v>
      </c>
      <c r="D23" s="5">
        <f t="shared" si="2"/>
        <v>58.078804175884493</v>
      </c>
      <c r="O23" s="4">
        <v>50000</v>
      </c>
      <c r="P23" s="4">
        <f>O23*LOG(O23,2)</f>
        <v>780482.02372184058</v>
      </c>
      <c r="Q23" s="9">
        <v>32</v>
      </c>
      <c r="R23" s="1">
        <f t="shared" si="3"/>
        <v>30.230355740493273</v>
      </c>
    </row>
    <row r="24" spans="1:19" x14ac:dyDescent="0.25">
      <c r="A24" s="4">
        <v>500000</v>
      </c>
      <c r="B24" s="4">
        <f>A24*LOG(A24,2)</f>
        <v>9465784.2846620865</v>
      </c>
      <c r="C24" s="9">
        <v>291</v>
      </c>
      <c r="D24" s="5">
        <f t="shared" si="2"/>
        <v>321.26103298513681</v>
      </c>
      <c r="O24" s="4">
        <v>100000</v>
      </c>
      <c r="P24" s="4">
        <f>O24*LOG(O24,2)</f>
        <v>1660964.0474436812</v>
      </c>
      <c r="Q24" s="9">
        <v>64</v>
      </c>
      <c r="R24" s="1">
        <f t="shared" si="3"/>
        <v>60.917961629139718</v>
      </c>
    </row>
    <row r="25" spans="1:19" x14ac:dyDescent="0.25">
      <c r="A25" s="4">
        <v>1000000</v>
      </c>
      <c r="B25" s="4">
        <f>A25*LOG(A25,2)</f>
        <v>19931568.569324173</v>
      </c>
      <c r="C25" s="10">
        <v>687</v>
      </c>
      <c r="D25" s="5">
        <f t="shared" si="2"/>
        <v>674.17222767728651</v>
      </c>
      <c r="O25" s="4">
        <v>500000</v>
      </c>
      <c r="P25" s="4">
        <f>O25*LOG(O25,2)</f>
        <v>9465784.2846620865</v>
      </c>
      <c r="Q25" s="9">
        <v>338</v>
      </c>
      <c r="R25" s="1">
        <f t="shared" si="3"/>
        <v>332.94083207806125</v>
      </c>
    </row>
    <row r="26" spans="1:19" x14ac:dyDescent="0.25">
      <c r="O26" s="4">
        <v>1000000</v>
      </c>
      <c r="P26" s="4">
        <f>O26*LOG(O26,2)</f>
        <v>19931568.569324173</v>
      </c>
      <c r="Q26" s="10">
        <v>695</v>
      </c>
      <c r="R26" s="1">
        <f t="shared" si="3"/>
        <v>697.70678389806426</v>
      </c>
    </row>
    <row r="27" spans="1:19" x14ac:dyDescent="0.25">
      <c r="A27">
        <f t="array" ref="A27:C27">LINEST(C19:C25,LOG(A19:A25,2)*A19:A25)</f>
        <v>3.3720472837315345E-5</v>
      </c>
      <c r="B27">
        <v>2.0703111303024855</v>
      </c>
      <c r="C27" t="e">
        <v>#N/A</v>
      </c>
    </row>
    <row r="28" spans="1:19" x14ac:dyDescent="0.25">
      <c r="A28" t="s">
        <v>48</v>
      </c>
      <c r="B28" t="s">
        <v>49</v>
      </c>
      <c r="O28">
        <f t="array" ref="O28:Q28">LINEST(Q20:Q26,LOG(O20:O26,2)*O20:O26)</f>
        <v>3.485318843754292E-5</v>
      </c>
      <c r="P28">
        <v>3.0280686956011209</v>
      </c>
      <c r="Q28" t="e">
        <v>#N/A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J1" sqref="J1:N6"/>
    </sheetView>
  </sheetViews>
  <sheetFormatPr defaultRowHeight="15" x14ac:dyDescent="0.25"/>
  <cols>
    <col min="10" max="10" width="13.42578125" bestFit="1" customWidth="1"/>
  </cols>
  <sheetData>
    <row r="1" spans="1:14" x14ac:dyDescent="0.25">
      <c r="A1" s="15" t="s">
        <v>14</v>
      </c>
      <c r="B1" s="16"/>
      <c r="C1" s="17"/>
      <c r="D1" s="18"/>
      <c r="E1" s="19"/>
      <c r="F1" s="19"/>
      <c r="G1" s="20"/>
      <c r="J1" s="22" t="s">
        <v>30</v>
      </c>
      <c r="K1" s="22" t="s">
        <v>32</v>
      </c>
      <c r="L1" s="22"/>
      <c r="M1" s="22"/>
      <c r="N1" s="22" t="s">
        <v>36</v>
      </c>
    </row>
    <row r="2" spans="1:14" x14ac:dyDescent="0.25">
      <c r="A2" s="13" t="s">
        <v>15</v>
      </c>
      <c r="B2" s="13" t="s">
        <v>16</v>
      </c>
      <c r="C2" s="13" t="s">
        <v>17</v>
      </c>
      <c r="D2" s="13" t="s">
        <v>18</v>
      </c>
      <c r="E2" s="13" t="s">
        <v>19</v>
      </c>
      <c r="F2" s="13"/>
      <c r="G2" s="13"/>
      <c r="J2" s="22"/>
      <c r="K2" t="s">
        <v>33</v>
      </c>
      <c r="L2" t="s">
        <v>34</v>
      </c>
      <c r="M2" t="s">
        <v>35</v>
      </c>
      <c r="N2" s="22"/>
    </row>
    <row r="3" spans="1:14" ht="30" x14ac:dyDescent="0.25">
      <c r="A3" s="14" t="s">
        <v>20</v>
      </c>
      <c r="B3" s="13" t="s">
        <v>21</v>
      </c>
      <c r="C3" s="13" t="s">
        <v>21</v>
      </c>
      <c r="D3" s="13" t="s">
        <v>21</v>
      </c>
      <c r="E3" s="13" t="s">
        <v>22</v>
      </c>
      <c r="F3" s="13"/>
      <c r="G3" s="13"/>
      <c r="J3" s="21" t="s">
        <v>27</v>
      </c>
      <c r="K3" t="s">
        <v>38</v>
      </c>
      <c r="L3" t="s">
        <v>38</v>
      </c>
      <c r="M3" t="s">
        <v>38</v>
      </c>
      <c r="N3" t="s">
        <v>39</v>
      </c>
    </row>
    <row r="4" spans="1:14" ht="45" x14ac:dyDescent="0.25">
      <c r="A4" s="14" t="s">
        <v>23</v>
      </c>
      <c r="B4" s="13" t="s">
        <v>21</v>
      </c>
      <c r="C4" s="13" t="s">
        <v>24</v>
      </c>
      <c r="D4" s="13" t="s">
        <v>21</v>
      </c>
      <c r="E4" s="13" t="s">
        <v>22</v>
      </c>
      <c r="F4" s="13"/>
      <c r="G4" s="13"/>
      <c r="J4" s="21" t="s">
        <v>12</v>
      </c>
      <c r="K4" t="s">
        <v>24</v>
      </c>
      <c r="L4" t="s">
        <v>37</v>
      </c>
      <c r="M4" t="s">
        <v>37</v>
      </c>
      <c r="N4" t="s">
        <v>40</v>
      </c>
    </row>
    <row r="5" spans="1:14" ht="30" x14ac:dyDescent="0.25">
      <c r="A5" s="14" t="s">
        <v>13</v>
      </c>
      <c r="B5" s="13" t="s">
        <v>21</v>
      </c>
      <c r="C5" s="13" t="s">
        <v>21</v>
      </c>
      <c r="D5" s="13" t="s">
        <v>21</v>
      </c>
      <c r="E5" s="13" t="s">
        <v>22</v>
      </c>
      <c r="F5" s="13"/>
      <c r="G5" s="13"/>
      <c r="J5" s="21" t="s">
        <v>31</v>
      </c>
      <c r="K5" t="s">
        <v>38</v>
      </c>
      <c r="L5" t="s">
        <v>37</v>
      </c>
      <c r="M5" t="s">
        <v>38</v>
      </c>
      <c r="N5" t="s">
        <v>40</v>
      </c>
    </row>
    <row r="6" spans="1:14" ht="30" x14ac:dyDescent="0.25">
      <c r="A6" s="14" t="s">
        <v>12</v>
      </c>
      <c r="B6" s="13" t="s">
        <v>21</v>
      </c>
      <c r="C6" s="13" t="s">
        <v>24</v>
      </c>
      <c r="D6" s="13" t="s">
        <v>21</v>
      </c>
      <c r="E6" s="13" t="s">
        <v>22</v>
      </c>
      <c r="F6" s="13"/>
      <c r="G6" s="13"/>
      <c r="J6" s="21" t="s">
        <v>13</v>
      </c>
      <c r="K6" t="s">
        <v>37</v>
      </c>
      <c r="L6" t="s">
        <v>37</v>
      </c>
      <c r="M6" t="s">
        <v>37</v>
      </c>
      <c r="N6" t="s">
        <v>40</v>
      </c>
    </row>
    <row r="7" spans="1:14" ht="30" x14ac:dyDescent="0.25">
      <c r="A7" s="14" t="s">
        <v>25</v>
      </c>
      <c r="B7" s="13" t="s">
        <v>26</v>
      </c>
      <c r="C7" s="13" t="s">
        <v>26</v>
      </c>
      <c r="D7" s="13" t="s">
        <v>26</v>
      </c>
      <c r="E7" s="13" t="s">
        <v>22</v>
      </c>
      <c r="F7" s="13"/>
      <c r="G7" s="13"/>
    </row>
    <row r="8" spans="1:14" ht="30" x14ac:dyDescent="0.25">
      <c r="A8" s="14" t="s">
        <v>27</v>
      </c>
      <c r="B8" s="13" t="s">
        <v>26</v>
      </c>
      <c r="C8" s="13" t="s">
        <v>26</v>
      </c>
      <c r="D8" s="13" t="s">
        <v>26</v>
      </c>
      <c r="E8" s="13" t="s">
        <v>28</v>
      </c>
      <c r="F8" s="13"/>
      <c r="G8" s="13"/>
    </row>
    <row r="9" spans="1:14" ht="30" x14ac:dyDescent="0.25">
      <c r="A9" s="14" t="s">
        <v>29</v>
      </c>
      <c r="B9" s="13" t="s">
        <v>26</v>
      </c>
      <c r="C9" s="13" t="s">
        <v>26</v>
      </c>
      <c r="D9" s="13" t="s">
        <v>21</v>
      </c>
      <c r="E9" s="13" t="s">
        <v>22</v>
      </c>
      <c r="F9" s="13"/>
      <c r="G9" s="13"/>
    </row>
  </sheetData>
  <mergeCells count="4">
    <mergeCell ref="A1:C1"/>
    <mergeCell ref="K1:M1"/>
    <mergeCell ref="J1:J2"/>
    <mergeCell ref="N1:N2"/>
  </mergeCells>
  <hyperlinks>
    <hyperlink ref="A3" r:id="rId1" display="http://www.cprogramming.com/tutorial/computersciencetheory/sorting1.html"/>
    <hyperlink ref="A4" r:id="rId2" display="http://www.cprogramming.com/tutorial/computersciencetheory/sorting1.html"/>
    <hyperlink ref="A5" r:id="rId3" display="http://www.cprogramming.com/tutorial/computersciencetheory/sorting2.html"/>
    <hyperlink ref="A6" r:id="rId4" display="http://www.cprogramming.com/tutorial/computersciencetheory/sorting2.html"/>
    <hyperlink ref="A7" r:id="rId5" display="http://www.cprogramming.com/tutorial/computersciencetheory/heapsort.html"/>
    <hyperlink ref="A8" r:id="rId6" display="http://www.cprogramming.com/tutorial/computersciencetheory/mergesort.html"/>
    <hyperlink ref="A9" r:id="rId7" display="http://www.cprogramming.com/tutorial/computersciencetheory/quicksort.html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FelixLimanta</dc:creator>
  <cp:lastModifiedBy>FelixLimanta</cp:lastModifiedBy>
  <dcterms:created xsi:type="dcterms:W3CDTF">2017-02-25T03:32:48Z</dcterms:created>
  <dcterms:modified xsi:type="dcterms:W3CDTF">2017-02-27T16:38:59Z</dcterms:modified>
</cp:coreProperties>
</file>