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798559d53d1b0/Documents/"/>
    </mc:Choice>
  </mc:AlternateContent>
  <xr:revisionPtr revIDLastSave="31" documentId="8_{D5F07E22-B5E6-4E29-B108-08C0AE6AA91E}" xr6:coauthVersionLast="47" xr6:coauthVersionMax="47" xr10:uidLastSave="{07197B8A-99CF-451E-84D4-07553D3D135A}"/>
  <bookViews>
    <workbookView minimized="1" xWindow="5790" yWindow="3645" windowWidth="16395" windowHeight="11835" xr2:uid="{0CC5ECC2-C724-49EA-96A9-FF3D47458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9" i="1"/>
  <c r="D8" i="1"/>
  <c r="E6" i="1"/>
  <c r="E7" i="1"/>
  <c r="E5" i="1"/>
  <c r="E12" i="1"/>
  <c r="E11" i="1"/>
  <c r="E9" i="1"/>
  <c r="E8" i="1"/>
  <c r="D12" i="1" l="1"/>
  <c r="D11" i="1"/>
</calcChain>
</file>

<file path=xl/sharedStrings.xml><?xml version="1.0" encoding="utf-8"?>
<sst xmlns="http://schemas.openxmlformats.org/spreadsheetml/2006/main" count="10" uniqueCount="10">
  <si>
    <t>Confidence Level</t>
  </si>
  <si>
    <t>Proportion of Population in Interval</t>
  </si>
  <si>
    <t>Sample Size</t>
  </si>
  <si>
    <t>Sample Mean</t>
  </si>
  <si>
    <t>Sample Standard Deviation</t>
  </si>
  <si>
    <t>Z-Critical Value</t>
  </si>
  <si>
    <t>Chi Square Critical Value</t>
  </si>
  <si>
    <t>Lower Tolerance Interval Limit</t>
  </si>
  <si>
    <t>Upper Tolerance Interval Limit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</si>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</sst>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Microsoft Yi Bait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1" xfId="0" applyFill="1" applyBorder="1"/>
    <xf numFmtId="0" fontId="0" fillId="3" borderId="2" xfId="0" applyFill="1" applyBorder="1"/>
    <xf numFmtId="0" fontId="0" fillId="5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5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C716B-002D-4744-9DE0-AFCF83060CB8}" name="Table1" displayName="Table1" ref="A1:A16" totalsRowShown="0">
  <autoFilter ref="A1:A16" xr:uid="{C72C716B-002D-4744-9DE0-AFCF83060CB8}"/>
  <tableColumns count="1">
    <tableColumn id="1" xr3:uid="{2CC8368C-9376-4CC7-82C5-EBBCDC96339D}" name="Samp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5CE868-3227-48B2-BDF5-9C0233FADC6D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0395-E731-45F2-92E4-533B418A958E}">
  <sheetPr>
    <pageSetUpPr autoPageBreaks="0"/>
  </sheetPr>
  <dimension ref="A1:E16"/>
  <sheetViews>
    <sheetView tabSelected="1" zoomScale="130" zoomScaleNormal="130" workbookViewId="0">
      <selection activeCell="G25" sqref="G25"/>
    </sheetView>
  </sheetViews>
  <sheetFormatPr defaultRowHeight="14.25" x14ac:dyDescent="0.15"/>
  <cols>
    <col min="3" max="3" width="26.75" bestFit="1" customWidth="1"/>
    <col min="5" max="5" width="52.125" bestFit="1" customWidth="1"/>
  </cols>
  <sheetData>
    <row r="1" spans="1:5" x14ac:dyDescent="0.15">
      <c r="A1" t="s">
        <v>9</v>
      </c>
    </row>
    <row r="2" spans="1:5" x14ac:dyDescent="0.15">
      <c r="A2">
        <v>33</v>
      </c>
      <c r="C2" s="1" t="s">
        <v>0</v>
      </c>
      <c r="D2" s="1">
        <v>0.95</v>
      </c>
    </row>
    <row r="3" spans="1:5" x14ac:dyDescent="0.15">
      <c r="A3">
        <v>35</v>
      </c>
      <c r="C3" s="1" t="s">
        <v>1</v>
      </c>
      <c r="D3" s="1">
        <v>0.99</v>
      </c>
    </row>
    <row r="4" spans="1:5" ht="15" thickBot="1" x14ac:dyDescent="0.2">
      <c r="A4">
        <v>36</v>
      </c>
    </row>
    <row r="5" spans="1:5" x14ac:dyDescent="0.15">
      <c r="A5">
        <v>38</v>
      </c>
      <c r="C5" s="3" t="s">
        <v>2</v>
      </c>
      <c r="D5" s="4">
        <f>COUNT(A2:A16)</f>
        <v>15</v>
      </c>
      <c r="E5" s="5" t="str">
        <f ca="1">_xlfn.FORMULATEXT(D5)</f>
        <v>=COUNT(A2:A16)</v>
      </c>
    </row>
    <row r="6" spans="1:5" x14ac:dyDescent="0.15">
      <c r="A6">
        <v>39</v>
      </c>
      <c r="C6" s="6" t="s">
        <v>3</v>
      </c>
      <c r="D6" s="2">
        <f>AVERAGE(A2:A16)</f>
        <v>44.333333333333336</v>
      </c>
      <c r="E6" s="7" t="str">
        <f t="shared" ref="E6:E9" ca="1" si="0">_xlfn.FORMULATEXT(D6)</f>
        <v>=AVERAGE(A2:A16)</v>
      </c>
    </row>
    <row r="7" spans="1:5" x14ac:dyDescent="0.15">
      <c r="A7">
        <v>40</v>
      </c>
      <c r="C7" s="6" t="s">
        <v>4</v>
      </c>
      <c r="D7" s="2">
        <f>_xlfn.STDEV.S(A2:A16)</f>
        <v>7.5277265270908043</v>
      </c>
      <c r="E7" s="7" t="str">
        <f t="shared" ca="1" si="0"/>
        <v>=STDEV.S(A2:A16)</v>
      </c>
    </row>
    <row r="8" spans="1:5" x14ac:dyDescent="0.15">
      <c r="A8">
        <v>40</v>
      </c>
      <c r="C8" s="6" t="s">
        <v>5</v>
      </c>
      <c r="D8" s="2">
        <f>ABS(_xlfn.NORM.S.INV((1-D3)/2))</f>
        <v>2.5758293035488999</v>
      </c>
      <c r="E8" s="7" t="str">
        <f t="shared" ca="1" si="0"/>
        <v>=ABS(NORM.S.INV((1-D3)/2))</v>
      </c>
    </row>
    <row r="9" spans="1:5" ht="15" thickBot="1" x14ac:dyDescent="0.2">
      <c r="A9">
        <v>45</v>
      </c>
      <c r="C9" s="8" t="s">
        <v>6</v>
      </c>
      <c r="D9" s="9">
        <f>_xlfn.CHISQ.INV((1-D2),D5-1)</f>
        <v>6.5706313837893457</v>
      </c>
      <c r="E9" s="10" t="str">
        <f t="shared" ca="1" si="0"/>
        <v>=CHISQ.INV((1-D2),D5-1)</v>
      </c>
    </row>
    <row r="10" spans="1:5" ht="15" thickBot="1" x14ac:dyDescent="0.2">
      <c r="A10">
        <v>46</v>
      </c>
      <c r="C10" s="11"/>
      <c r="D10" s="12"/>
      <c r="E10" s="13"/>
    </row>
    <row r="11" spans="1:5" ht="15" thickBot="1" x14ac:dyDescent="0.2">
      <c r="A11">
        <v>48</v>
      </c>
      <c r="C11" s="3" t="s">
        <v>7</v>
      </c>
      <c r="D11" s="4">
        <f>$D$6-($D$8*$D$7*SQRT((($D$5-1)*(1+1/$D$5))/$D$9))</f>
        <v>15.101521078996196</v>
      </c>
      <c r="E11" s="5" t="str">
        <f ca="1">_xlfn.FORMULATEXT(D11)</f>
        <v>=$D$6-($D$8*$D$7*SQRT((($D$5-1)*(1+1/$D$5))/$D$9))</v>
      </c>
    </row>
    <row r="12" spans="1:5" ht="15" thickBot="1" x14ac:dyDescent="0.2">
      <c r="A12">
        <v>51</v>
      </c>
      <c r="C12" s="8" t="s">
        <v>8</v>
      </c>
      <c r="D12" s="4">
        <f>$D$6+($D$8*$D$7*SQRT((($D$5-1)*(1+1/$D$5))/$D$9))</f>
        <v>73.565145587670472</v>
      </c>
      <c r="E12" s="10" t="str">
        <f ca="1">_xlfn.FORMULATEXT(D12)</f>
        <v>=$D$6+($D$8*$D$7*SQRT((($D$5-1)*(1+1/$D$5))/$D$9))</v>
      </c>
    </row>
    <row r="13" spans="1:5" x14ac:dyDescent="0.15">
      <c r="A13">
        <v>52</v>
      </c>
    </row>
    <row r="14" spans="1:5" x14ac:dyDescent="0.15">
      <c r="A14">
        <v>53</v>
      </c>
    </row>
    <row r="15" spans="1:5" x14ac:dyDescent="0.15">
      <c r="A15">
        <v>54</v>
      </c>
    </row>
    <row r="16" spans="1:5" x14ac:dyDescent="0.15">
      <c r="A16">
        <v>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2023-11-21T09:41:27Z</cp:lastPrinted>
  <dcterms:created xsi:type="dcterms:W3CDTF">2023-11-20T15:45:15Z</dcterms:created>
  <dcterms:modified xsi:type="dcterms:W3CDTF">2024-04-07T11:38:36Z</dcterms:modified>
</cp:coreProperties>
</file>