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Cache/pivotCacheDefinition50.xml" ContentType="application/vnd.openxmlformats-officedocument.spreadsheetml.pivotCacheDefinition+xml"/>
  <Override PartName="/xl/pivotCache/pivotCacheDefinition51.xml" ContentType="application/vnd.openxmlformats-officedocument.spreadsheetml.pivotCacheDefinition+xml"/>
  <Override PartName="/xl/pivotCache/pivotCacheDefinition52.xml" ContentType="application/vnd.openxmlformats-officedocument.spreadsheetml.pivotCacheDefinition+xml"/>
  <Override PartName="/xl/pivotCache/pivotCacheDefinition5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621798559D53D1B0/Desktop/Excel Projects/"/>
    </mc:Choice>
  </mc:AlternateContent>
  <xr:revisionPtr revIDLastSave="5488" documentId="8_{F5B0DD9C-A19D-4978-8A6E-87851AF29DCF}" xr6:coauthVersionLast="47" xr6:coauthVersionMax="47" xr10:uidLastSave="{AAD2993C-A3CA-4F38-8DE1-F3226DA7F655}"/>
  <bookViews>
    <workbookView xWindow="-57720" yWindow="-120" windowWidth="57840" windowHeight="31920" tabRatio="580" activeTab="1" xr2:uid="{63EA1DD2-A573-46DA-9EFE-D0C2B82AC334}"/>
  </bookViews>
  <sheets>
    <sheet name="Dashboard" sheetId="12" r:id="rId1"/>
    <sheet name="Analysis" sheetId="10" r:id="rId2"/>
    <sheet name="Transactions" sheetId="1" r:id="rId3"/>
    <sheet name="shipper" sheetId="8" r:id="rId4"/>
    <sheet name="customer" sheetId="2" r:id="rId5"/>
    <sheet name="employee" sheetId="3" r:id="rId6"/>
    <sheet name="product" sheetId="4" r:id="rId7"/>
    <sheet name="category" sheetId="9" r:id="rId8"/>
    <sheet name="Dashboard Backend" sheetId="11" r:id="rId9"/>
  </sheets>
  <definedNames>
    <definedName name="Slicer_Country">#N/A</definedName>
    <definedName name="Slicer_Country1">#N/A</definedName>
    <definedName name="Slicer_Date_Hierarchy">#N/A</definedName>
    <definedName name="Slicer_Date_Hierarchy1">#N/A</definedName>
    <definedName name="Slicer_Location_Hierarchy1">#N/A</definedName>
  </definedNames>
  <calcPr calcId="191029"/>
  <pivotCaches>
    <pivotCache cacheId="2009" r:id="rId10"/>
    <pivotCache cacheId="2120" r:id="rId11"/>
    <pivotCache cacheId="2126" r:id="rId12"/>
    <pivotCache cacheId="2458" r:id="rId13"/>
    <pivotCache cacheId="2473" r:id="rId14"/>
    <pivotCache cacheId="2476" r:id="rId15"/>
    <pivotCache cacheId="2483" r:id="rId16"/>
    <pivotCache cacheId="2490" r:id="rId17"/>
    <pivotCache cacheId="2495" r:id="rId18"/>
    <pivotCache cacheId="2498" r:id="rId19"/>
    <pivotCache cacheId="2501" r:id="rId20"/>
    <pivotCache cacheId="2504" r:id="rId21"/>
    <pivotCache cacheId="2507" r:id="rId22"/>
    <pivotCache cacheId="2510" r:id="rId23"/>
    <pivotCache cacheId="2513" r:id="rId24"/>
    <pivotCache cacheId="2516" r:id="rId25"/>
    <pivotCache cacheId="2519" r:id="rId26"/>
    <pivotCache cacheId="2528" r:id="rId27"/>
    <pivotCache cacheId="2738" r:id="rId28"/>
    <pivotCache cacheId="2741" r:id="rId29"/>
    <pivotCache cacheId="2744" r:id="rId30"/>
    <pivotCache cacheId="2747" r:id="rId31"/>
    <pivotCache cacheId="2750" r:id="rId32"/>
    <pivotCache cacheId="2753" r:id="rId33"/>
    <pivotCache cacheId="2756" r:id="rId34"/>
    <pivotCache cacheId="2759" r:id="rId35"/>
    <pivotCache cacheId="2762" r:id="rId36"/>
    <pivotCache cacheId="2765" r:id="rId37"/>
    <pivotCache cacheId="2768" r:id="rId38"/>
    <pivotCache cacheId="2771" r:id="rId39"/>
    <pivotCache cacheId="2774" r:id="rId40"/>
    <pivotCache cacheId="2777" r:id="rId41"/>
    <pivotCache cacheId="2780" r:id="rId42"/>
    <pivotCache cacheId="2783" r:id="rId43"/>
    <pivotCache cacheId="2786" r:id="rId44"/>
    <pivotCache cacheId="2789" r:id="rId45"/>
    <pivotCache cacheId="2792" r:id="rId46"/>
    <pivotCache cacheId="2795" r:id="rId47"/>
    <pivotCache cacheId="2798" r:id="rId48"/>
    <pivotCache cacheId="2837" r:id="rId49"/>
    <pivotCache cacheId="2840" r:id="rId50"/>
    <pivotCache cacheId="2849" r:id="rId51"/>
    <pivotCache cacheId="2852" r:id="rId52"/>
    <pivotCache cacheId="2855" r:id="rId53"/>
    <pivotCache cacheId="2858" r:id="rId54"/>
    <pivotCache cacheId="2861" r:id="rId55"/>
    <pivotCache cacheId="2864" r:id="rId56"/>
    <pivotCache cacheId="2867" r:id="rId57"/>
    <pivotCache cacheId="2870" r:id="rId58"/>
    <pivotCache cacheId="2873" r:id="rId59"/>
    <pivotCache cacheId="2879" r:id="rId60"/>
    <pivotCache cacheId="2882" r:id="rId61"/>
  </pivotCaches>
  <extLst>
    <ext xmlns:x14="http://schemas.microsoft.com/office/spreadsheetml/2009/9/main" uri="{876F7934-8845-4945-9796-88D515C7AA90}">
      <x14:pivotCaches>
        <pivotCache cacheId="1975" r:id="rId62"/>
      </x14:pivotCaches>
    </ext>
    <ext xmlns:x14="http://schemas.microsoft.com/office/spreadsheetml/2009/9/main" uri="{BBE1A952-AA13-448e-AADC-164F8A28A991}">
      <x14:slicerCaches>
        <x14:slicerCache r:id="rId63"/>
        <x14:slicerCache r:id="rId64"/>
        <x14:slicerCache r:id="rId65"/>
        <x14:slicerCache r:id="rId66"/>
        <x14:slicerCache r:id="rId6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ransaction_395c42dd-c350-4d6b-93a7-ca9be7486a70" name="tTransaction" connection="Query - tTransaction"/>
          <x15:modelTable id="tShipper_8d5cf34f-eed4-43d2-842e-6fa2c56189d1" name="tShipper" connection="Query - tShipper"/>
          <x15:modelTable id="tCustomer_9c45c29e-4eeb-4ab1-86c3-0b2422f64c7f" name="tCustomer" connection="Query - tCustomer"/>
          <x15:modelTable id="tEmployee_6d5f89cb-0e76-497b-8105-5a342c728c70" name="tEmployee" connection="Query - tEmployee"/>
          <x15:modelTable id="tProduct_39eaaf92-8691-4e00-9232-8b17ea44ed64" name="tProduct" connection="Query - tProduct"/>
          <x15:modelTable id="tCategory_c642563e-ed77-49e0-b7ef-37291887857a" name="tCategory" connection="Query - tCategory"/>
          <x15:modelTable id="Calendar" name="Calendar" connection="Connection"/>
        </x15:modelTables>
        <x15:modelRelationships>
          <x15:modelRelationship fromTable="tTransaction" fromColumn="Customer ID" toTable="tCustomer" toColumn="Customer No."/>
          <x15:modelRelationship fromTable="tTransaction" fromColumn="Product ID" toTable="tProduct" toColumn="Product No."/>
          <x15:modelRelationship fromTable="tTransaction" fromColumn="Employee ID" toTable="tEmployee" toColumn="Employee No."/>
          <x15:modelRelationship fromTable="tTransaction" fromColumn="Shipper ID" toTable="tShipper" toColumn="Shipper No."/>
          <x15:modelRelationship fromTable="tTransaction" fromColumn="Order Date" toTable="Calendar" toColumn="Date"/>
          <x15:modelRelationship fromTable="tProduct" fromColumn="Category No." toTable="tCategory" toColumn="Category No."/>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2" l="1"/>
  <c r="W6" i="12"/>
  <c r="K6" i="12"/>
  <c r="O6" i="12"/>
  <c r="G6" i="12"/>
  <c r="S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5C1E282-AAEE-4907-9451-4EC25B0D0D80}" name="Connection" type="104" refreshedVersion="0" background="1">
    <extLst>
      <ext xmlns:x15="http://schemas.microsoft.com/office/spreadsheetml/2010/11/main" uri="{DE250136-89BD-433C-8126-D09CA5730AF9}">
        <x15:connection id="Calendar"/>
      </ext>
    </extLst>
  </connection>
  <connection id="2" xr16:uid="{6D03D953-A409-4014-B46C-836E7E056300}" name="Query - tCategory" description="Connection to the 'tCategory' query in the workbook." type="100" refreshedVersion="8" minRefreshableVersion="5">
    <extLst>
      <ext xmlns:x15="http://schemas.microsoft.com/office/spreadsheetml/2010/11/main" uri="{DE250136-89BD-433C-8126-D09CA5730AF9}">
        <x15:connection id="ebf7fd2a-34aa-4c1c-90b6-397022af9616"/>
      </ext>
    </extLst>
  </connection>
  <connection id="3" xr16:uid="{2ABBC3D7-BB0D-4337-BA3E-FE191F987CC3}" name="Query - tCustomer" description="Connection to the 'tCustomer' query in the workbook." type="100" refreshedVersion="8" minRefreshableVersion="5">
    <extLst>
      <ext xmlns:x15="http://schemas.microsoft.com/office/spreadsheetml/2010/11/main" uri="{DE250136-89BD-433C-8126-D09CA5730AF9}">
        <x15:connection id="1ef0e078-7daf-4488-aee5-b4d68d7b7477"/>
      </ext>
    </extLst>
  </connection>
  <connection id="4" xr16:uid="{091F1DED-94AB-49B2-8FE1-D83EDD3E5682}" name="Query - tEmployee" description="Connection to the 'tEmployee' query in the workbook." type="100" refreshedVersion="8" minRefreshableVersion="5">
    <extLst>
      <ext xmlns:x15="http://schemas.microsoft.com/office/spreadsheetml/2010/11/main" uri="{DE250136-89BD-433C-8126-D09CA5730AF9}">
        <x15:connection id="0d7b246e-2273-49c0-a83f-76722453f192"/>
      </ext>
    </extLst>
  </connection>
  <connection id="5" xr16:uid="{4F87810F-F33D-4241-BA31-C90906C3AF5C}" name="Query - tProduct" description="Connection to the 'tProduct' query in the workbook." type="100" refreshedVersion="8" minRefreshableVersion="5">
    <extLst>
      <ext xmlns:x15="http://schemas.microsoft.com/office/spreadsheetml/2010/11/main" uri="{DE250136-89BD-433C-8126-D09CA5730AF9}">
        <x15:connection id="d469abee-93d0-4ec0-909e-3b7802e59e13"/>
      </ext>
    </extLst>
  </connection>
  <connection id="6" xr16:uid="{982E8461-B54A-4AD2-9805-ADE5DBB9A2D1}" name="Query - tShipper" description="Connection to the 'tShipper' query in the workbook." type="100" refreshedVersion="8" minRefreshableVersion="5">
    <extLst>
      <ext xmlns:x15="http://schemas.microsoft.com/office/spreadsheetml/2010/11/main" uri="{DE250136-89BD-433C-8126-D09CA5730AF9}">
        <x15:connection id="0f470828-f535-4650-8682-cb6969d760c1"/>
      </ext>
    </extLst>
  </connection>
  <connection id="7" xr16:uid="{DFED753A-8C01-438B-86E7-DA55A75E2E8C}" name="Query - tTransaction" description="Connection to the 'tTransaction' query in the workbook." type="100" refreshedVersion="8" minRefreshableVersion="5">
    <extLst>
      <ext xmlns:x15="http://schemas.microsoft.com/office/spreadsheetml/2010/11/main" uri="{DE250136-89BD-433C-8126-D09CA5730AF9}">
        <x15:connection id="34aceaf5-aae3-410c-8d0b-f258c05f81f4"/>
      </ext>
    </extLst>
  </connection>
  <connection id="8" xr16:uid="{B8167130-999B-4796-B294-7644FEAADD6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<sst xmlns="http://schemas.openxmlformats.org/spreadsheetml/2006/main" count="1795" uniqueCount="539">
  <si>
    <t>Product RJVNM</t>
  </si>
  <si>
    <t>Grains/Cereals</t>
  </si>
  <si>
    <t>Speedy Express</t>
  </si>
  <si>
    <t>Queso Cabrales</t>
  </si>
  <si>
    <t>Dairy Product</t>
  </si>
  <si>
    <t>Mozzarella di Giovanni</t>
  </si>
  <si>
    <t>Manjimup Dried Apples</t>
  </si>
  <si>
    <t>Produce</t>
  </si>
  <si>
    <t>Tofu</t>
  </si>
  <si>
    <t>Louisiana Fiery Hot Pepper Sauce</t>
  </si>
  <si>
    <t>Condiments</t>
  </si>
  <si>
    <t>Jack's New England Clam Chowder</t>
  </si>
  <si>
    <t>Seafood</t>
  </si>
  <si>
    <t>Ravioli Angelo</t>
  </si>
  <si>
    <t>Federal shipping</t>
  </si>
  <si>
    <t>Gustaf's Knäckebröd</t>
  </si>
  <si>
    <t>Sir Rodney's Marmalade</t>
  </si>
  <si>
    <t>Confections</t>
  </si>
  <si>
    <t>Camembert Pierrot</t>
  </si>
  <si>
    <t>Geitost</t>
  </si>
  <si>
    <t>Gorgonzola Telino</t>
  </si>
  <si>
    <t>United Package</t>
  </si>
  <si>
    <t>Maxilaku</t>
  </si>
  <si>
    <t>Chartreuse verte</t>
  </si>
  <si>
    <t>Beverages</t>
  </si>
  <si>
    <t>product QOGNU</t>
  </si>
  <si>
    <t>Pâté chinois</t>
  </si>
  <si>
    <t>Meat/Poultry</t>
  </si>
  <si>
    <t>Longlife Tofu</t>
  </si>
  <si>
    <t>Inlagd Sill</t>
  </si>
  <si>
    <t>Raclette Courdavault</t>
  </si>
  <si>
    <t>Chang</t>
  </si>
  <si>
    <t>Pavlova</t>
  </si>
  <si>
    <t>Product BKGER</t>
  </si>
  <si>
    <t>Original Frankfurter grüne Soße</t>
  </si>
  <si>
    <t>Schoggi Schokolade</t>
  </si>
  <si>
    <t>Product EPEIM</t>
  </si>
  <si>
    <t>Mascarpone Fabioli</t>
  </si>
  <si>
    <t>Sir Rodney's Scones</t>
  </si>
  <si>
    <t>Gravad lax</t>
  </si>
  <si>
    <t>Outback Lager</t>
  </si>
  <si>
    <t>Tarte au sucre</t>
  </si>
  <si>
    <t>Steeleye Stout</t>
  </si>
  <si>
    <t>Uncle Bob's Organic Dried Pears</t>
  </si>
  <si>
    <t>Gnocchi di nonna Alice</t>
  </si>
  <si>
    <t>Nord-Ost Matjeshering</t>
  </si>
  <si>
    <t>Product BLCAX</t>
  </si>
  <si>
    <t>Queso Manchego La Pastora</t>
  </si>
  <si>
    <t>Lakkalikööri</t>
  </si>
  <si>
    <t>Boston Crab Meat</t>
  </si>
  <si>
    <t>Product VJXYN</t>
  </si>
  <si>
    <t>Ipoh Coffee</t>
  </si>
  <si>
    <t>Ikura</t>
  </si>
  <si>
    <t>Flotemysost</t>
  </si>
  <si>
    <t>Konbu</t>
  </si>
  <si>
    <t>Product OFBNT</t>
  </si>
  <si>
    <t>Röd Kaviar</t>
  </si>
  <si>
    <t>Gula Malacca</t>
  </si>
  <si>
    <t>Vegie-spread</t>
  </si>
  <si>
    <t>Rhönbräu Klosterbier</t>
  </si>
  <si>
    <t>Teatime Chocolate Biscuits</t>
  </si>
  <si>
    <t>Genen Shouyu</t>
  </si>
  <si>
    <t>Laughing Lumberjack Lager</t>
  </si>
  <si>
    <t>Chai</t>
  </si>
  <si>
    <t>Sasquatch Ale</t>
  </si>
  <si>
    <t>Spegesild</t>
  </si>
  <si>
    <t>Tourtière</t>
  </si>
  <si>
    <t>Scottish Longbreads</t>
  </si>
  <si>
    <t>Aniseed Syrup</t>
  </si>
  <si>
    <t>Wimmers gute Semmelknödel</t>
  </si>
  <si>
    <t>Carnarvon Tigers</t>
  </si>
  <si>
    <t>Gudbrandsdalsost</t>
  </si>
  <si>
    <t>Louisiana Hot Spiced Okra</t>
  </si>
  <si>
    <t>Chef Anton's Cajun Seasoning</t>
  </si>
  <si>
    <t>Grandma's Boysenberry Spread</t>
  </si>
  <si>
    <t>Escargots de Bourgogne</t>
  </si>
  <si>
    <t>Filo Mix</t>
  </si>
  <si>
    <t>NuNuCa Nuß-Nougat-Creme</t>
  </si>
  <si>
    <t>Côte de Blaye</t>
  </si>
  <si>
    <t>Gumbär Gummibärchen</t>
  </si>
  <si>
    <t>Zaanse koeken</t>
  </si>
  <si>
    <t>Tunnbröd</t>
  </si>
  <si>
    <t>Northwoods Cranberry Sauce</t>
  </si>
  <si>
    <t>Valkoinen suklaa</t>
  </si>
  <si>
    <t>Rogede sild</t>
  </si>
  <si>
    <t>Chocolade</t>
  </si>
  <si>
    <t>Sirop d'érable</t>
  </si>
  <si>
    <t>Product AOZBW</t>
  </si>
  <si>
    <t>Order No.</t>
  </si>
  <si>
    <t>Required Date</t>
  </si>
  <si>
    <t>Product Name</t>
  </si>
  <si>
    <t>Category</t>
  </si>
  <si>
    <t>Quantity</t>
  </si>
  <si>
    <t>Cost of Goods</t>
  </si>
  <si>
    <t>Unit Price</t>
  </si>
  <si>
    <t>LineFreight</t>
  </si>
  <si>
    <t>Order Date</t>
  </si>
  <si>
    <t>Alfreds Futterkiste</t>
  </si>
  <si>
    <t>Thomas</t>
  </si>
  <si>
    <t>Schmidt</t>
  </si>
  <si>
    <t>Sales Representative</t>
  </si>
  <si>
    <t>Berlin</t>
  </si>
  <si>
    <t>Germany</t>
  </si>
  <si>
    <t>Ana Trujillo Emparedados Y Helados</t>
  </si>
  <si>
    <t>Maria</t>
  </si>
  <si>
    <t>Garcia</t>
  </si>
  <si>
    <t>Owner</t>
  </si>
  <si>
    <t>Mexico City</t>
  </si>
  <si>
    <t>Mexico</t>
  </si>
  <si>
    <t>Antonio Moreno Taqueria</t>
  </si>
  <si>
    <t>Gabriela</t>
  </si>
  <si>
    <t>Perez</t>
  </si>
  <si>
    <t>Around The Horn</t>
  </si>
  <si>
    <t>James</t>
  </si>
  <si>
    <t>Davis</t>
  </si>
  <si>
    <t>London</t>
  </si>
  <si>
    <t>UK</t>
  </si>
  <si>
    <t>Berglunds Snabbkop</t>
  </si>
  <si>
    <t>Taylor</t>
  </si>
  <si>
    <t>Order Administrator</t>
  </si>
  <si>
    <t>Lulea</t>
  </si>
  <si>
    <t>Sweden</t>
  </si>
  <si>
    <t>Blauer See Delikatessen</t>
  </si>
  <si>
    <t>Jones</t>
  </si>
  <si>
    <t>Mannheim</t>
  </si>
  <si>
    <t>Blondesddsl Pere Et Fils</t>
  </si>
  <si>
    <t>Sofia</t>
  </si>
  <si>
    <t>Silva</t>
  </si>
  <si>
    <t>Marketing Manager</t>
  </si>
  <si>
    <t>Strasbourg</t>
  </si>
  <si>
    <t>France</t>
  </si>
  <si>
    <t>Bolido Comidas Preparadas</t>
  </si>
  <si>
    <t>David</t>
  </si>
  <si>
    <t>Madrid</t>
  </si>
  <si>
    <t>Spain</t>
  </si>
  <si>
    <t>Bon App</t>
  </si>
  <si>
    <t>Marseille</t>
  </si>
  <si>
    <t>Bottom-Dollar Markets</t>
  </si>
  <si>
    <t>Jennifer</t>
  </si>
  <si>
    <t>Williams</t>
  </si>
  <si>
    <t>Accounting Manager</t>
  </si>
  <si>
    <t>Tsawassen</t>
  </si>
  <si>
    <t>Canada</t>
  </si>
  <si>
    <t>B'S Beverages</t>
  </si>
  <si>
    <t>Laura</t>
  </si>
  <si>
    <t>Wilson</t>
  </si>
  <si>
    <t>Cactus Comidas Para Llevar</t>
  </si>
  <si>
    <t>Torres</t>
  </si>
  <si>
    <t>Sales Agent</t>
  </si>
  <si>
    <t>Buenos Aires</t>
  </si>
  <si>
    <t>Argentina</t>
  </si>
  <si>
    <t>Centro Comercial Moctezuma</t>
  </si>
  <si>
    <t>Santos</t>
  </si>
  <si>
    <t>Chop-Suey Chinese</t>
  </si>
  <si>
    <t>Megan</t>
  </si>
  <si>
    <t>Moore</t>
  </si>
  <si>
    <t>Bern</t>
  </si>
  <si>
    <t>Switzerland</t>
  </si>
  <si>
    <t>Comercio Mineiro</t>
  </si>
  <si>
    <t>Roberto</t>
  </si>
  <si>
    <t>Sales Associate</t>
  </si>
  <si>
    <t>Sao Paolo</t>
  </si>
  <si>
    <t>Brazil</t>
  </si>
  <si>
    <t>Consolidated Holdings</t>
  </si>
  <si>
    <t>Brown</t>
  </si>
  <si>
    <t>Drachenblut Delikatessen</t>
  </si>
  <si>
    <t>Smith</t>
  </si>
  <si>
    <t>Aachen</t>
  </si>
  <si>
    <t>Du Monde Entier</t>
  </si>
  <si>
    <t>Nantes</t>
  </si>
  <si>
    <t>Eastern Connection</t>
  </si>
  <si>
    <t>Sarah</t>
  </si>
  <si>
    <t>Ernst Handel</t>
  </si>
  <si>
    <t>William</t>
  </si>
  <si>
    <t>Miller</t>
  </si>
  <si>
    <t>Sales Manager</t>
  </si>
  <si>
    <t>Graz</t>
  </si>
  <si>
    <t>Austria</t>
  </si>
  <si>
    <t>Familia Arquibaldo</t>
  </si>
  <si>
    <t>Reyes</t>
  </si>
  <si>
    <t>Marketing Assistant</t>
  </si>
  <si>
    <t>Fissa Fabrica Inter. Salchichas S.A.</t>
  </si>
  <si>
    <t>Elena</t>
  </si>
  <si>
    <t>Martinez</t>
  </si>
  <si>
    <t>Folies Gourmandes</t>
  </si>
  <si>
    <t>Jose</t>
  </si>
  <si>
    <t>Assistant Sales Agent</t>
  </si>
  <si>
    <t>Lille</t>
  </si>
  <si>
    <t>Folk Och Fa Hb</t>
  </si>
  <si>
    <t>Brcke</t>
  </si>
  <si>
    <t>Frankenversand</t>
  </si>
  <si>
    <t>Paul</t>
  </si>
  <si>
    <t>Mnchen</t>
  </si>
  <si>
    <t>France Restauration</t>
  </si>
  <si>
    <t>Franchi S.P.A.</t>
  </si>
  <si>
    <t>Lopez</t>
  </si>
  <si>
    <t>Torino</t>
  </si>
  <si>
    <t>Italy</t>
  </si>
  <si>
    <t>Furia Bacalhau E Frutos Do Mar</t>
  </si>
  <si>
    <t>Lisbon</t>
  </si>
  <si>
    <t>Portugal</t>
  </si>
  <si>
    <t>Galeria Del Gastronomo</t>
  </si>
  <si>
    <t>Barcelona</t>
  </si>
  <si>
    <t>Godos Cocina Tipica</t>
  </si>
  <si>
    <t>Sevilla</t>
  </si>
  <si>
    <t>Gourmet Lanchonetes</t>
  </si>
  <si>
    <t>Daniel</t>
  </si>
  <si>
    <t>Campinas</t>
  </si>
  <si>
    <t>Great Lakes Food Market</t>
  </si>
  <si>
    <t>Jason</t>
  </si>
  <si>
    <t>Adams</t>
  </si>
  <si>
    <t>Eugene</t>
  </si>
  <si>
    <t>USA</t>
  </si>
  <si>
    <t>Grosella-Restaurante</t>
  </si>
  <si>
    <t>Caracas</t>
  </si>
  <si>
    <t>Venezuela</t>
  </si>
  <si>
    <t>Hanari Carnes</t>
  </si>
  <si>
    <t>Rio de Janeiro</t>
  </si>
  <si>
    <t>Hilarion-Abastos</t>
  </si>
  <si>
    <t>San Cristbal</t>
  </si>
  <si>
    <t>Hungry Coyote Import Store</t>
  </si>
  <si>
    <t>Amanda</t>
  </si>
  <si>
    <t>King</t>
  </si>
  <si>
    <t>Elgin</t>
  </si>
  <si>
    <t>Hungry Owl All-Night Grocers</t>
  </si>
  <si>
    <t>John</t>
  </si>
  <si>
    <t>Stewart</t>
  </si>
  <si>
    <t>Cork</t>
  </si>
  <si>
    <t>Ireland</t>
  </si>
  <si>
    <t>Island Trading</t>
  </si>
  <si>
    <t>Cowes</t>
  </si>
  <si>
    <t>Koniglich Essen</t>
  </si>
  <si>
    <t>Mary</t>
  </si>
  <si>
    <t>Brandenburg</t>
  </si>
  <si>
    <t>La Corne D'Abondance</t>
  </si>
  <si>
    <t>Versailles</t>
  </si>
  <si>
    <t>La Maison D'Asie</t>
  </si>
  <si>
    <t>Toulouse</t>
  </si>
  <si>
    <t>Laughing Bacchus Wine Cellars</t>
  </si>
  <si>
    <t>Green</t>
  </si>
  <si>
    <t>Vancouver</t>
  </si>
  <si>
    <t>Lazy K Kountry Store</t>
  </si>
  <si>
    <t>Rachel</t>
  </si>
  <si>
    <t>Anderson</t>
  </si>
  <si>
    <t>Walla Walla</t>
  </si>
  <si>
    <t>Lehmanns Marktstand</t>
  </si>
  <si>
    <t>Frankfurt aM</t>
  </si>
  <si>
    <t>Let'S Stop N Shop</t>
  </si>
  <si>
    <t>Kevin</t>
  </si>
  <si>
    <t>Parker</t>
  </si>
  <si>
    <t>San Francisco</t>
  </si>
  <si>
    <t>Lila-Supermercado</t>
  </si>
  <si>
    <t>Barquisimeto</t>
  </si>
  <si>
    <t>Lino-Delicateses</t>
  </si>
  <si>
    <t>Isle of Margarita</t>
  </si>
  <si>
    <t>Lonesome Pine Restaurant</t>
  </si>
  <si>
    <t>Portland</t>
  </si>
  <si>
    <t>Magazzini Alimentari Riuniti</t>
  </si>
  <si>
    <t>Bergamo</t>
  </si>
  <si>
    <t>Maison Dewey</t>
  </si>
  <si>
    <t>Brussels</t>
  </si>
  <si>
    <t>Belgium</t>
  </si>
  <si>
    <t>Mere Paillarde</t>
  </si>
  <si>
    <t>Kelly</t>
  </si>
  <si>
    <t>Montreal</t>
  </si>
  <si>
    <t>Morgenstern Gesundkost</t>
  </si>
  <si>
    <t>Leipzig</t>
  </si>
  <si>
    <t>North And South</t>
  </si>
  <si>
    <t>Oceano Atlantico Ltda.</t>
  </si>
  <si>
    <t>Old World Delicatessen</t>
  </si>
  <si>
    <t>Anchorage</t>
  </si>
  <si>
    <t>Ottilies Kaseladen</t>
  </si>
  <si>
    <t>Cologne</t>
  </si>
  <si>
    <t>Paris Specialites</t>
  </si>
  <si>
    <t>Paris</t>
  </si>
  <si>
    <t>Pericles Comidas Clasicas</t>
  </si>
  <si>
    <t>Piccolo Und Mehr</t>
  </si>
  <si>
    <t>Salzburg</t>
  </si>
  <si>
    <t>Princesa Isabel Vinhos</t>
  </si>
  <si>
    <t>Que Delicia</t>
  </si>
  <si>
    <t>Queen Cozinha</t>
  </si>
  <si>
    <t>Quick-Stop</t>
  </si>
  <si>
    <t>Cunewalde</t>
  </si>
  <si>
    <t>Rancho Grande</t>
  </si>
  <si>
    <t>Rattlesnake Canyon Grocery</t>
  </si>
  <si>
    <t>Baker</t>
  </si>
  <si>
    <t>Assistant Sales Representative</t>
  </si>
  <si>
    <t>Albuquerque</t>
  </si>
  <si>
    <t>Reggiani Caseifici</t>
  </si>
  <si>
    <t>Reggio Emilia</t>
  </si>
  <si>
    <t>Ricardo Adocicados</t>
  </si>
  <si>
    <t>Richter Supermarkt</t>
  </si>
  <si>
    <t>Geneva</t>
  </si>
  <si>
    <t>Romero Y Tomillo</t>
  </si>
  <si>
    <t>Sante Gourmet</t>
  </si>
  <si>
    <t>Stavern</t>
  </si>
  <si>
    <t>Norway</t>
  </si>
  <si>
    <t>Save-A-Lot Markets</t>
  </si>
  <si>
    <t>Boise</t>
  </si>
  <si>
    <t>Seven Seas Imports</t>
  </si>
  <si>
    <t>Simons Bistro</t>
  </si>
  <si>
    <t>Copenhagen</t>
  </si>
  <si>
    <t>Denmark</t>
  </si>
  <si>
    <t>Specialites Du Monde</t>
  </si>
  <si>
    <t>Split Rail Beer &amp; Ale</t>
  </si>
  <si>
    <t>Carter</t>
  </si>
  <si>
    <t>Lander</t>
  </si>
  <si>
    <t>Supremes Delices</t>
  </si>
  <si>
    <t>Charleroi</t>
  </si>
  <si>
    <t>The Big Cheese</t>
  </si>
  <si>
    <t>Scott</t>
  </si>
  <si>
    <t>The Cracker Box</t>
  </si>
  <si>
    <t>Butte</t>
  </si>
  <si>
    <t>Toms Spezialitaten</t>
  </si>
  <si>
    <t>Munster</t>
  </si>
  <si>
    <t>Tortuga Restaurante</t>
  </si>
  <si>
    <t>Tradicao Hipermercados</t>
  </si>
  <si>
    <t>Trail's Head Gourmet Provisioners</t>
  </si>
  <si>
    <t>Ryan</t>
  </si>
  <si>
    <t>Kirkland</t>
  </si>
  <si>
    <t>Vaffeljernet</t>
  </si>
  <si>
    <t>Aarhus</t>
  </si>
  <si>
    <t>Victuailles En Stock</t>
  </si>
  <si>
    <t>Lyon</t>
  </si>
  <si>
    <t>Vins Et Alcools Chevalier</t>
  </si>
  <si>
    <t>Reims</t>
  </si>
  <si>
    <t>Die Wandernde Kuh</t>
  </si>
  <si>
    <t>Emily</t>
  </si>
  <si>
    <t>Stuttgart</t>
  </si>
  <si>
    <t>Wartian Herkku</t>
  </si>
  <si>
    <t>Oulu</t>
  </si>
  <si>
    <t>Finland</t>
  </si>
  <si>
    <t>Wellington Importadora</t>
  </si>
  <si>
    <t>Resende</t>
  </si>
  <si>
    <t>White Clover Markets</t>
  </si>
  <si>
    <t>Seattle</t>
  </si>
  <si>
    <t>Wilman Kala</t>
  </si>
  <si>
    <t>Owner/Marketing Assistant</t>
  </si>
  <si>
    <t>Helsinki</t>
  </si>
  <si>
    <t>Wolski Zajazd</t>
  </si>
  <si>
    <t>Lisa</t>
  </si>
  <si>
    <t>Black</t>
  </si>
  <si>
    <t>Warsaw</t>
  </si>
  <si>
    <t>Poland</t>
  </si>
  <si>
    <t>Ms. Sara Davis</t>
  </si>
  <si>
    <t>CEO</t>
  </si>
  <si>
    <t xml:space="preserve">7890 - 20th Ave. </t>
  </si>
  <si>
    <t>Dr. Don Funk</t>
  </si>
  <si>
    <t>Vice President, Sales</t>
  </si>
  <si>
    <t>Tacoma</t>
  </si>
  <si>
    <t>9012 W. Capital Way</t>
  </si>
  <si>
    <t>Ms. Judy Lew</t>
  </si>
  <si>
    <t>2345 Moss Bay Blvd.</t>
  </si>
  <si>
    <t>Mrs. Yael Peled</t>
  </si>
  <si>
    <t>Redmond</t>
  </si>
  <si>
    <t>5678 Old Redmond Rd.</t>
  </si>
  <si>
    <t>Mr. Sven Buck</t>
  </si>
  <si>
    <t>8901 Garrett Hill</t>
  </si>
  <si>
    <t>Mr. Paul Suurs</t>
  </si>
  <si>
    <t>3456 Coventry House</t>
  </si>
  <si>
    <t>Mr. Russell King</t>
  </si>
  <si>
    <t>6789 Edgeham Hollow</t>
  </si>
  <si>
    <t>Ms. Maria Cameron</t>
  </si>
  <si>
    <t>4567 - 11th Ave.</t>
  </si>
  <si>
    <t>Ms. Zoya Dolgopyatova</t>
  </si>
  <si>
    <t>1234 Houndstooth Rd.</t>
  </si>
  <si>
    <t>Company Name</t>
  </si>
  <si>
    <t>Customer No.</t>
  </si>
  <si>
    <t>First Name</t>
  </si>
  <si>
    <t>Last Name</t>
  </si>
  <si>
    <t>Contact Title</t>
  </si>
  <si>
    <t>City</t>
  </si>
  <si>
    <t>Country</t>
  </si>
  <si>
    <t>Employee No.</t>
  </si>
  <si>
    <t>Employee</t>
  </si>
  <si>
    <t>Birth Date</t>
  </si>
  <si>
    <t>Hire Date</t>
  </si>
  <si>
    <t>Address</t>
  </si>
  <si>
    <t>Title</t>
  </si>
  <si>
    <t>Product No.</t>
  </si>
  <si>
    <t>Category No.</t>
  </si>
  <si>
    <t>Units in Stock</t>
  </si>
  <si>
    <t>Units on Order</t>
  </si>
  <si>
    <t>Reorder Level</t>
  </si>
  <si>
    <t>Total Sales</t>
  </si>
  <si>
    <t>Row Labels</t>
  </si>
  <si>
    <t>Grand Total</t>
  </si>
  <si>
    <t>Customer ID</t>
  </si>
  <si>
    <t>Product ID</t>
  </si>
  <si>
    <t>Employee ID</t>
  </si>
  <si>
    <t>(503) 555-0137</t>
  </si>
  <si>
    <t>(425) 555-0136</t>
  </si>
  <si>
    <t>(415) 555-0138</t>
  </si>
  <si>
    <t>Shipper ID</t>
  </si>
  <si>
    <t>Shipping Company</t>
  </si>
  <si>
    <t>Phone</t>
  </si>
  <si>
    <t>Shipper No.</t>
  </si>
  <si>
    <t>Soft drinks, coffees, teas, beers, and ales</t>
  </si>
  <si>
    <t>Sweet and savory sauces, relishes, spreads, and seasonings</t>
  </si>
  <si>
    <t>Desserts, candies, and sweet breads</t>
  </si>
  <si>
    <t>Cheeses</t>
  </si>
  <si>
    <t>Breads, crackers, pasta, and cereal</t>
  </si>
  <si>
    <t>Prepared meats</t>
  </si>
  <si>
    <t>Dried fruit and bean curd</t>
  </si>
  <si>
    <t>Seaweed and fish</t>
  </si>
  <si>
    <t>Description</t>
  </si>
  <si>
    <t>Nr. Orders</t>
  </si>
  <si>
    <t>Total Qty</t>
  </si>
  <si>
    <t>Total  COGs</t>
  </si>
  <si>
    <t>Total Profit</t>
  </si>
  <si>
    <t>FY 2022</t>
  </si>
  <si>
    <t>FY 2023</t>
  </si>
  <si>
    <t>FY 2022  Q1</t>
  </si>
  <si>
    <t>FY 2022 Q2</t>
  </si>
  <si>
    <t>FY 2022 Q3</t>
  </si>
  <si>
    <t>FY 2022 Q4</t>
  </si>
  <si>
    <t>FY 2023  Q1</t>
  </si>
  <si>
    <t>FY 2023 Q2</t>
  </si>
  <si>
    <t>FY 2023 Q3</t>
  </si>
  <si>
    <t>FY 2023 Q4</t>
  </si>
  <si>
    <t>% Profit</t>
  </si>
  <si>
    <t>Average Price</t>
  </si>
  <si>
    <t>Product Analysis</t>
  </si>
  <si>
    <t>Time Analysis</t>
  </si>
  <si>
    <t>Sales office Analysis</t>
  </si>
  <si>
    <t>Product Category Analysis</t>
  </si>
  <si>
    <t>Fiscal Year Analysis</t>
  </si>
  <si>
    <t>Fiscal Quarter Analysis</t>
  </si>
  <si>
    <t>Fiscal Quarter &amp; Month Analysis</t>
  </si>
  <si>
    <t>Employee &amp; Sales Office Analysis</t>
  </si>
  <si>
    <t>Customer Location Analysis</t>
  </si>
  <si>
    <t>Top 10 Customer  Analysis</t>
  </si>
  <si>
    <t>Shipping Analysis Analysis</t>
  </si>
  <si>
    <t>Line Freight</t>
  </si>
  <si>
    <t>Freight Cost</t>
  </si>
  <si>
    <t>Customer Analysis</t>
  </si>
  <si>
    <t>Jul-2022</t>
  </si>
  <si>
    <t>Aug-2022</t>
  </si>
  <si>
    <t>Sep-2022</t>
  </si>
  <si>
    <t>Oct-2022</t>
  </si>
  <si>
    <t>Nov-2022</t>
  </si>
  <si>
    <t>Dec-2022</t>
  </si>
  <si>
    <t>Jan-2023</t>
  </si>
  <si>
    <t>Feb-2023</t>
  </si>
  <si>
    <t>Mar-2023</t>
  </si>
  <si>
    <t>Apr-2023</t>
  </si>
  <si>
    <t>May-2023</t>
  </si>
  <si>
    <t xml:space="preserve"> </t>
  </si>
  <si>
    <t>Don Funk</t>
  </si>
  <si>
    <t>Judy Lew</t>
  </si>
  <si>
    <t>Paul Suurs</t>
  </si>
  <si>
    <t>Russell King</t>
  </si>
  <si>
    <t>Sara Davis</t>
  </si>
  <si>
    <t>Sven Buck</t>
  </si>
  <si>
    <t>Yael Peled</t>
  </si>
  <si>
    <t>Zoya Dolgopyatova</t>
  </si>
  <si>
    <t>Sales Trend by Month</t>
  </si>
  <si>
    <t>Jul-2021</t>
  </si>
  <si>
    <t>Aug-2021</t>
  </si>
  <si>
    <t>Sep-2021</t>
  </si>
  <si>
    <t>Oct-2021</t>
  </si>
  <si>
    <t>Nov-2021</t>
  </si>
  <si>
    <t>Dec-2021</t>
  </si>
  <si>
    <t>Jan-2022</t>
  </si>
  <si>
    <t>Feb-2022</t>
  </si>
  <si>
    <t>Mar-2022</t>
  </si>
  <si>
    <t>Apr-2022</t>
  </si>
  <si>
    <t>May-2022</t>
  </si>
  <si>
    <t>Jun-2022</t>
  </si>
  <si>
    <t>Prev. Year</t>
  </si>
  <si>
    <t>SalesBy SlesRep</t>
  </si>
  <si>
    <t>Total Quantity</t>
  </si>
  <si>
    <t>Total CoGs</t>
  </si>
  <si>
    <t>Total Freight Cost</t>
  </si>
  <si>
    <t>Orders Trend by Month</t>
  </si>
  <si>
    <t>Qty Trend by Month</t>
  </si>
  <si>
    <t>CoGs Trend by Month</t>
  </si>
  <si>
    <t>Profit Trend by Month</t>
  </si>
  <si>
    <t>Freight Trend by Month</t>
  </si>
  <si>
    <t>Europe</t>
  </si>
  <si>
    <t>North America</t>
  </si>
  <si>
    <t>South America</t>
  </si>
  <si>
    <t>Sales by Region</t>
  </si>
  <si>
    <t>Previous vs. Current Year Sales</t>
  </si>
  <si>
    <t>Freight Cost by Company</t>
  </si>
  <si>
    <t>Orders by Category</t>
  </si>
  <si>
    <t>Top 10 Products by Orders</t>
  </si>
  <si>
    <t>Top 5 Countries by Orders</t>
  </si>
  <si>
    <t>Top 10 Cities by Orders</t>
  </si>
  <si>
    <t>Top 10 Customers by Orders</t>
  </si>
  <si>
    <t>Orders by Sales_Rep</t>
  </si>
  <si>
    <t>Orders by Region</t>
  </si>
  <si>
    <t>Previous vs. Current Year Orders</t>
  </si>
  <si>
    <t>Orders by Company</t>
  </si>
  <si>
    <t>Orders by Freight Company</t>
  </si>
  <si>
    <t>Prev. Yr Orders</t>
  </si>
  <si>
    <t>Profit by Freight Company</t>
  </si>
  <si>
    <t>Profit by Region</t>
  </si>
  <si>
    <t>Previous vs. Current Year Profit</t>
  </si>
  <si>
    <t>Prev Yr Profit</t>
  </si>
  <si>
    <t xml:space="preserve"> Product Analysis</t>
  </si>
  <si>
    <t xml:space="preserve">Sales (in Thousands) by Category </t>
  </si>
  <si>
    <t>Top 10 Cities by Sales (in Thousands)</t>
  </si>
  <si>
    <t>Top 10 Customers by Sales (in Thousands)</t>
  </si>
  <si>
    <t>Sales (in Thousands) by Sales_Rep</t>
  </si>
  <si>
    <t>Top 5 Countries by Sales (in Thousands)</t>
  </si>
  <si>
    <t>Top 10 Products by Sales (in Thousands)</t>
  </si>
  <si>
    <t>Profit (in Thousands) by Category</t>
  </si>
  <si>
    <t>Top 10 Products by Profit (in Thousands)</t>
  </si>
  <si>
    <t>Top 5 Countries by Profit (in Thousands)</t>
  </si>
  <si>
    <t>Top 10 Cities by Profit (in Thousands)</t>
  </si>
  <si>
    <t>Profit (in Thousands) by Sales_Rep</t>
  </si>
  <si>
    <t>Top 10 Customers by Profit (in Thousands)</t>
  </si>
  <si>
    <t>First_Order_ Date</t>
  </si>
  <si>
    <t>Last_Order_Date</t>
  </si>
  <si>
    <t>Lifespan(in Months)</t>
  </si>
  <si>
    <t>Growth Customer</t>
  </si>
  <si>
    <t>High Value  Customer</t>
  </si>
  <si>
    <t>New Customer</t>
  </si>
  <si>
    <t>Nr. Customer</t>
  </si>
  <si>
    <t>Customer Segmentation Analysis</t>
  </si>
  <si>
    <t>High Value Customers</t>
  </si>
  <si>
    <t>Lifespan &gt;= 15</t>
  </si>
  <si>
    <t>and</t>
  </si>
  <si>
    <t>Growth Customers</t>
  </si>
  <si>
    <t>Lifespan &gt;= 10</t>
  </si>
  <si>
    <t>New Customer: Not in the two categories above</t>
  </si>
  <si>
    <t xml:space="preserve"> Sales &gt;= 50000</t>
  </si>
  <si>
    <t>Sales &gt;= 25000</t>
  </si>
  <si>
    <t>Customer  Analysis</t>
  </si>
  <si>
    <t>Top 10 Product by Slaes Analysis</t>
  </si>
  <si>
    <t>Avg_Mon_Qty</t>
  </si>
  <si>
    <t>Avg_Mon_Ord</t>
  </si>
  <si>
    <t>Avg_Mon_Val</t>
  </si>
  <si>
    <t>Reorder Indicator</t>
  </si>
  <si>
    <t>Red</t>
  </si>
  <si>
    <t>Yellow</t>
  </si>
  <si>
    <t>Avg_Mon_ord</t>
  </si>
  <si>
    <t>Avg_Ord_Val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</si>
</sst>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0%"/>
    <numFmt numFmtId="165" formatCode="[&gt;=1000000]#.000,,\ &quot;M&quot;;[&gt;=100000]\ #.0,\ &quot;K&quot;;\ #,##0"/>
    <numFmt numFmtId="167" formatCode="&quot;&quot;"/>
  </numFmts>
  <fonts count="15" x14ac:knownFonts="1">
    <font>
      <sz val="12"/>
      <color theme="1"/>
      <name val="Calibri"/>
      <family val="2"/>
    </font>
    <font>
      <b/>
      <sz val="13"/>
      <color theme="3"/>
      <name val="Segoe UI"/>
      <family val="2"/>
      <scheme val="minor"/>
    </font>
    <font>
      <b/>
      <sz val="12"/>
      <color theme="3"/>
      <name val="Segoe UI"/>
      <family val="2"/>
      <scheme val="minor"/>
    </font>
    <font>
      <b/>
      <sz val="11"/>
      <color theme="3"/>
      <name val="Segoe UI"/>
      <family val="2"/>
      <scheme val="minor"/>
    </font>
    <font>
      <b/>
      <sz val="12"/>
      <color theme="0"/>
      <name val="Calibri"/>
      <family val="2"/>
    </font>
    <font>
      <sz val="12"/>
      <color theme="1"/>
      <name val="Calibri"/>
      <family val="2"/>
    </font>
    <font>
      <sz val="12"/>
      <color theme="1"/>
      <name val="Roboto"/>
    </font>
    <font>
      <sz val="12"/>
      <color theme="1"/>
      <name val="Roboto Medium"/>
    </font>
    <font>
      <sz val="12"/>
      <color theme="1" tint="0.499984740745262"/>
      <name val="Segoe UI"/>
      <family val="2"/>
      <scheme val="minor"/>
    </font>
    <font>
      <sz val="22"/>
      <color theme="1"/>
      <name val="Roboto"/>
    </font>
    <font>
      <b/>
      <sz val="22"/>
      <color theme="1" tint="0.249977111117893"/>
      <name val="Segoe UI"/>
      <family val="2"/>
    </font>
    <font>
      <sz val="22"/>
      <color theme="1"/>
      <name val="Roboto Medium"/>
    </font>
    <font>
      <b/>
      <sz val="14"/>
      <color theme="0"/>
      <name val="Calibri"/>
      <family val="2"/>
    </font>
    <font>
      <sz val="14"/>
      <color theme="1"/>
      <name val="Calibri"/>
      <family val="2"/>
    </font>
    <font>
      <i/>
      <sz val="12"/>
      <color theme="0" tint="-0.499984740745262"/>
      <name val="Calibri"/>
      <family val="2"/>
    </font>
  </fonts>
  <fills count="7">
    <fill>
      <patternFill patternType="none"/>
    </fill>
    <fill>
      <patternFill patternType="gray125"/>
    </fill>
    <fill>
      <patternFill patternType="solid">
        <fgColor rgb="FF003399"/>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theme="5" tint="0.79998168889431442"/>
        <bgColor indexed="64"/>
      </patternFill>
    </fill>
  </fills>
  <borders count="12">
    <border>
      <left/>
      <right/>
      <top/>
      <bottom/>
      <diagonal/>
    </border>
    <border>
      <left/>
      <right/>
      <top/>
      <bottom style="thick">
        <color theme="4" tint="0.499984740745262"/>
      </bottom>
      <diagonal/>
    </border>
    <border>
      <left/>
      <right/>
      <top/>
      <bottom style="hair">
        <color theme="4" tint="0.79998168889431442"/>
      </bottom>
      <diagonal/>
    </border>
    <border>
      <left/>
      <right/>
      <top/>
      <bottom style="medium">
        <color theme="4" tint="0.39997558519241921"/>
      </bottom>
      <diagonal/>
    </border>
    <border>
      <left style="thin">
        <color theme="0" tint="-0.14993743705557422"/>
      </left>
      <right/>
      <top style="thin">
        <color theme="0" tint="-0.14993743705557422"/>
      </top>
      <bottom/>
      <diagonal/>
    </border>
    <border>
      <left/>
      <right/>
      <top style="thin">
        <color theme="0" tint="-0.14993743705557422"/>
      </top>
      <bottom/>
      <diagonal/>
    </border>
    <border>
      <left/>
      <right style="thin">
        <color theme="0" tint="-0.14993743705557422"/>
      </right>
      <top style="thin">
        <color theme="0" tint="-0.14993743705557422"/>
      </top>
      <bottom/>
      <diagonal/>
    </border>
    <border>
      <left style="thin">
        <color theme="0" tint="-0.14993743705557422"/>
      </left>
      <right/>
      <top/>
      <bottom/>
      <diagonal/>
    </border>
    <border>
      <left/>
      <right style="thin">
        <color theme="0" tint="-0.14993743705557422"/>
      </right>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3743705557422"/>
      </right>
      <top/>
      <bottom style="thin">
        <color theme="0" tint="-0.14993743705557422"/>
      </bottom>
      <diagonal/>
    </border>
  </borders>
  <cellStyleXfs count="4">
    <xf numFmtId="0" fontId="0" fillId="0" borderId="0"/>
    <xf numFmtId="0" fontId="1" fillId="0" borderId="1" applyNumberFormat="0" applyFill="0" applyAlignment="0" applyProtection="0"/>
    <xf numFmtId="0" fontId="3" fillId="0" borderId="3" applyNumberFormat="0" applyFill="0" applyAlignment="0" applyProtection="0"/>
    <xf numFmtId="43" fontId="5" fillId="0" borderId="0" applyFont="0" applyFill="0" applyBorder="0" applyAlignment="0" applyProtection="0"/>
  </cellStyleXfs>
  <cellXfs count="45">
    <xf numFmtId="0" fontId="0" fillId="0" borderId="0" xfId="0"/>
    <xf numFmtId="0" fontId="2" fillId="0" borderId="1" xfId="1" applyFont="1" applyFill="1" applyAlignment="1">
      <alignment vertical="center"/>
    </xf>
    <xf numFmtId="0" fontId="0" fillId="0" borderId="2" xfId="0" applyBorder="1"/>
    <xf numFmtId="14" fontId="0" fillId="0" borderId="2" xfId="0" applyNumberFormat="1" applyBorder="1"/>
    <xf numFmtId="14" fontId="0" fillId="0" borderId="0" xfId="0" applyNumberFormat="1"/>
    <xf numFmtId="0" fontId="3" fillId="0" borderId="3" xfId="2"/>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2" fontId="0" fillId="0" borderId="0" xfId="0" applyNumberFormat="1"/>
    <xf numFmtId="0" fontId="0" fillId="0" borderId="0" xfId="0" applyAlignment="1">
      <alignment horizontal="left" indent="1"/>
    </xf>
    <xf numFmtId="0" fontId="0" fillId="0" borderId="0" xfId="0" applyAlignment="1">
      <alignment horizontal="left" indent="2"/>
    </xf>
    <xf numFmtId="4" fontId="0" fillId="0" borderId="0" xfId="0" applyNumberFormat="1"/>
    <xf numFmtId="17" fontId="0" fillId="0" borderId="0" xfId="0" quotePrefix="1" applyNumberFormat="1"/>
    <xf numFmtId="0" fontId="3" fillId="0" borderId="3" xfId="2" applyFill="1"/>
    <xf numFmtId="0" fontId="6" fillId="0" borderId="0" xfId="0" applyFont="1"/>
    <xf numFmtId="0" fontId="6" fillId="0" borderId="0" xfId="0" applyFont="1" applyAlignment="1">
      <alignment horizontal="center"/>
    </xf>
    <xf numFmtId="0" fontId="6" fillId="4" borderId="0" xfId="0" applyFont="1" applyFill="1"/>
    <xf numFmtId="0" fontId="6" fillId="4" borderId="0" xfId="0" applyFont="1" applyFill="1" applyAlignment="1">
      <alignment horizontal="center"/>
    </xf>
    <xf numFmtId="0" fontId="7" fillId="4" borderId="0" xfId="0" applyFont="1" applyFill="1"/>
    <xf numFmtId="0" fontId="9" fillId="4" borderId="0" xfId="0" applyFont="1" applyFill="1"/>
    <xf numFmtId="0" fontId="11" fillId="4" borderId="0" xfId="0" applyFont="1" applyFill="1"/>
    <xf numFmtId="0" fontId="9" fillId="0" borderId="0" xfId="0" applyFont="1"/>
    <xf numFmtId="0" fontId="6" fillId="5" borderId="0" xfId="0" applyFont="1" applyFill="1" applyAlignment="1">
      <alignment horizontal="center"/>
    </xf>
    <xf numFmtId="0" fontId="6" fillId="5" borderId="0" xfId="0" applyFont="1" applyFill="1"/>
    <xf numFmtId="0" fontId="13" fillId="0" borderId="0" xfId="0" applyFont="1" applyAlignment="1">
      <alignment vertical="center"/>
    </xf>
    <xf numFmtId="0" fontId="8" fillId="5" borderId="4" xfId="0" applyFont="1" applyFill="1" applyBorder="1" applyAlignment="1">
      <alignment horizontal="center"/>
    </xf>
    <xf numFmtId="0" fontId="8" fillId="5" borderId="5" xfId="0" applyFont="1" applyFill="1" applyBorder="1" applyAlignment="1">
      <alignment horizontal="center"/>
    </xf>
    <xf numFmtId="0" fontId="8" fillId="5" borderId="6" xfId="0" applyFont="1" applyFill="1" applyBorder="1" applyAlignment="1">
      <alignment horizontal="center"/>
    </xf>
    <xf numFmtId="165" fontId="10" fillId="5" borderId="7" xfId="3" applyNumberFormat="1" applyFont="1" applyFill="1" applyBorder="1" applyAlignment="1">
      <alignment horizontal="center" vertical="center"/>
    </xf>
    <xf numFmtId="165" fontId="10" fillId="5" borderId="0" xfId="3" applyNumberFormat="1" applyFont="1" applyFill="1" applyBorder="1" applyAlignment="1">
      <alignment horizontal="center" vertical="center"/>
    </xf>
    <xf numFmtId="165" fontId="10" fillId="5" borderId="8" xfId="3" applyNumberFormat="1" applyFont="1" applyFill="1" applyBorder="1" applyAlignment="1">
      <alignment horizontal="center" vertical="center"/>
    </xf>
    <xf numFmtId="0" fontId="6" fillId="5" borderId="7" xfId="0" applyFont="1" applyFill="1" applyBorder="1" applyAlignment="1">
      <alignment horizontal="center"/>
    </xf>
    <xf numFmtId="0" fontId="6" fillId="5" borderId="0" xfId="0" applyFont="1" applyFill="1" applyAlignment="1">
      <alignment horizontal="center"/>
    </xf>
    <xf numFmtId="0" fontId="6" fillId="5" borderId="8" xfId="0" applyFont="1" applyFill="1" applyBorder="1" applyAlignment="1">
      <alignment horizontal="center"/>
    </xf>
    <xf numFmtId="0" fontId="6" fillId="5" borderId="9" xfId="0" applyFont="1" applyFill="1" applyBorder="1" applyAlignment="1">
      <alignment horizont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12" fillId="2" borderId="0" xfId="0" applyFont="1" applyFill="1" applyAlignment="1">
      <alignment horizontal="center" vertical="center"/>
    </xf>
    <xf numFmtId="0" fontId="4" fillId="3" borderId="0" xfId="0" applyFont="1" applyFill="1" applyAlignment="1">
      <alignment horizontal="center"/>
    </xf>
    <xf numFmtId="0" fontId="0" fillId="0" borderId="0" xfId="0" applyNumberFormat="1"/>
    <xf numFmtId="0" fontId="0" fillId="6" borderId="0" xfId="0" applyFill="1"/>
    <xf numFmtId="0" fontId="14" fillId="6" borderId="0" xfId="0" applyFont="1" applyFill="1"/>
    <xf numFmtId="167" fontId="0" fillId="0" borderId="0" xfId="0" applyNumberFormat="1"/>
  </cellXfs>
  <cellStyles count="4">
    <cellStyle name="Comma" xfId="3" builtinId="3"/>
    <cellStyle name="Heading 2" xfId="1" builtinId="17"/>
    <cellStyle name="Heading 3" xfId="2" builtinId="18"/>
    <cellStyle name="Normal" xfId="0" builtinId="0"/>
  </cellStyles>
  <dxfs count="17">
    <dxf>
      <fill>
        <patternFill>
          <bgColor theme="9" tint="0.79998168889431442"/>
        </patternFill>
      </fill>
    </dxf>
    <dxf>
      <fill>
        <patternFill>
          <bgColor theme="9" tint="0.79998168889431442"/>
        </patternFill>
      </fill>
    </dxf>
    <dxf>
      <fill>
        <patternFill>
          <bgColor rgb="FFFCFCE4"/>
        </patternFill>
      </fill>
    </dxf>
    <dxf>
      <fill>
        <patternFill>
          <bgColor rgb="FFE1FFDD"/>
        </patternFill>
      </fill>
    </dxf>
    <dxf>
      <numFmt numFmtId="167" formatCode="&quot;&quot;"/>
    </dxf>
    <dxf>
      <border outline="0">
        <bottom style="medium">
          <color theme="4" tint="0.39997558519241921"/>
        </bottom>
      </border>
    </dxf>
    <dxf>
      <border outline="0">
        <bottom style="thick">
          <color theme="4" tint="0.499984740745262"/>
        </bottom>
      </border>
    </dxf>
    <dxf>
      <font>
        <b/>
        <i val="0"/>
        <strike val="0"/>
        <condense val="0"/>
        <extend val="0"/>
        <outline val="0"/>
        <shadow val="0"/>
        <u val="none"/>
        <vertAlign val="baseline"/>
        <sz val="12"/>
        <color theme="3"/>
        <name val="Segoe UI"/>
        <family val="2"/>
        <scheme val="minor"/>
      </font>
      <fill>
        <patternFill patternType="none">
          <fgColor indexed="64"/>
          <bgColor indexed="65"/>
        </patternFill>
      </fill>
      <alignment horizontal="general" vertical="center" textRotation="0" wrapText="0" indent="0" justifyLastLine="0" shrinkToFit="0" readingOrder="0"/>
    </dxf>
    <dxf>
      <numFmt numFmtId="166" formatCode="m/d/yyyy"/>
    </dxf>
    <dxf>
      <numFmt numFmtId="166" formatCode="m/d/yyyy"/>
    </dxf>
    <dxf>
      <border outline="0">
        <bottom style="thick">
          <color theme="4" tint="0.499984740745262"/>
        </bottom>
      </border>
    </dxf>
    <dxf>
      <font>
        <b/>
        <i val="0"/>
        <strike val="0"/>
        <condense val="0"/>
        <extend val="0"/>
        <outline val="0"/>
        <shadow val="0"/>
        <u val="none"/>
        <vertAlign val="baseline"/>
        <sz val="12"/>
        <color theme="3"/>
        <name val="Segoe UI"/>
        <family val="2"/>
        <scheme val="minor"/>
      </font>
      <fill>
        <patternFill patternType="none">
          <fgColor indexed="64"/>
          <bgColor indexed="65"/>
        </patternFill>
      </fill>
      <alignment horizontal="general" vertical="center" textRotation="0" wrapText="0" indent="0" justifyLastLine="0" shrinkToFit="0" readingOrder="0"/>
    </dxf>
    <dxf>
      <border outline="0">
        <bottom style="thick">
          <color theme="4" tint="0.499984740745262"/>
        </bottom>
      </border>
    </dxf>
    <dxf>
      <font>
        <b/>
        <i val="0"/>
        <strike val="0"/>
        <condense val="0"/>
        <extend val="0"/>
        <outline val="0"/>
        <shadow val="0"/>
        <u val="none"/>
        <vertAlign val="baseline"/>
        <sz val="12"/>
        <color theme="3"/>
        <name val="Segoe UI"/>
        <family val="2"/>
        <scheme val="minor"/>
      </font>
      <fill>
        <patternFill patternType="none">
          <fgColor indexed="64"/>
          <bgColor indexed="65"/>
        </patternFill>
      </fill>
      <alignment horizontal="general" vertical="center" textRotation="0" wrapText="0" indent="0" justifyLastLine="0" shrinkToFit="0" readingOrder="0"/>
    </dxf>
    <dxf>
      <border outline="0">
        <bottom style="medium">
          <color theme="4" tint="0.39997558519241921"/>
        </bottom>
      </border>
    </dxf>
    <dxf>
      <numFmt numFmtId="166" formatCode="m/d/yyyy"/>
    </dxf>
    <dxf>
      <numFmt numFmtId="166" formatCode="m/d/yyyy"/>
    </dxf>
  </dxfs>
  <tableStyles count="0" defaultTableStyle="TableStyleMedium2" defaultPivotStyle="PivotStyleLight16"/>
  <colors>
    <mruColors>
      <color rgb="FFE1FFDD"/>
      <color rgb="FFFCFCE4"/>
      <color rgb="FFFF9999"/>
      <color rgb="FFCCFFCC"/>
      <color rgb="FFFFFFCC"/>
      <color rgb="FF003399"/>
      <color rgb="FF8CFC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44.xml"/><Relationship Id="rId21" Type="http://schemas.openxmlformats.org/officeDocument/2006/relationships/pivotCacheDefinition" Target="pivotCache/pivotCacheDefinition12.xml"/><Relationship Id="rId42" Type="http://schemas.openxmlformats.org/officeDocument/2006/relationships/pivotCacheDefinition" Target="pivotCache/pivotCacheDefinition33.xml"/><Relationship Id="rId63" Type="http://schemas.microsoft.com/office/2007/relationships/slicerCache" Target="slicerCaches/slicerCache1.xml"/><Relationship Id="rId84" Type="http://schemas.openxmlformats.org/officeDocument/2006/relationships/customXml" Target="../customXml/item11.xml"/><Relationship Id="rId138" Type="http://schemas.openxmlformats.org/officeDocument/2006/relationships/customXml" Target="../customXml/item65.xml"/><Relationship Id="rId107" Type="http://schemas.openxmlformats.org/officeDocument/2006/relationships/customXml" Target="../customXml/item34.xml"/><Relationship Id="rId11" Type="http://schemas.openxmlformats.org/officeDocument/2006/relationships/pivotCacheDefinition" Target="pivotCache/pivotCacheDefinition2.xml"/><Relationship Id="rId32" Type="http://schemas.openxmlformats.org/officeDocument/2006/relationships/pivotCacheDefinition" Target="pivotCache/pivotCacheDefinition23.xml"/><Relationship Id="rId53" Type="http://schemas.openxmlformats.org/officeDocument/2006/relationships/pivotCacheDefinition" Target="pivotCache/pivotCacheDefinition44.xml"/><Relationship Id="rId74" Type="http://schemas.openxmlformats.org/officeDocument/2006/relationships/customXml" Target="../customXml/item1.xml"/><Relationship Id="rId128" Type="http://schemas.openxmlformats.org/officeDocument/2006/relationships/customXml" Target="../customXml/item55.xml"/><Relationship Id="rId149" Type="http://schemas.openxmlformats.org/officeDocument/2006/relationships/customXml" Target="../customXml/item76.xml"/><Relationship Id="rId5" Type="http://schemas.openxmlformats.org/officeDocument/2006/relationships/worksheet" Target="worksheets/sheet5.xml"/><Relationship Id="rId95" Type="http://schemas.openxmlformats.org/officeDocument/2006/relationships/customXml" Target="../customXml/item22.xml"/><Relationship Id="rId22" Type="http://schemas.openxmlformats.org/officeDocument/2006/relationships/pivotCacheDefinition" Target="pivotCache/pivotCacheDefinition13.xml"/><Relationship Id="rId27" Type="http://schemas.openxmlformats.org/officeDocument/2006/relationships/pivotCacheDefinition" Target="pivotCache/pivotCacheDefinition18.xml"/><Relationship Id="rId43" Type="http://schemas.openxmlformats.org/officeDocument/2006/relationships/pivotCacheDefinition" Target="pivotCache/pivotCacheDefinition34.xml"/><Relationship Id="rId48" Type="http://schemas.openxmlformats.org/officeDocument/2006/relationships/pivotCacheDefinition" Target="pivotCache/pivotCacheDefinition39.xml"/><Relationship Id="rId64" Type="http://schemas.microsoft.com/office/2007/relationships/slicerCache" Target="slicerCaches/slicerCache2.xml"/><Relationship Id="rId69" Type="http://schemas.openxmlformats.org/officeDocument/2006/relationships/connections" Target="connections.xml"/><Relationship Id="rId113" Type="http://schemas.openxmlformats.org/officeDocument/2006/relationships/customXml" Target="../customXml/item40.xml"/><Relationship Id="rId118" Type="http://schemas.openxmlformats.org/officeDocument/2006/relationships/customXml" Target="../customXml/item45.xml"/><Relationship Id="rId134" Type="http://schemas.openxmlformats.org/officeDocument/2006/relationships/customXml" Target="../customXml/item61.xml"/><Relationship Id="rId139" Type="http://schemas.openxmlformats.org/officeDocument/2006/relationships/customXml" Target="../customXml/item66.xml"/><Relationship Id="rId80" Type="http://schemas.openxmlformats.org/officeDocument/2006/relationships/customXml" Target="../customXml/item7.xml"/><Relationship Id="rId85" Type="http://schemas.openxmlformats.org/officeDocument/2006/relationships/customXml" Target="../customXml/item12.xml"/><Relationship Id="rId150" Type="http://schemas.openxmlformats.org/officeDocument/2006/relationships/customXml" Target="../customXml/item77.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33" Type="http://schemas.openxmlformats.org/officeDocument/2006/relationships/pivotCacheDefinition" Target="pivotCache/pivotCacheDefinition24.xml"/><Relationship Id="rId38" Type="http://schemas.openxmlformats.org/officeDocument/2006/relationships/pivotCacheDefinition" Target="pivotCache/pivotCacheDefinition29.xml"/><Relationship Id="rId59" Type="http://schemas.openxmlformats.org/officeDocument/2006/relationships/pivotCacheDefinition" Target="pivotCache/pivotCacheDefinition50.xml"/><Relationship Id="rId103" Type="http://schemas.openxmlformats.org/officeDocument/2006/relationships/customXml" Target="../customXml/item30.xml"/><Relationship Id="rId108" Type="http://schemas.openxmlformats.org/officeDocument/2006/relationships/customXml" Target="../customXml/item35.xml"/><Relationship Id="rId124" Type="http://schemas.openxmlformats.org/officeDocument/2006/relationships/customXml" Target="../customXml/item51.xml"/><Relationship Id="rId129" Type="http://schemas.openxmlformats.org/officeDocument/2006/relationships/customXml" Target="../customXml/item56.xml"/><Relationship Id="rId54" Type="http://schemas.openxmlformats.org/officeDocument/2006/relationships/pivotCacheDefinition" Target="pivotCache/pivotCacheDefinition45.xml"/><Relationship Id="rId70" Type="http://schemas.openxmlformats.org/officeDocument/2006/relationships/styles" Target="styles.xml"/><Relationship Id="rId75" Type="http://schemas.openxmlformats.org/officeDocument/2006/relationships/customXml" Target="../customXml/item2.xml"/><Relationship Id="rId91" Type="http://schemas.openxmlformats.org/officeDocument/2006/relationships/customXml" Target="../customXml/item18.xml"/><Relationship Id="rId96" Type="http://schemas.openxmlformats.org/officeDocument/2006/relationships/customXml" Target="../customXml/item23.xml"/><Relationship Id="rId140" Type="http://schemas.openxmlformats.org/officeDocument/2006/relationships/customXml" Target="../customXml/item67.xml"/><Relationship Id="rId145" Type="http://schemas.openxmlformats.org/officeDocument/2006/relationships/customXml" Target="../customXml/item72.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14.xml"/><Relationship Id="rId28" Type="http://schemas.openxmlformats.org/officeDocument/2006/relationships/pivotCacheDefinition" Target="pivotCache/pivotCacheDefinition19.xml"/><Relationship Id="rId49" Type="http://schemas.openxmlformats.org/officeDocument/2006/relationships/pivotCacheDefinition" Target="pivotCache/pivotCacheDefinition40.xml"/><Relationship Id="rId114" Type="http://schemas.openxmlformats.org/officeDocument/2006/relationships/customXml" Target="../customXml/item41.xml"/><Relationship Id="rId119" Type="http://schemas.openxmlformats.org/officeDocument/2006/relationships/customXml" Target="../customXml/item46.xml"/><Relationship Id="rId44" Type="http://schemas.openxmlformats.org/officeDocument/2006/relationships/pivotCacheDefinition" Target="pivotCache/pivotCacheDefinition35.xml"/><Relationship Id="rId60" Type="http://schemas.openxmlformats.org/officeDocument/2006/relationships/pivotCacheDefinition" Target="pivotCache/pivotCacheDefinition51.xml"/><Relationship Id="rId65" Type="http://schemas.microsoft.com/office/2007/relationships/slicerCache" Target="slicerCaches/slicerCache3.xml"/><Relationship Id="rId81" Type="http://schemas.openxmlformats.org/officeDocument/2006/relationships/customXml" Target="../customXml/item8.xml"/><Relationship Id="rId86" Type="http://schemas.openxmlformats.org/officeDocument/2006/relationships/customXml" Target="../customXml/item13.xml"/><Relationship Id="rId130" Type="http://schemas.openxmlformats.org/officeDocument/2006/relationships/customXml" Target="../customXml/item57.xml"/><Relationship Id="rId135" Type="http://schemas.openxmlformats.org/officeDocument/2006/relationships/customXml" Target="../customXml/item62.xml"/><Relationship Id="rId151" Type="http://schemas.openxmlformats.org/officeDocument/2006/relationships/customXml" Target="../customXml/item78.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pivotCacheDefinition" Target="pivotCache/pivotCacheDefinition30.xml"/><Relationship Id="rId109" Type="http://schemas.openxmlformats.org/officeDocument/2006/relationships/customXml" Target="../customXml/item36.xml"/><Relationship Id="rId34" Type="http://schemas.openxmlformats.org/officeDocument/2006/relationships/pivotCacheDefinition" Target="pivotCache/pivotCacheDefinition25.xml"/><Relationship Id="rId50" Type="http://schemas.openxmlformats.org/officeDocument/2006/relationships/pivotCacheDefinition" Target="pivotCache/pivotCacheDefinition41.xml"/><Relationship Id="rId55" Type="http://schemas.openxmlformats.org/officeDocument/2006/relationships/pivotCacheDefinition" Target="pivotCache/pivotCacheDefinition46.xml"/><Relationship Id="rId76" Type="http://schemas.openxmlformats.org/officeDocument/2006/relationships/customXml" Target="../customXml/item3.xml"/><Relationship Id="rId97" Type="http://schemas.openxmlformats.org/officeDocument/2006/relationships/customXml" Target="../customXml/item24.xml"/><Relationship Id="rId104" Type="http://schemas.openxmlformats.org/officeDocument/2006/relationships/customXml" Target="../customXml/item31.xml"/><Relationship Id="rId120" Type="http://schemas.openxmlformats.org/officeDocument/2006/relationships/customXml" Target="../customXml/item47.xml"/><Relationship Id="rId125" Type="http://schemas.openxmlformats.org/officeDocument/2006/relationships/customXml" Target="../customXml/item52.xml"/><Relationship Id="rId141" Type="http://schemas.openxmlformats.org/officeDocument/2006/relationships/customXml" Target="../customXml/item68.xml"/><Relationship Id="rId146" Type="http://schemas.openxmlformats.org/officeDocument/2006/relationships/customXml" Target="../customXml/item73.xml"/><Relationship Id="rId7" Type="http://schemas.openxmlformats.org/officeDocument/2006/relationships/worksheet" Target="worksheets/sheet7.xml"/><Relationship Id="rId71" Type="http://schemas.openxmlformats.org/officeDocument/2006/relationships/sharedStrings" Target="sharedStrings.xml"/><Relationship Id="rId92" Type="http://schemas.openxmlformats.org/officeDocument/2006/relationships/customXml" Target="../customXml/item19.xml"/><Relationship Id="rId2" Type="http://schemas.openxmlformats.org/officeDocument/2006/relationships/worksheet" Target="worksheets/sheet2.xml"/><Relationship Id="rId29" Type="http://schemas.openxmlformats.org/officeDocument/2006/relationships/pivotCacheDefinition" Target="pivotCache/pivotCacheDefinition20.xml"/><Relationship Id="rId24" Type="http://schemas.openxmlformats.org/officeDocument/2006/relationships/pivotCacheDefinition" Target="pivotCache/pivotCacheDefinition15.xml"/><Relationship Id="rId40" Type="http://schemas.openxmlformats.org/officeDocument/2006/relationships/pivotCacheDefinition" Target="pivotCache/pivotCacheDefinition31.xml"/><Relationship Id="rId45" Type="http://schemas.openxmlformats.org/officeDocument/2006/relationships/pivotCacheDefinition" Target="pivotCache/pivotCacheDefinition36.xml"/><Relationship Id="rId66" Type="http://schemas.microsoft.com/office/2007/relationships/slicerCache" Target="slicerCaches/slicerCache4.xml"/><Relationship Id="rId87" Type="http://schemas.openxmlformats.org/officeDocument/2006/relationships/customXml" Target="../customXml/item14.xml"/><Relationship Id="rId110" Type="http://schemas.openxmlformats.org/officeDocument/2006/relationships/customXml" Target="../customXml/item37.xml"/><Relationship Id="rId115" Type="http://schemas.openxmlformats.org/officeDocument/2006/relationships/customXml" Target="../customXml/item42.xml"/><Relationship Id="rId131" Type="http://schemas.openxmlformats.org/officeDocument/2006/relationships/customXml" Target="../customXml/item58.xml"/><Relationship Id="rId136" Type="http://schemas.openxmlformats.org/officeDocument/2006/relationships/customXml" Target="../customXml/item63.xml"/><Relationship Id="rId61" Type="http://schemas.openxmlformats.org/officeDocument/2006/relationships/pivotCacheDefinition" Target="pivotCache/pivotCacheDefinition52.xml"/><Relationship Id="rId82" Type="http://schemas.openxmlformats.org/officeDocument/2006/relationships/customXml" Target="../customXml/item9.xml"/><Relationship Id="rId152" Type="http://schemas.microsoft.com/office/2006/relationships/vbaProject" Target="vbaProject.bin"/><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30" Type="http://schemas.openxmlformats.org/officeDocument/2006/relationships/pivotCacheDefinition" Target="pivotCache/pivotCacheDefinition21.xml"/><Relationship Id="rId35" Type="http://schemas.openxmlformats.org/officeDocument/2006/relationships/pivotCacheDefinition" Target="pivotCache/pivotCacheDefinition26.xml"/><Relationship Id="rId56" Type="http://schemas.openxmlformats.org/officeDocument/2006/relationships/pivotCacheDefinition" Target="pivotCache/pivotCacheDefinition47.xml"/><Relationship Id="rId77" Type="http://schemas.openxmlformats.org/officeDocument/2006/relationships/customXml" Target="../customXml/item4.xml"/><Relationship Id="rId100" Type="http://schemas.openxmlformats.org/officeDocument/2006/relationships/customXml" Target="../customXml/item27.xml"/><Relationship Id="rId105" Type="http://schemas.openxmlformats.org/officeDocument/2006/relationships/customXml" Target="../customXml/item32.xml"/><Relationship Id="rId126" Type="http://schemas.openxmlformats.org/officeDocument/2006/relationships/customXml" Target="../customXml/item53.xml"/><Relationship Id="rId147" Type="http://schemas.openxmlformats.org/officeDocument/2006/relationships/customXml" Target="../customXml/item74.xml"/><Relationship Id="rId8" Type="http://schemas.openxmlformats.org/officeDocument/2006/relationships/worksheet" Target="worksheets/sheet8.xml"/><Relationship Id="rId51" Type="http://schemas.openxmlformats.org/officeDocument/2006/relationships/pivotCacheDefinition" Target="pivotCache/pivotCacheDefinition42.xml"/><Relationship Id="rId72" Type="http://schemas.openxmlformats.org/officeDocument/2006/relationships/powerPivotData" Target="model/item.data"/><Relationship Id="rId93" Type="http://schemas.openxmlformats.org/officeDocument/2006/relationships/customXml" Target="../customXml/item20.xml"/><Relationship Id="rId98" Type="http://schemas.openxmlformats.org/officeDocument/2006/relationships/customXml" Target="../customXml/item25.xml"/><Relationship Id="rId121" Type="http://schemas.openxmlformats.org/officeDocument/2006/relationships/customXml" Target="../customXml/item48.xml"/><Relationship Id="rId142" Type="http://schemas.openxmlformats.org/officeDocument/2006/relationships/customXml" Target="../customXml/item69.xml"/><Relationship Id="rId3" Type="http://schemas.openxmlformats.org/officeDocument/2006/relationships/worksheet" Target="worksheets/sheet3.xml"/><Relationship Id="rId25" Type="http://schemas.openxmlformats.org/officeDocument/2006/relationships/pivotCacheDefinition" Target="pivotCache/pivotCacheDefinition16.xml"/><Relationship Id="rId46" Type="http://schemas.openxmlformats.org/officeDocument/2006/relationships/pivotCacheDefinition" Target="pivotCache/pivotCacheDefinition37.xml"/><Relationship Id="rId67" Type="http://schemas.microsoft.com/office/2007/relationships/slicerCache" Target="slicerCaches/slicerCache5.xml"/><Relationship Id="rId116" Type="http://schemas.openxmlformats.org/officeDocument/2006/relationships/customXml" Target="../customXml/item43.xml"/><Relationship Id="rId137" Type="http://schemas.openxmlformats.org/officeDocument/2006/relationships/customXml" Target="../customXml/item64.xml"/><Relationship Id="rId20" Type="http://schemas.openxmlformats.org/officeDocument/2006/relationships/pivotCacheDefinition" Target="pivotCache/pivotCacheDefinition11.xml"/><Relationship Id="rId41" Type="http://schemas.openxmlformats.org/officeDocument/2006/relationships/pivotCacheDefinition" Target="pivotCache/pivotCacheDefinition32.xml"/><Relationship Id="rId62" Type="http://schemas.openxmlformats.org/officeDocument/2006/relationships/pivotCacheDefinition" Target="pivotCache/pivotCacheDefinition53.xml"/><Relationship Id="rId83" Type="http://schemas.openxmlformats.org/officeDocument/2006/relationships/customXml" Target="../customXml/item10.xml"/><Relationship Id="rId88" Type="http://schemas.openxmlformats.org/officeDocument/2006/relationships/customXml" Target="../customXml/item15.xml"/><Relationship Id="rId111" Type="http://schemas.openxmlformats.org/officeDocument/2006/relationships/customXml" Target="../customXml/item38.xml"/><Relationship Id="rId132" Type="http://schemas.openxmlformats.org/officeDocument/2006/relationships/customXml" Target="../customXml/item59.xml"/><Relationship Id="rId15" Type="http://schemas.openxmlformats.org/officeDocument/2006/relationships/pivotCacheDefinition" Target="pivotCache/pivotCacheDefinition6.xml"/><Relationship Id="rId36" Type="http://schemas.openxmlformats.org/officeDocument/2006/relationships/pivotCacheDefinition" Target="pivotCache/pivotCacheDefinition27.xml"/><Relationship Id="rId57" Type="http://schemas.openxmlformats.org/officeDocument/2006/relationships/pivotCacheDefinition" Target="pivotCache/pivotCacheDefinition48.xml"/><Relationship Id="rId106" Type="http://schemas.openxmlformats.org/officeDocument/2006/relationships/customXml" Target="../customXml/item33.xml"/><Relationship Id="rId127" Type="http://schemas.openxmlformats.org/officeDocument/2006/relationships/customXml" Target="../customXml/item54.xml"/><Relationship Id="rId10" Type="http://schemas.openxmlformats.org/officeDocument/2006/relationships/pivotCacheDefinition" Target="pivotCache/pivotCacheDefinition1.xml"/><Relationship Id="rId31" Type="http://schemas.openxmlformats.org/officeDocument/2006/relationships/pivotCacheDefinition" Target="pivotCache/pivotCacheDefinition22.xml"/><Relationship Id="rId52" Type="http://schemas.openxmlformats.org/officeDocument/2006/relationships/pivotCacheDefinition" Target="pivotCache/pivotCacheDefinition43.xml"/><Relationship Id="rId73" Type="http://schemas.openxmlformats.org/officeDocument/2006/relationships/calcChain" Target="calcChain.xml"/><Relationship Id="rId78" Type="http://schemas.openxmlformats.org/officeDocument/2006/relationships/customXml" Target="../customXml/item5.xml"/><Relationship Id="rId94" Type="http://schemas.openxmlformats.org/officeDocument/2006/relationships/customXml" Target="../customXml/item21.xml"/><Relationship Id="rId99" Type="http://schemas.openxmlformats.org/officeDocument/2006/relationships/customXml" Target="../customXml/item26.xml"/><Relationship Id="rId101" Type="http://schemas.openxmlformats.org/officeDocument/2006/relationships/customXml" Target="../customXml/item28.xml"/><Relationship Id="rId122" Type="http://schemas.openxmlformats.org/officeDocument/2006/relationships/customXml" Target="../customXml/item49.xml"/><Relationship Id="rId143" Type="http://schemas.openxmlformats.org/officeDocument/2006/relationships/customXml" Target="../customXml/item70.xml"/><Relationship Id="rId148" Type="http://schemas.openxmlformats.org/officeDocument/2006/relationships/customXml" Target="../customXml/item75.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17.xml"/><Relationship Id="rId47" Type="http://schemas.openxmlformats.org/officeDocument/2006/relationships/pivotCacheDefinition" Target="pivotCache/pivotCacheDefinition38.xml"/><Relationship Id="rId68" Type="http://schemas.openxmlformats.org/officeDocument/2006/relationships/theme" Target="theme/theme1.xml"/><Relationship Id="rId89" Type="http://schemas.openxmlformats.org/officeDocument/2006/relationships/customXml" Target="../customXml/item16.xml"/><Relationship Id="rId112" Type="http://schemas.openxmlformats.org/officeDocument/2006/relationships/customXml" Target="../customXml/item39.xml"/><Relationship Id="rId133" Type="http://schemas.openxmlformats.org/officeDocument/2006/relationships/customXml" Target="../customXml/item60.xml"/><Relationship Id="rId16" Type="http://schemas.openxmlformats.org/officeDocument/2006/relationships/pivotCacheDefinition" Target="pivotCache/pivotCacheDefinition7.xml"/><Relationship Id="rId37" Type="http://schemas.openxmlformats.org/officeDocument/2006/relationships/pivotCacheDefinition" Target="pivotCache/pivotCacheDefinition28.xml"/><Relationship Id="rId58" Type="http://schemas.openxmlformats.org/officeDocument/2006/relationships/pivotCacheDefinition" Target="pivotCache/pivotCacheDefinition49.xml"/><Relationship Id="rId79" Type="http://schemas.openxmlformats.org/officeDocument/2006/relationships/customXml" Target="../customXml/item6.xml"/><Relationship Id="rId102" Type="http://schemas.openxmlformats.org/officeDocument/2006/relationships/customXml" Target="../customXml/item29.xml"/><Relationship Id="rId123" Type="http://schemas.openxmlformats.org/officeDocument/2006/relationships/customXml" Target="../customXml/item50.xml"/><Relationship Id="rId144" Type="http://schemas.openxmlformats.org/officeDocument/2006/relationships/customXml" Target="../customXml/item71.xml"/><Relationship Id="rId90" Type="http://schemas.openxmlformats.org/officeDocument/2006/relationships/customXml" Target="../customXml/item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Backend!Sales by Category</c:name>
    <c:fmtId val="3"/>
  </c:pivotSource>
  <c:chart>
    <c:title>
      <c:tx>
        <c:strRef>
          <c:f>'Dashboard Backend'!$A$1</c:f>
          <c:strCache>
            <c:ptCount val="1"/>
            <c:pt idx="0">
              <c:v>Sales (in Thousands) by Category </c:v>
            </c:pt>
          </c:strCache>
        </c:strRef>
      </c:tx>
      <c:layout>
        <c:manualLayout>
          <c:xMode val="edge"/>
          <c:yMode val="edge"/>
          <c:x val="0.35264426766833107"/>
          <c:y val="2.6158859803273017E-2"/>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Backend'!$A$1</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Backend'!$A$1</c:f>
              <c:strCache>
                <c:ptCount val="8"/>
                <c:pt idx="0">
                  <c:v>Grains/Cereals</c:v>
                </c:pt>
                <c:pt idx="1">
                  <c:v>Condiments</c:v>
                </c:pt>
                <c:pt idx="2">
                  <c:v>Produce</c:v>
                </c:pt>
                <c:pt idx="3">
                  <c:v>Seafood</c:v>
                </c:pt>
                <c:pt idx="4">
                  <c:v>Confections</c:v>
                </c:pt>
                <c:pt idx="5">
                  <c:v>Meat/Poultry</c:v>
                </c:pt>
                <c:pt idx="6">
                  <c:v>Dairy Product</c:v>
                </c:pt>
                <c:pt idx="7">
                  <c:v>Beverages</c:v>
                </c:pt>
              </c:strCache>
            </c:strRef>
          </c:cat>
          <c:val>
            <c:numRef>
              <c:f>'Dashboard Backend'!$A$1</c:f>
              <c:numCache>
                <c:formatCode>#,##0</c:formatCode>
                <c:ptCount val="8"/>
                <c:pt idx="0">
                  <c:v>44845</c:v>
                </c:pt>
                <c:pt idx="1">
                  <c:v>47845.950000000012</c:v>
                </c:pt>
                <c:pt idx="2">
                  <c:v>49367</c:v>
                </c:pt>
                <c:pt idx="3">
                  <c:v>52978.35</c:v>
                </c:pt>
                <c:pt idx="4">
                  <c:v>69144.170000000013</c:v>
                </c:pt>
                <c:pt idx="5">
                  <c:v>78953.819999999992</c:v>
                </c:pt>
                <c:pt idx="6">
                  <c:v>107145.90000000001</c:v>
                </c:pt>
                <c:pt idx="7">
                  <c:v>117026.5</c:v>
                </c:pt>
              </c:numCache>
            </c:numRef>
          </c:val>
          <c:extLst>
            <c:ext xmlns:c16="http://schemas.microsoft.com/office/drawing/2014/chart" uri="{C3380CC4-5D6E-409C-BE32-E72D297353CC}">
              <c16:uniqueId val="{00000000-F203-45B4-8BF0-B7CFE28B30C3}"/>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Backend!Top10ProducrSales</c:name>
    <c:fmtId val="7"/>
  </c:pivotSource>
  <c:chart>
    <c:title>
      <c:tx>
        <c:strRef>
          <c:f>'Dashboard Backend'!$D$1</c:f>
          <c:strCache>
            <c:ptCount val="1"/>
            <c:pt idx="0">
              <c:v>Top 10 Products by Sales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227023809523811"/>
          <c:y val="0.11847781926522084"/>
          <c:w val="0.63999821428571424"/>
          <c:h val="0.83059612941502703"/>
        </c:manualLayout>
      </c:layout>
      <c:barChart>
        <c:barDir val="bar"/>
        <c:grouping val="clustered"/>
        <c:varyColors val="0"/>
        <c:ser>
          <c:idx val="0"/>
          <c:order val="0"/>
          <c:tx>
            <c:strRef>
              <c:f>'Dashboard Backend'!$D$1</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Backend'!$D$1</c:f>
              <c:strCache>
                <c:ptCount val="10"/>
                <c:pt idx="0">
                  <c:v>Vegie-spread</c:v>
                </c:pt>
                <c:pt idx="1">
                  <c:v>Product OFBNT</c:v>
                </c:pt>
                <c:pt idx="2">
                  <c:v>Tarte au sucre</c:v>
                </c:pt>
                <c:pt idx="3">
                  <c:v>Gnocchi di nonna Alice</c:v>
                </c:pt>
                <c:pt idx="4">
                  <c:v>Wimmers gute Semmelknödel</c:v>
                </c:pt>
                <c:pt idx="5">
                  <c:v>Manjimup Dried Apples</c:v>
                </c:pt>
                <c:pt idx="6">
                  <c:v>Camembert Pierrot</c:v>
                </c:pt>
                <c:pt idx="7">
                  <c:v>Raclette Courdavault</c:v>
                </c:pt>
                <c:pt idx="8">
                  <c:v>Product VJXYN</c:v>
                </c:pt>
                <c:pt idx="9">
                  <c:v>Côte de Blaye</c:v>
                </c:pt>
              </c:strCache>
            </c:strRef>
          </c:cat>
          <c:val>
            <c:numRef>
              <c:f>'Dashboard Backend'!$D$1</c:f>
              <c:numCache>
                <c:formatCode>#,##0</c:formatCode>
                <c:ptCount val="10"/>
                <c:pt idx="0">
                  <c:v>12116.4</c:v>
                </c:pt>
                <c:pt idx="1">
                  <c:v>12768</c:v>
                </c:pt>
                <c:pt idx="2">
                  <c:v>13311</c:v>
                </c:pt>
                <c:pt idx="3">
                  <c:v>13338</c:v>
                </c:pt>
                <c:pt idx="4">
                  <c:v>16359</c:v>
                </c:pt>
                <c:pt idx="5">
                  <c:v>21677</c:v>
                </c:pt>
                <c:pt idx="6">
                  <c:v>22134</c:v>
                </c:pt>
                <c:pt idx="7">
                  <c:v>31020</c:v>
                </c:pt>
                <c:pt idx="8">
                  <c:v>48030.52</c:v>
                </c:pt>
                <c:pt idx="9">
                  <c:v>61395.5</c:v>
                </c:pt>
              </c:numCache>
            </c:numRef>
          </c:val>
          <c:extLst>
            <c:ext xmlns:c16="http://schemas.microsoft.com/office/drawing/2014/chart" uri="{C3380CC4-5D6E-409C-BE32-E72D297353CC}">
              <c16:uniqueId val="{00000000-5CAF-404C-8AFB-CC1254BB8B9A}"/>
            </c:ext>
          </c:extLst>
        </c:ser>
        <c:dLbls>
          <c:showLegendKey val="0"/>
          <c:showVal val="0"/>
          <c:showCatName val="0"/>
          <c:showSerName val="0"/>
          <c:showPercent val="0"/>
          <c:showBubbleSize val="0"/>
        </c:dLbls>
        <c:gapWidth val="20"/>
        <c:axId val="1375062031"/>
        <c:axId val="1375061071"/>
      </c:barChart>
      <c:catAx>
        <c:axId val="1375062031"/>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375061071"/>
        <c:crosses val="autoZero"/>
        <c:auto val="1"/>
        <c:lblAlgn val="ctr"/>
        <c:lblOffset val="100"/>
        <c:noMultiLvlLbl val="0"/>
      </c:catAx>
      <c:valAx>
        <c:axId val="1375061071"/>
        <c:scaling>
          <c:orientation val="minMax"/>
        </c:scaling>
        <c:delete val="1"/>
        <c:axPos val="b"/>
        <c:numFmt formatCode="#,##0" sourceLinked="1"/>
        <c:majorTickMark val="none"/>
        <c:minorTickMark val="none"/>
        <c:tickLblPos val="nextTo"/>
        <c:crossAx val="13750620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Backend!Top5Countries</c:name>
    <c:fmtId val="9"/>
  </c:pivotSource>
  <c:chart>
    <c:title>
      <c:tx>
        <c:strRef>
          <c:f>'Dashboard Backend'!$G$1</c:f>
          <c:strCache>
            <c:ptCount val="1"/>
            <c:pt idx="0">
              <c:v>Top 5 Countries by Sales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anchor="ctr" anchorCtr="1"/>
            <a:lstStyle/>
            <a:p>
              <a:pPr>
                <a:defRPr lang="en-US" sz="10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37940659142407"/>
          <c:y val="0.14189189189189189"/>
          <c:w val="0.8279465871472993"/>
          <c:h val="0.81306306306306309"/>
        </c:manualLayout>
      </c:layout>
      <c:barChart>
        <c:barDir val="bar"/>
        <c:grouping val="clustered"/>
        <c:varyColors val="0"/>
        <c:ser>
          <c:idx val="0"/>
          <c:order val="0"/>
          <c:tx>
            <c:strRef>
              <c:f>'Dashboard Backend'!$G$1</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anchor="ctr" anchorCtr="1"/>
              <a:lstStyle/>
              <a:p>
                <a:pPr>
                  <a:defRPr lang="en-US" sz="10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Backend'!$G$1</c:f>
              <c:strCache>
                <c:ptCount val="5"/>
                <c:pt idx="0">
                  <c:v>France</c:v>
                </c:pt>
                <c:pt idx="1">
                  <c:v>Sweden</c:v>
                </c:pt>
                <c:pt idx="2">
                  <c:v>UK</c:v>
                </c:pt>
                <c:pt idx="3">
                  <c:v>Austria</c:v>
                </c:pt>
                <c:pt idx="4">
                  <c:v>Germany</c:v>
                </c:pt>
              </c:strCache>
            </c:strRef>
          </c:cat>
          <c:val>
            <c:numRef>
              <c:f>'Dashboard Backend'!$G$1</c:f>
              <c:numCache>
                <c:formatCode>#,##0</c:formatCode>
                <c:ptCount val="5"/>
                <c:pt idx="0">
                  <c:v>41083.869999999995</c:v>
                </c:pt>
                <c:pt idx="1">
                  <c:v>58361.450000000004</c:v>
                </c:pt>
                <c:pt idx="2">
                  <c:v>59507.3</c:v>
                </c:pt>
                <c:pt idx="3">
                  <c:v>87197.959999999992</c:v>
                </c:pt>
                <c:pt idx="4">
                  <c:v>136970.59999999998</c:v>
                </c:pt>
              </c:numCache>
            </c:numRef>
          </c:val>
          <c:extLst>
            <c:ext xmlns:c16="http://schemas.microsoft.com/office/drawing/2014/chart" uri="{C3380CC4-5D6E-409C-BE32-E72D297353CC}">
              <c16:uniqueId val="{00000000-24D3-4620-9F09-CA06D716943D}"/>
            </c:ext>
          </c:extLst>
        </c:ser>
        <c:dLbls>
          <c:dLblPos val="outEnd"/>
          <c:showLegendKey val="0"/>
          <c:showVal val="1"/>
          <c:showCatName val="0"/>
          <c:showSerName val="0"/>
          <c:showPercent val="0"/>
          <c:showBubbleSize val="0"/>
        </c:dLbls>
        <c:gapWidth val="20"/>
        <c:axId val="1362555135"/>
        <c:axId val="1362555615"/>
      </c:barChart>
      <c:catAx>
        <c:axId val="1362555135"/>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KE"/>
          </a:p>
        </c:txPr>
        <c:crossAx val="1362555615"/>
        <c:crosses val="autoZero"/>
        <c:auto val="1"/>
        <c:lblAlgn val="ctr"/>
        <c:lblOffset val="100"/>
        <c:noMultiLvlLbl val="0"/>
      </c:catAx>
      <c:valAx>
        <c:axId val="1362555615"/>
        <c:scaling>
          <c:orientation val="minMax"/>
        </c:scaling>
        <c:delete val="1"/>
        <c:axPos val="b"/>
        <c:numFmt formatCode="#,##0" sourceLinked="1"/>
        <c:majorTickMark val="none"/>
        <c:minorTickMark val="none"/>
        <c:tickLblPos val="nextTo"/>
        <c:crossAx val="1362555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Backend!Top10CitiesSales</c:name>
    <c:fmtId val="14"/>
  </c:pivotSource>
  <c:chart>
    <c:title>
      <c:tx>
        <c:strRef>
          <c:f>'Dashboard Backend'!$J$1</c:f>
          <c:strCache>
            <c:ptCount val="1"/>
            <c:pt idx="0">
              <c:v>Top 10 Cities by Sales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numFmt formatCode="#,.\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95182892395555"/>
          <c:y val="0.11474673202614381"/>
          <c:w val="0.80567341125661052"/>
          <c:h val="0.84031862745098052"/>
        </c:manualLayout>
      </c:layout>
      <c:barChart>
        <c:barDir val="bar"/>
        <c:grouping val="clustered"/>
        <c:varyColors val="0"/>
        <c:ser>
          <c:idx val="0"/>
          <c:order val="0"/>
          <c:tx>
            <c:strRef>
              <c:f>'Dashboard Backend'!$J$1</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Backend'!$J$1</c:f>
              <c:strCache>
                <c:ptCount val="10"/>
                <c:pt idx="0">
                  <c:v>Mnchen</c:v>
                </c:pt>
                <c:pt idx="1">
                  <c:v>Cowes</c:v>
                </c:pt>
                <c:pt idx="2">
                  <c:v>Copenhagen</c:v>
                </c:pt>
                <c:pt idx="3">
                  <c:v>Madrid</c:v>
                </c:pt>
                <c:pt idx="4">
                  <c:v>Brandenburg</c:v>
                </c:pt>
                <c:pt idx="5">
                  <c:v>Cork</c:v>
                </c:pt>
                <c:pt idx="6">
                  <c:v>London</c:v>
                </c:pt>
                <c:pt idx="7">
                  <c:v>Brcke</c:v>
                </c:pt>
                <c:pt idx="8">
                  <c:v>Cunewalde</c:v>
                </c:pt>
                <c:pt idx="9">
                  <c:v>Graz</c:v>
                </c:pt>
              </c:strCache>
            </c:strRef>
          </c:cat>
          <c:val>
            <c:numRef>
              <c:f>'Dashboard Backend'!$J$1</c:f>
              <c:numCache>
                <c:formatCode>#,##0</c:formatCode>
                <c:ptCount val="10"/>
                <c:pt idx="0">
                  <c:v>17189.13</c:v>
                </c:pt>
                <c:pt idx="1">
                  <c:v>17202.45</c:v>
                </c:pt>
                <c:pt idx="2">
                  <c:v>18787.05</c:v>
                </c:pt>
                <c:pt idx="3">
                  <c:v>24344.100000000002</c:v>
                </c:pt>
                <c:pt idx="4">
                  <c:v>28052.95</c:v>
                </c:pt>
                <c:pt idx="5">
                  <c:v>29890.860000000004</c:v>
                </c:pt>
                <c:pt idx="6">
                  <c:v>42304.850000000006</c:v>
                </c:pt>
                <c:pt idx="7">
                  <c:v>44405.7</c:v>
                </c:pt>
                <c:pt idx="8">
                  <c:v>62603.94000000001</c:v>
                </c:pt>
                <c:pt idx="9">
                  <c:v>87197.959999999992</c:v>
                </c:pt>
              </c:numCache>
            </c:numRef>
          </c:val>
          <c:extLst>
            <c:ext xmlns:c16="http://schemas.microsoft.com/office/drawing/2014/chart" uri="{C3380CC4-5D6E-409C-BE32-E72D297353CC}">
              <c16:uniqueId val="{00000000-E4CF-44E1-AA84-CE7751A0A661}"/>
            </c:ext>
          </c:extLst>
        </c:ser>
        <c:dLbls>
          <c:showLegendKey val="0"/>
          <c:showVal val="0"/>
          <c:showCatName val="0"/>
          <c:showSerName val="0"/>
          <c:showPercent val="0"/>
          <c:showBubbleSize val="0"/>
        </c:dLbls>
        <c:gapWidth val="15"/>
        <c:axId val="2102473535"/>
        <c:axId val="2102474495"/>
      </c:barChart>
      <c:catAx>
        <c:axId val="2102473535"/>
        <c:scaling>
          <c:orientation val="minMax"/>
        </c:scaling>
        <c:delete val="0"/>
        <c:axPos val="l"/>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02474495"/>
        <c:crosses val="autoZero"/>
        <c:auto val="1"/>
        <c:lblAlgn val="ctr"/>
        <c:lblOffset val="100"/>
        <c:noMultiLvlLbl val="0"/>
      </c:catAx>
      <c:valAx>
        <c:axId val="2102474495"/>
        <c:scaling>
          <c:orientation val="minMax"/>
        </c:scaling>
        <c:delete val="1"/>
        <c:axPos val="b"/>
        <c:numFmt formatCode="#,##0" sourceLinked="1"/>
        <c:majorTickMark val="none"/>
        <c:minorTickMark val="none"/>
        <c:tickLblPos val="nextTo"/>
        <c:crossAx val="2102473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Backend!Top10CustomersSales</c:name>
    <c:fmtId val="18"/>
  </c:pivotSource>
  <c:chart>
    <c:title>
      <c:tx>
        <c:strRef>
          <c:f>'Dashboard Backend'!$M$1</c:f>
          <c:strCache>
            <c:ptCount val="1"/>
            <c:pt idx="0">
              <c:v>Top 10 Customers by Sales (in Thousands)</c:v>
            </c:pt>
          </c:strCache>
        </c:strRef>
      </c:tx>
      <c:layout>
        <c:manualLayout>
          <c:xMode val="edge"/>
          <c:yMode val="edge"/>
          <c:x val="0.31748938774918867"/>
          <c:y val="2.7182554242802279E-2"/>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KE"/>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251446865965426"/>
          <c:y val="0.13004629629629633"/>
          <c:w val="0.57793430909280774"/>
          <c:h val="0.8190277777777778"/>
        </c:manualLayout>
      </c:layout>
      <c:barChart>
        <c:barDir val="bar"/>
        <c:grouping val="clustered"/>
        <c:varyColors val="0"/>
        <c:ser>
          <c:idx val="0"/>
          <c:order val="0"/>
          <c:tx>
            <c:strRef>
              <c:f>'Dashboard Backend'!$M$1</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Backend'!$M$1</c:f>
              <c:strCache>
                <c:ptCount val="10"/>
                <c:pt idx="0">
                  <c:v>Frankenversand</c:v>
                </c:pt>
                <c:pt idx="1">
                  <c:v>Island Trading</c:v>
                </c:pt>
                <c:pt idx="2">
                  <c:v>Simons Bistro</c:v>
                </c:pt>
                <c:pt idx="3">
                  <c:v>Around The Horn</c:v>
                </c:pt>
                <c:pt idx="4">
                  <c:v>Bolido Comidas Preparadas</c:v>
                </c:pt>
                <c:pt idx="5">
                  <c:v>Koniglich Essen</c:v>
                </c:pt>
                <c:pt idx="6">
                  <c:v>Hungry Owl All-Night Grocers</c:v>
                </c:pt>
                <c:pt idx="7">
                  <c:v>Folk Och Fa Hb</c:v>
                </c:pt>
                <c:pt idx="8">
                  <c:v>Quick-Stop</c:v>
                </c:pt>
                <c:pt idx="9">
                  <c:v>Ernst Handel</c:v>
                </c:pt>
              </c:strCache>
            </c:strRef>
          </c:cat>
          <c:val>
            <c:numRef>
              <c:f>'Dashboard Backend'!$M$1</c:f>
              <c:numCache>
                <c:formatCode>#,##0</c:formatCode>
                <c:ptCount val="10"/>
                <c:pt idx="0">
                  <c:v>17189.13</c:v>
                </c:pt>
                <c:pt idx="1">
                  <c:v>17202.45</c:v>
                </c:pt>
                <c:pt idx="2">
                  <c:v>18787.05</c:v>
                </c:pt>
                <c:pt idx="3">
                  <c:v>20626.95</c:v>
                </c:pt>
                <c:pt idx="4">
                  <c:v>21410.05</c:v>
                </c:pt>
                <c:pt idx="5">
                  <c:v>28052.95</c:v>
                </c:pt>
                <c:pt idx="6">
                  <c:v>29890.860000000004</c:v>
                </c:pt>
                <c:pt idx="7">
                  <c:v>44405.7</c:v>
                </c:pt>
                <c:pt idx="8">
                  <c:v>62603.94000000001</c:v>
                </c:pt>
                <c:pt idx="9">
                  <c:v>87197.959999999992</c:v>
                </c:pt>
              </c:numCache>
            </c:numRef>
          </c:val>
          <c:extLst>
            <c:ext xmlns:c16="http://schemas.microsoft.com/office/drawing/2014/chart" uri="{C3380CC4-5D6E-409C-BE32-E72D297353CC}">
              <c16:uniqueId val="{00000000-5E54-4329-A3F3-5F370E7275B1}"/>
            </c:ext>
          </c:extLst>
        </c:ser>
        <c:dLbls>
          <c:dLblPos val="inEnd"/>
          <c:showLegendKey val="0"/>
          <c:showVal val="1"/>
          <c:showCatName val="0"/>
          <c:showSerName val="0"/>
          <c:showPercent val="0"/>
          <c:showBubbleSize val="0"/>
        </c:dLbls>
        <c:gapWidth val="15"/>
        <c:axId val="2010244687"/>
        <c:axId val="2010243727"/>
      </c:barChart>
      <c:catAx>
        <c:axId val="2010244687"/>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010243727"/>
        <c:crosses val="autoZero"/>
        <c:auto val="1"/>
        <c:lblAlgn val="ctr"/>
        <c:lblOffset val="100"/>
        <c:noMultiLvlLbl val="0"/>
      </c:catAx>
      <c:valAx>
        <c:axId val="2010243727"/>
        <c:scaling>
          <c:orientation val="minMax"/>
        </c:scaling>
        <c:delete val="1"/>
        <c:axPos val="b"/>
        <c:numFmt formatCode="#,##0" sourceLinked="1"/>
        <c:majorTickMark val="none"/>
        <c:minorTickMark val="none"/>
        <c:tickLblPos val="nextTo"/>
        <c:crossAx val="20102446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Backend!SalesByCountry</c:name>
    <c:fmtId val="7"/>
  </c:pivotSource>
  <c:chart>
    <c:title>
      <c:tx>
        <c:strRef>
          <c:f>'Dashboard Backend'!$P$1</c:f>
          <c:strCache>
            <c:ptCount val="1"/>
            <c:pt idx="0">
              <c:v>Sales (in Thousands) by Sales_Rep</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638190523122551"/>
          <c:y val="0.1222645118852744"/>
          <c:w val="0.73387598425196854"/>
          <c:h val="0.8190277777777778"/>
        </c:manualLayout>
      </c:layout>
      <c:barChart>
        <c:barDir val="bar"/>
        <c:grouping val="clustered"/>
        <c:varyColors val="0"/>
        <c:ser>
          <c:idx val="0"/>
          <c:order val="0"/>
          <c:tx>
            <c:strRef>
              <c:f>'Dashboard Backend'!$P$1</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Backend'!$P$1</c:f>
              <c:strCache>
                <c:ptCount val="9"/>
                <c:pt idx="0">
                  <c:v>Sven Buck</c:v>
                </c:pt>
                <c:pt idx="1">
                  <c:v>Paul Suurs</c:v>
                </c:pt>
                <c:pt idx="2">
                  <c:v>Zoya Dolgopyatova</c:v>
                </c:pt>
                <c:pt idx="3">
                  <c:v>Russell King</c:v>
                </c:pt>
                <c:pt idx="4">
                  <c:v>SalesBy SlesRep</c:v>
                </c:pt>
                <c:pt idx="5">
                  <c:v>Sara Davis</c:v>
                </c:pt>
                <c:pt idx="6">
                  <c:v>Don Funk</c:v>
                </c:pt>
                <c:pt idx="7">
                  <c:v>Judy Lew</c:v>
                </c:pt>
                <c:pt idx="8">
                  <c:v>Yael Peled</c:v>
                </c:pt>
              </c:strCache>
            </c:strRef>
          </c:cat>
          <c:val>
            <c:numRef>
              <c:f>'Dashboard Backend'!$P$1</c:f>
              <c:numCache>
                <c:formatCode>#,##0</c:formatCode>
                <c:ptCount val="9"/>
                <c:pt idx="0">
                  <c:v>22075.95</c:v>
                </c:pt>
                <c:pt idx="1">
                  <c:v>25454.959999999999</c:v>
                </c:pt>
                <c:pt idx="2">
                  <c:v>37273.800000000003</c:v>
                </c:pt>
                <c:pt idx="3">
                  <c:v>51562.25</c:v>
                </c:pt>
                <c:pt idx="4">
                  <c:v>60980.679999999993</c:v>
                </c:pt>
                <c:pt idx="5">
                  <c:v>76602.97</c:v>
                </c:pt>
                <c:pt idx="6">
                  <c:v>76988.359999999986</c:v>
                </c:pt>
                <c:pt idx="7">
                  <c:v>106161.64000000001</c:v>
                </c:pt>
                <c:pt idx="8">
                  <c:v>110206.07999999999</c:v>
                </c:pt>
              </c:numCache>
            </c:numRef>
          </c:val>
          <c:extLst>
            <c:ext xmlns:c16="http://schemas.microsoft.com/office/drawing/2014/chart" uri="{C3380CC4-5D6E-409C-BE32-E72D297353CC}">
              <c16:uniqueId val="{00000000-2414-419E-885A-28987EFFC5BB}"/>
            </c:ext>
          </c:extLst>
        </c:ser>
        <c:dLbls>
          <c:showLegendKey val="0"/>
          <c:showVal val="0"/>
          <c:showCatName val="0"/>
          <c:showSerName val="0"/>
          <c:showPercent val="0"/>
          <c:showBubbleSize val="0"/>
        </c:dLbls>
        <c:gapWidth val="15"/>
        <c:axId val="261910096"/>
        <c:axId val="172734864"/>
      </c:barChart>
      <c:catAx>
        <c:axId val="261910096"/>
        <c:scaling>
          <c:orientation val="minMax"/>
        </c:scaling>
        <c:delete val="0"/>
        <c:axPos val="l"/>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172734864"/>
        <c:crosses val="autoZero"/>
        <c:auto val="1"/>
        <c:lblAlgn val="ctr"/>
        <c:lblOffset val="100"/>
        <c:noMultiLvlLbl val="0"/>
      </c:catAx>
      <c:valAx>
        <c:axId val="172734864"/>
        <c:scaling>
          <c:orientation val="minMax"/>
        </c:scaling>
        <c:delete val="1"/>
        <c:axPos val="b"/>
        <c:numFmt formatCode="#,##0" sourceLinked="1"/>
        <c:majorTickMark val="none"/>
        <c:minorTickMark val="none"/>
        <c:tickLblPos val="nextTo"/>
        <c:crossAx val="261910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Backend!SalesTrendByMonth</c:name>
    <c:fmtId val="11"/>
  </c:pivotSource>
  <c:chart>
    <c:title>
      <c:tx>
        <c:strRef>
          <c:f>'Dashboard Backend'!$AK$1</c:f>
          <c:strCache>
            <c:ptCount val="1"/>
            <c:pt idx="0">
              <c:v>Sales Trend by Month</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472794266101349E-2"/>
          <c:y val="0.12120864197530865"/>
          <c:w val="0.88749650236451716"/>
          <c:h val="0.7883498334637995"/>
        </c:manualLayout>
      </c:layout>
      <c:lineChart>
        <c:grouping val="standard"/>
        <c:varyColors val="0"/>
        <c:ser>
          <c:idx val="0"/>
          <c:order val="0"/>
          <c:tx>
            <c:strRef>
              <c:f>'Dashboard Backend'!$AK$1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 Backend'!$AK$1</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Backend'!$AK$1</c:f>
              <c:numCache>
                <c:formatCode>#,##0</c:formatCode>
                <c:ptCount val="23"/>
                <c:pt idx="0">
                  <c:v>26483.239999999998</c:v>
                </c:pt>
                <c:pt idx="1">
                  <c:v>16512.099999999999</c:v>
                </c:pt>
                <c:pt idx="2">
                  <c:v>35755.649999999994</c:v>
                </c:pt>
                <c:pt idx="3">
                  <c:v>35872.550000000003</c:v>
                </c:pt>
                <c:pt idx="4">
                  <c:v>31714.799999999999</c:v>
                </c:pt>
                <c:pt idx="5">
                  <c:v>30462.690000000002</c:v>
                </c:pt>
                <c:pt idx="6">
                  <c:v>25746.9</c:v>
                </c:pt>
                <c:pt idx="7">
                  <c:v>11788.35</c:v>
                </c:pt>
                <c:pt idx="8">
                  <c:v>37123.699999999997</c:v>
                </c:pt>
                <c:pt idx="9">
                  <c:v>27725.590000000004</c:v>
                </c:pt>
                <c:pt idx="10">
                  <c:v>42894.25</c:v>
                </c:pt>
                <c:pt idx="11">
                  <c:v>21756.93</c:v>
                </c:pt>
                <c:pt idx="12">
                  <c:v>27609.82</c:v>
                </c:pt>
                <c:pt idx="13">
                  <c:v>32438.760000000002</c:v>
                </c:pt>
                <c:pt idx="14">
                  <c:v>75563.63</c:v>
                </c:pt>
                <c:pt idx="15">
                  <c:v>48022.31</c:v>
                </c:pt>
                <c:pt idx="16">
                  <c:v>38039.510000000009</c:v>
                </c:pt>
                <c:pt idx="17">
                  <c:v>53409.040000000008</c:v>
                </c:pt>
                <c:pt idx="18">
                  <c:v>72283.23000000001</c:v>
                </c:pt>
                <c:pt idx="19">
                  <c:v>52780.46</c:v>
                </c:pt>
                <c:pt idx="20">
                  <c:v>75493.180000000008</c:v>
                </c:pt>
                <c:pt idx="21">
                  <c:v>82007.600000000006</c:v>
                </c:pt>
                <c:pt idx="22">
                  <c:v>9659.15</c:v>
                </c:pt>
              </c:numCache>
            </c:numRef>
          </c:val>
          <c:smooth val="0"/>
          <c:extLst>
            <c:ext xmlns:c16="http://schemas.microsoft.com/office/drawing/2014/chart" uri="{C3380CC4-5D6E-409C-BE32-E72D297353CC}">
              <c16:uniqueId val="{00000000-E013-47FF-B28A-287FB786F7DC}"/>
            </c:ext>
          </c:extLst>
        </c:ser>
        <c:dLbls>
          <c:showLegendKey val="0"/>
          <c:showVal val="0"/>
          <c:showCatName val="0"/>
          <c:showSerName val="0"/>
          <c:showPercent val="0"/>
          <c:showBubbleSize val="0"/>
        </c:dLbls>
        <c:marker val="1"/>
        <c:smooth val="0"/>
        <c:axId val="2120966431"/>
        <c:axId val="2120967871"/>
      </c:lineChart>
      <c:catAx>
        <c:axId val="212096643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871"/>
        <c:crosses val="autoZero"/>
        <c:auto val="1"/>
        <c:lblAlgn val="ctr"/>
        <c:lblOffset val="100"/>
        <c:tickLblSkip val="2"/>
        <c:noMultiLvlLbl val="0"/>
      </c:catAx>
      <c:valAx>
        <c:axId val="2120967871"/>
        <c:scaling>
          <c:orientation val="minMax"/>
        </c:scaling>
        <c:delete val="0"/>
        <c:axPos val="l"/>
        <c:majorGridlines>
          <c:spPr>
            <a:ln w="9525" cap="flat" cmpd="sng" algn="ctr">
              <a:solidFill>
                <a:schemeClr val="bg1">
                  <a:lumMod val="85000"/>
                </a:schemeClr>
              </a:solidFill>
              <a:prstDash val="dash"/>
              <a:round/>
            </a:ln>
            <a:effectLst/>
          </c:spPr>
        </c:majorGridlines>
        <c:numFmt formatCode="&quot;$&quot;\ #0,\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64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Backend!ShippingPieChart</c:name>
    <c:fmtId val="22"/>
  </c:pivotSource>
  <c:chart>
    <c:title>
      <c:tx>
        <c:strRef>
          <c:f>'Dashboard Backend'!$AH$4</c:f>
          <c:strCache>
            <c:ptCount val="1"/>
            <c:pt idx="0">
              <c:v>Freight Cost by Company</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2"/>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1592064505450329"/>
          <c:y val="0.16493667019897376"/>
          <c:w val="0.56642453477099142"/>
          <c:h val="0.73091173493844297"/>
        </c:manualLayout>
      </c:layout>
      <c:doughnutChart>
        <c:varyColors val="1"/>
        <c:ser>
          <c:idx val="0"/>
          <c:order val="0"/>
          <c:tx>
            <c:strRef>
              <c:f>'Dashboard Backend'!$AH$4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9FA-4DD1-B8AF-099ABDF8AFD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9FA-4DD1-B8AF-099ABDF8AFD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9FA-4DD1-B8AF-099ABDF8AFD5}"/>
              </c:ext>
            </c:extLst>
          </c:dPt>
          <c:dLbls>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59FA-4DD1-B8AF-099ABDF8AFD5}"/>
                </c:ext>
              </c:extLst>
            </c:dLbl>
            <c:dLbl>
              <c:idx val="1"/>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59FA-4DD1-B8AF-099ABDF8AFD5}"/>
                </c:ext>
              </c:extLst>
            </c:dLbl>
            <c:dLbl>
              <c:idx val="2"/>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59FA-4DD1-B8AF-099ABDF8AFD5}"/>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 Backend'!$AH$4</c:f>
              <c:strCache>
                <c:ptCount val="3"/>
                <c:pt idx="0">
                  <c:v>Federal shipping</c:v>
                </c:pt>
                <c:pt idx="1">
                  <c:v>Speedy Express</c:v>
                </c:pt>
                <c:pt idx="2">
                  <c:v>United Package</c:v>
                </c:pt>
              </c:strCache>
            </c:strRef>
          </c:cat>
          <c:val>
            <c:numRef>
              <c:f>'Dashboard Backend'!$AH$4</c:f>
              <c:numCache>
                <c:formatCode>#,##0.00</c:formatCode>
                <c:ptCount val="3"/>
                <c:pt idx="0">
                  <c:v>5481.36</c:v>
                </c:pt>
                <c:pt idx="1">
                  <c:v>7484.47</c:v>
                </c:pt>
                <c:pt idx="2">
                  <c:v>12443.4</c:v>
                </c:pt>
              </c:numCache>
            </c:numRef>
          </c:val>
          <c:extLst>
            <c:ext xmlns:c16="http://schemas.microsoft.com/office/drawing/2014/chart" uri="{C3380CC4-5D6E-409C-BE32-E72D297353CC}">
              <c16:uniqueId val="{00000006-59FA-4DD1-B8AF-099ABDF8AFD5}"/>
            </c:ext>
          </c:extLst>
        </c:ser>
        <c:dLbls>
          <c:showLegendKey val="0"/>
          <c:showVal val="1"/>
          <c:showCatName val="0"/>
          <c:showSerName val="0"/>
          <c:showPercent val="0"/>
          <c:showBubbleSize val="0"/>
          <c:showLeaderLines val="0"/>
        </c:dLbls>
        <c:firstSliceAng val="0"/>
        <c:holeSize val="59"/>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Backend!QtrComparison</c:name>
    <c:fmtId val="20"/>
  </c:pivotSource>
  <c:chart>
    <c:title>
      <c:tx>
        <c:strRef>
          <c:f>'Dashboard Backend'!$AH$3</c:f>
          <c:strCache>
            <c:ptCount val="1"/>
            <c:pt idx="0">
              <c:v>Previous vs. Current Year Sales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48933145954027"/>
          <c:y val="0.14779259242774498"/>
          <c:w val="0.81924618477922162"/>
          <c:h val="0.76114413730241082"/>
        </c:manualLayout>
      </c:layout>
      <c:barChart>
        <c:barDir val="col"/>
        <c:grouping val="clustered"/>
        <c:varyColors val="0"/>
        <c:ser>
          <c:idx val="0"/>
          <c:order val="0"/>
          <c:tx>
            <c:strRef>
              <c:f>'Dashboard Backend'!$AH$3</c:f>
              <c:strCache>
                <c:ptCount val="1"/>
                <c:pt idx="0">
                  <c:v>Prev. Year</c:v>
                </c:pt>
              </c:strCache>
            </c:strRef>
          </c:tx>
          <c:spPr>
            <a:solidFill>
              <a:schemeClr val="accent1"/>
            </a:solidFill>
            <a:ln>
              <a:noFill/>
            </a:ln>
            <a:effectLst/>
          </c:spPr>
          <c:invertIfNegative val="0"/>
          <c:cat>
            <c:strRef>
              <c:f>'Dashboard Backend'!$AH$3</c:f>
              <c:strCache>
                <c:ptCount val="4"/>
                <c:pt idx="0">
                  <c:v>FY 2023  Q1</c:v>
                </c:pt>
                <c:pt idx="1">
                  <c:v>FY 2023 Q2</c:v>
                </c:pt>
                <c:pt idx="2">
                  <c:v>FY 2023 Q3</c:v>
                </c:pt>
                <c:pt idx="3">
                  <c:v>FY 2023 Q4</c:v>
                </c:pt>
              </c:strCache>
            </c:strRef>
          </c:cat>
          <c:val>
            <c:numRef>
              <c:f>'Dashboard Backend'!$AH$3</c:f>
              <c:numCache>
                <c:formatCode>#,##0</c:formatCode>
                <c:ptCount val="4"/>
                <c:pt idx="0">
                  <c:v>124785.27999999998</c:v>
                </c:pt>
                <c:pt idx="1">
                  <c:v>127616.08999999998</c:v>
                </c:pt>
                <c:pt idx="2">
                  <c:v>147827.97000000003</c:v>
                </c:pt>
                <c:pt idx="3">
                  <c:v>165915.01999999993</c:v>
                </c:pt>
              </c:numCache>
            </c:numRef>
          </c:val>
          <c:extLst>
            <c:ext xmlns:c16="http://schemas.microsoft.com/office/drawing/2014/chart" uri="{C3380CC4-5D6E-409C-BE32-E72D297353CC}">
              <c16:uniqueId val="{00000000-C988-48E8-BC77-D288E61898D2}"/>
            </c:ext>
          </c:extLst>
        </c:ser>
        <c:ser>
          <c:idx val="1"/>
          <c:order val="1"/>
          <c:tx>
            <c:strRef>
              <c:f>'Dashboard Backend'!$AH$3</c:f>
              <c:strCache>
                <c:ptCount val="1"/>
                <c:pt idx="0">
                  <c:v>Total Sales</c:v>
                </c:pt>
              </c:strCache>
            </c:strRef>
          </c:tx>
          <c:spPr>
            <a:solidFill>
              <a:schemeClr val="accent2"/>
            </a:solidFill>
            <a:ln>
              <a:noFill/>
            </a:ln>
            <a:effectLst/>
          </c:spPr>
          <c:invertIfNegative val="0"/>
          <c:cat>
            <c:strRef>
              <c:f>'Dashboard Backend'!$AH$3</c:f>
              <c:strCache>
                <c:ptCount val="4"/>
                <c:pt idx="0">
                  <c:v>FY 2023  Q1</c:v>
                </c:pt>
                <c:pt idx="1">
                  <c:v>FY 2023 Q2</c:v>
                </c:pt>
                <c:pt idx="2">
                  <c:v>FY 2023 Q3</c:v>
                </c:pt>
                <c:pt idx="3">
                  <c:v>FY 2023 Q4</c:v>
                </c:pt>
              </c:strCache>
            </c:strRef>
          </c:cat>
          <c:val>
            <c:numRef>
              <c:f>'Dashboard Backend'!$AH$3</c:f>
              <c:numCache>
                <c:formatCode>#,##0</c:formatCode>
                <c:ptCount val="4"/>
                <c:pt idx="0">
                  <c:v>178209.41</c:v>
                </c:pt>
                <c:pt idx="1">
                  <c:v>213634.38999999993</c:v>
                </c:pt>
                <c:pt idx="2">
                  <c:v>342498.99000000005</c:v>
                </c:pt>
                <c:pt idx="3">
                  <c:v>148880.16</c:v>
                </c:pt>
              </c:numCache>
            </c:numRef>
          </c:val>
          <c:extLst>
            <c:ext xmlns:c16="http://schemas.microsoft.com/office/drawing/2014/chart" uri="{C3380CC4-5D6E-409C-BE32-E72D297353CC}">
              <c16:uniqueId val="{00000001-C988-48E8-BC77-D288E61898D2}"/>
            </c:ext>
          </c:extLst>
        </c:ser>
        <c:dLbls>
          <c:showLegendKey val="0"/>
          <c:showVal val="0"/>
          <c:showCatName val="0"/>
          <c:showSerName val="0"/>
          <c:showPercent val="0"/>
          <c:showBubbleSize val="0"/>
        </c:dLbls>
        <c:gapWidth val="20"/>
        <c:axId val="2120967871"/>
        <c:axId val="2120967391"/>
      </c:barChart>
      <c:catAx>
        <c:axId val="212096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391"/>
        <c:crosses val="autoZero"/>
        <c:auto val="1"/>
        <c:lblAlgn val="ctr"/>
        <c:lblOffset val="100"/>
        <c:noMultiLvlLbl val="0"/>
      </c:catAx>
      <c:valAx>
        <c:axId val="2120967391"/>
        <c:scaling>
          <c:orientation val="minMax"/>
        </c:scaling>
        <c:delete val="0"/>
        <c:axPos val="l"/>
        <c:majorGridlines>
          <c:spPr>
            <a:ln w="9525" cap="flat" cmpd="sng" algn="ctr">
              <a:solidFill>
                <a:schemeClr val="bg1">
                  <a:lumMod val="85000"/>
                </a:schemeClr>
              </a:solidFill>
              <a:prstDash val="dash"/>
              <a:round/>
            </a:ln>
            <a:effectLst/>
          </c:spPr>
        </c:majorGridlines>
        <c:numFmt formatCode="&quot;$&quot;\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Backend!SalesTrendByMonth</c:name>
    <c:fmtId val="23"/>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s>
    <c:plotArea>
      <c:layout>
        <c:manualLayout>
          <c:layoutTarget val="inner"/>
          <c:xMode val="edge"/>
          <c:yMode val="edge"/>
          <c:x val="2.6463120585355892E-2"/>
          <c:y val="9.6296380545098176E-2"/>
          <c:w val="0.9514842789268475"/>
          <c:h val="0.80740723890980381"/>
        </c:manualLayout>
      </c:layout>
      <c:lineChart>
        <c:grouping val="standard"/>
        <c:varyColors val="0"/>
        <c:ser>
          <c:idx val="0"/>
          <c:order val="0"/>
          <c:tx>
            <c:strRef>
              <c:f>'Dashboard Backend'!$AL$2</c:f>
              <c:strCache>
                <c:ptCount val="1"/>
                <c:pt idx="0">
                  <c:v>Total</c:v>
                </c:pt>
              </c:strCache>
            </c:strRef>
          </c:tx>
          <c:spPr>
            <a:ln w="22225" cap="rnd">
              <a:solidFill>
                <a:schemeClr val="accent1"/>
              </a:solidFill>
              <a:round/>
            </a:ln>
            <a:effectLst/>
          </c:spPr>
          <c:marker>
            <c:symbol val="none"/>
          </c:marker>
          <c:cat>
            <c:strRef>
              <c:f>'Dashboard Backend'!$AK$3:$AK$26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Backend'!$AL$3:$AL$26</c:f>
              <c:numCache>
                <c:formatCode>#,##0</c:formatCode>
                <c:ptCount val="23"/>
                <c:pt idx="0">
                  <c:v>26483.239999999998</c:v>
                </c:pt>
                <c:pt idx="1">
                  <c:v>16512.099999999999</c:v>
                </c:pt>
                <c:pt idx="2">
                  <c:v>35755.649999999994</c:v>
                </c:pt>
                <c:pt idx="3">
                  <c:v>35872.550000000003</c:v>
                </c:pt>
                <c:pt idx="4">
                  <c:v>31714.799999999999</c:v>
                </c:pt>
                <c:pt idx="5">
                  <c:v>30462.690000000002</c:v>
                </c:pt>
                <c:pt idx="6">
                  <c:v>25746.9</c:v>
                </c:pt>
                <c:pt idx="7">
                  <c:v>11788.35</c:v>
                </c:pt>
                <c:pt idx="8">
                  <c:v>37123.699999999997</c:v>
                </c:pt>
                <c:pt idx="9">
                  <c:v>27725.590000000004</c:v>
                </c:pt>
                <c:pt idx="10">
                  <c:v>42894.25</c:v>
                </c:pt>
                <c:pt idx="11">
                  <c:v>21756.93</c:v>
                </c:pt>
                <c:pt idx="12">
                  <c:v>27609.82</c:v>
                </c:pt>
                <c:pt idx="13">
                  <c:v>32438.760000000002</c:v>
                </c:pt>
                <c:pt idx="14">
                  <c:v>75563.63</c:v>
                </c:pt>
                <c:pt idx="15">
                  <c:v>48022.31</c:v>
                </c:pt>
                <c:pt idx="16">
                  <c:v>38039.510000000009</c:v>
                </c:pt>
                <c:pt idx="17">
                  <c:v>53409.040000000008</c:v>
                </c:pt>
                <c:pt idx="18">
                  <c:v>72283.23000000001</c:v>
                </c:pt>
                <c:pt idx="19">
                  <c:v>52780.46</c:v>
                </c:pt>
                <c:pt idx="20">
                  <c:v>75493.180000000008</c:v>
                </c:pt>
                <c:pt idx="21">
                  <c:v>82007.600000000006</c:v>
                </c:pt>
                <c:pt idx="22">
                  <c:v>9659.15</c:v>
                </c:pt>
              </c:numCache>
            </c:numRef>
          </c:val>
          <c:smooth val="1"/>
          <c:extLst>
            <c:ext xmlns:c16="http://schemas.microsoft.com/office/drawing/2014/chart" uri="{C3380CC4-5D6E-409C-BE32-E72D297353CC}">
              <c16:uniqueId val="{00000000-73C7-4CA8-8ED9-41811C709CC1}"/>
            </c:ext>
          </c:extLst>
        </c:ser>
        <c:dLbls>
          <c:showLegendKey val="0"/>
          <c:showVal val="0"/>
          <c:showCatName val="0"/>
          <c:showSerName val="0"/>
          <c:showPercent val="0"/>
          <c:showBubbleSize val="0"/>
        </c:dLbls>
        <c:smooth val="0"/>
        <c:axId val="211979216"/>
        <c:axId val="211977296"/>
      </c:lineChart>
      <c:catAx>
        <c:axId val="211979216"/>
        <c:scaling>
          <c:orientation val="minMax"/>
        </c:scaling>
        <c:delete val="1"/>
        <c:axPos val="b"/>
        <c:numFmt formatCode="General" sourceLinked="1"/>
        <c:majorTickMark val="none"/>
        <c:minorTickMark val="none"/>
        <c:tickLblPos val="nextTo"/>
        <c:crossAx val="211977296"/>
        <c:crosses val="autoZero"/>
        <c:auto val="1"/>
        <c:lblAlgn val="ctr"/>
        <c:lblOffset val="100"/>
        <c:noMultiLvlLbl val="0"/>
      </c:catAx>
      <c:valAx>
        <c:axId val="211977296"/>
        <c:scaling>
          <c:orientation val="minMax"/>
        </c:scaling>
        <c:delete val="1"/>
        <c:axPos val="l"/>
        <c:numFmt formatCode="#,##0" sourceLinked="1"/>
        <c:majorTickMark val="none"/>
        <c:minorTickMark val="none"/>
        <c:tickLblPos val="nextTo"/>
        <c:crossAx val="211979216"/>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Backend!FreightTrendsByMonth</c:name>
    <c:fmtId val="51"/>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63120585355892E-2"/>
          <c:y val="9.6296380545098176E-2"/>
          <c:w val="0.9514842789268475"/>
          <c:h val="0.80740723890980381"/>
        </c:manualLayout>
      </c:layout>
      <c:lineChart>
        <c:grouping val="standard"/>
        <c:varyColors val="0"/>
        <c:ser>
          <c:idx val="0"/>
          <c:order val="0"/>
          <c:tx>
            <c:strRef>
              <c:f>'Dashboard Backend'!$BA$2</c:f>
              <c:strCache>
                <c:ptCount val="1"/>
                <c:pt idx="0">
                  <c:v>Total</c:v>
                </c:pt>
              </c:strCache>
            </c:strRef>
          </c:tx>
          <c:spPr>
            <a:ln w="22225" cap="rnd">
              <a:solidFill>
                <a:schemeClr val="accent1"/>
              </a:solidFill>
              <a:round/>
            </a:ln>
            <a:effectLst/>
          </c:spPr>
          <c:marker>
            <c:symbol val="none"/>
          </c:marker>
          <c:cat>
            <c:strRef>
              <c:f>'Dashboard Backend'!$AZ$3:$AZ$26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Backend'!$BA$3:$BA$26</c:f>
              <c:numCache>
                <c:formatCode>#,##0.00</c:formatCode>
                <c:ptCount val="23"/>
                <c:pt idx="0">
                  <c:v>1816.37</c:v>
                </c:pt>
                <c:pt idx="1">
                  <c:v>2106.1799999999998</c:v>
                </c:pt>
                <c:pt idx="2">
                  <c:v>2071.67</c:v>
                </c:pt>
                <c:pt idx="3">
                  <c:v>3065.28</c:v>
                </c:pt>
                <c:pt idx="4">
                  <c:v>2087.77</c:v>
                </c:pt>
                <c:pt idx="5">
                  <c:v>1645.27</c:v>
                </c:pt>
                <c:pt idx="6">
                  <c:v>2109.44</c:v>
                </c:pt>
                <c:pt idx="7">
                  <c:v>1455.53</c:v>
                </c:pt>
                <c:pt idx="8">
                  <c:v>1718</c:v>
                </c:pt>
                <c:pt idx="9">
                  <c:v>2110.71</c:v>
                </c:pt>
                <c:pt idx="10">
                  <c:v>2970.1</c:v>
                </c:pt>
                <c:pt idx="11">
                  <c:v>1697.62</c:v>
                </c:pt>
                <c:pt idx="12">
                  <c:v>2913.02</c:v>
                </c:pt>
                <c:pt idx="13">
                  <c:v>2692.6</c:v>
                </c:pt>
                <c:pt idx="14">
                  <c:v>2801.81</c:v>
                </c:pt>
                <c:pt idx="15">
                  <c:v>2577.1999999999998</c:v>
                </c:pt>
                <c:pt idx="16">
                  <c:v>2329.81</c:v>
                </c:pt>
                <c:pt idx="17">
                  <c:v>2998.02</c:v>
                </c:pt>
                <c:pt idx="18">
                  <c:v>4638.6499999999996</c:v>
                </c:pt>
                <c:pt idx="19">
                  <c:v>3506.57</c:v>
                </c:pt>
                <c:pt idx="20">
                  <c:v>4999.97</c:v>
                </c:pt>
                <c:pt idx="21">
                  <c:v>8562.42</c:v>
                </c:pt>
                <c:pt idx="22">
                  <c:v>2068.69</c:v>
                </c:pt>
              </c:numCache>
            </c:numRef>
          </c:val>
          <c:smooth val="1"/>
          <c:extLst>
            <c:ext xmlns:c16="http://schemas.microsoft.com/office/drawing/2014/chart" uri="{C3380CC4-5D6E-409C-BE32-E72D297353CC}">
              <c16:uniqueId val="{00000001-D78A-4ECB-B0F2-1BE37E12BC39}"/>
            </c:ext>
          </c:extLst>
        </c:ser>
        <c:dLbls>
          <c:showLegendKey val="0"/>
          <c:showVal val="0"/>
          <c:showCatName val="0"/>
          <c:showSerName val="0"/>
          <c:showPercent val="0"/>
          <c:showBubbleSize val="0"/>
        </c:dLbls>
        <c:smooth val="0"/>
        <c:axId val="211979216"/>
        <c:axId val="211977296"/>
      </c:lineChart>
      <c:catAx>
        <c:axId val="211979216"/>
        <c:scaling>
          <c:orientation val="minMax"/>
        </c:scaling>
        <c:delete val="1"/>
        <c:axPos val="b"/>
        <c:numFmt formatCode="General" sourceLinked="1"/>
        <c:majorTickMark val="none"/>
        <c:minorTickMark val="none"/>
        <c:tickLblPos val="nextTo"/>
        <c:crossAx val="211977296"/>
        <c:crosses val="autoZero"/>
        <c:auto val="1"/>
        <c:lblAlgn val="ctr"/>
        <c:lblOffset val="100"/>
        <c:noMultiLvlLbl val="0"/>
      </c:catAx>
      <c:valAx>
        <c:axId val="211977296"/>
        <c:scaling>
          <c:orientation val="minMax"/>
        </c:scaling>
        <c:delete val="1"/>
        <c:axPos val="l"/>
        <c:numFmt formatCode="#,##0.00" sourceLinked="1"/>
        <c:majorTickMark val="none"/>
        <c:minorTickMark val="none"/>
        <c:tickLblPos val="nextTo"/>
        <c:crossAx val="211979216"/>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Backend!CoGs TrendBy Month</c:name>
    <c:fmtId val="51"/>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63120585355892E-2"/>
          <c:y val="9.6296380545098176E-2"/>
          <c:w val="0.9514842789268475"/>
          <c:h val="0.80740723890980381"/>
        </c:manualLayout>
      </c:layout>
      <c:lineChart>
        <c:grouping val="standard"/>
        <c:varyColors val="0"/>
        <c:ser>
          <c:idx val="0"/>
          <c:order val="0"/>
          <c:tx>
            <c:strRef>
              <c:f>'Dashboard Backend'!$AU$2</c:f>
              <c:strCache>
                <c:ptCount val="1"/>
                <c:pt idx="0">
                  <c:v>Total</c:v>
                </c:pt>
              </c:strCache>
            </c:strRef>
          </c:tx>
          <c:spPr>
            <a:ln w="22225" cap="rnd">
              <a:solidFill>
                <a:schemeClr val="accent1"/>
              </a:solidFill>
              <a:round/>
            </a:ln>
            <a:effectLst/>
          </c:spPr>
          <c:marker>
            <c:symbol val="none"/>
          </c:marker>
          <c:cat>
            <c:strRef>
              <c:f>'Dashboard Backend'!$AT$3:$AT$26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Backend'!$AU$3:$AU$26</c:f>
              <c:numCache>
                <c:formatCode>#,##0</c:formatCode>
                <c:ptCount val="23"/>
                <c:pt idx="0">
                  <c:v>18844.07</c:v>
                </c:pt>
                <c:pt idx="1">
                  <c:v>26115.46</c:v>
                </c:pt>
                <c:pt idx="2">
                  <c:v>30539.488000000001</c:v>
                </c:pt>
                <c:pt idx="3">
                  <c:v>29281.595000000001</c:v>
                </c:pt>
                <c:pt idx="4">
                  <c:v>26186.86</c:v>
                </c:pt>
                <c:pt idx="5">
                  <c:v>29141.14</c:v>
                </c:pt>
                <c:pt idx="6">
                  <c:v>30482.780999999999</c:v>
                </c:pt>
                <c:pt idx="7">
                  <c:v>32482.128000000001</c:v>
                </c:pt>
                <c:pt idx="8">
                  <c:v>36235.535000000003</c:v>
                </c:pt>
                <c:pt idx="9">
                  <c:v>28417.179</c:v>
                </c:pt>
                <c:pt idx="10">
                  <c:v>47971.595000000001</c:v>
                </c:pt>
                <c:pt idx="11">
                  <c:v>33029.870999999999</c:v>
                </c:pt>
                <c:pt idx="12">
                  <c:v>27316.254000000001</c:v>
                </c:pt>
                <c:pt idx="13">
                  <c:v>33745.677000000003</c:v>
                </c:pt>
                <c:pt idx="14">
                  <c:v>53309.249000000003</c:v>
                </c:pt>
                <c:pt idx="15">
                  <c:v>57896.502999999997</c:v>
                </c:pt>
                <c:pt idx="16">
                  <c:v>30925.600999999999</c:v>
                </c:pt>
                <c:pt idx="17">
                  <c:v>53701.612999999998</c:v>
                </c:pt>
                <c:pt idx="18">
                  <c:v>80411.967999999993</c:v>
                </c:pt>
                <c:pt idx="19">
                  <c:v>55062</c:v>
                </c:pt>
                <c:pt idx="20">
                  <c:v>87007.108999999997</c:v>
                </c:pt>
                <c:pt idx="21">
                  <c:v>88118.554999999993</c:v>
                </c:pt>
                <c:pt idx="22">
                  <c:v>11898.781999999999</c:v>
                </c:pt>
              </c:numCache>
            </c:numRef>
          </c:val>
          <c:smooth val="1"/>
          <c:extLst>
            <c:ext xmlns:c16="http://schemas.microsoft.com/office/drawing/2014/chart" uri="{C3380CC4-5D6E-409C-BE32-E72D297353CC}">
              <c16:uniqueId val="{00000001-F812-48A4-936E-E7403B4C6188}"/>
            </c:ext>
          </c:extLst>
        </c:ser>
        <c:dLbls>
          <c:showLegendKey val="0"/>
          <c:showVal val="0"/>
          <c:showCatName val="0"/>
          <c:showSerName val="0"/>
          <c:showPercent val="0"/>
          <c:showBubbleSize val="0"/>
        </c:dLbls>
        <c:smooth val="0"/>
        <c:axId val="211979216"/>
        <c:axId val="211977296"/>
      </c:lineChart>
      <c:catAx>
        <c:axId val="211979216"/>
        <c:scaling>
          <c:orientation val="minMax"/>
        </c:scaling>
        <c:delete val="1"/>
        <c:axPos val="b"/>
        <c:numFmt formatCode="General" sourceLinked="1"/>
        <c:majorTickMark val="none"/>
        <c:minorTickMark val="none"/>
        <c:tickLblPos val="nextTo"/>
        <c:crossAx val="211977296"/>
        <c:crosses val="autoZero"/>
        <c:auto val="1"/>
        <c:lblAlgn val="ctr"/>
        <c:lblOffset val="100"/>
        <c:noMultiLvlLbl val="0"/>
      </c:catAx>
      <c:valAx>
        <c:axId val="211977296"/>
        <c:scaling>
          <c:orientation val="minMax"/>
        </c:scaling>
        <c:delete val="1"/>
        <c:axPos val="l"/>
        <c:numFmt formatCode="#,##0" sourceLinked="1"/>
        <c:majorTickMark val="none"/>
        <c:minorTickMark val="none"/>
        <c:tickLblPos val="nextTo"/>
        <c:crossAx val="211979216"/>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Backend!QtyTrendBy Month</c:name>
    <c:fmtId val="50"/>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63120585355892E-2"/>
          <c:y val="9.6296380545098176E-2"/>
          <c:w val="0.9514842789268475"/>
          <c:h val="0.80740723890980381"/>
        </c:manualLayout>
      </c:layout>
      <c:lineChart>
        <c:grouping val="standard"/>
        <c:varyColors val="0"/>
        <c:ser>
          <c:idx val="0"/>
          <c:order val="0"/>
          <c:tx>
            <c:strRef>
              <c:f>'Dashboard Backend'!$AR$2</c:f>
              <c:strCache>
                <c:ptCount val="1"/>
                <c:pt idx="0">
                  <c:v>Total</c:v>
                </c:pt>
              </c:strCache>
            </c:strRef>
          </c:tx>
          <c:spPr>
            <a:ln w="22225" cap="rnd">
              <a:solidFill>
                <a:schemeClr val="accent1"/>
              </a:solidFill>
              <a:round/>
            </a:ln>
            <a:effectLst/>
          </c:spPr>
          <c:marker>
            <c:symbol val="none"/>
          </c:marker>
          <c:cat>
            <c:strRef>
              <c:f>'Dashboard Backend'!$AQ$3:$AQ$26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Backend'!$AR$3:$AR$26</c:f>
              <c:numCache>
                <c:formatCode>#,##0</c:formatCode>
                <c:ptCount val="23"/>
                <c:pt idx="0">
                  <c:v>1045</c:v>
                </c:pt>
                <c:pt idx="1">
                  <c:v>736</c:v>
                </c:pt>
                <c:pt idx="2">
                  <c:v>1253</c:v>
                </c:pt>
                <c:pt idx="3">
                  <c:v>1369</c:v>
                </c:pt>
                <c:pt idx="4">
                  <c:v>1154</c:v>
                </c:pt>
                <c:pt idx="5">
                  <c:v>1210</c:v>
                </c:pt>
                <c:pt idx="6">
                  <c:v>962</c:v>
                </c:pt>
                <c:pt idx="7">
                  <c:v>487</c:v>
                </c:pt>
                <c:pt idx="8">
                  <c:v>1246</c:v>
                </c:pt>
                <c:pt idx="9">
                  <c:v>1159</c:v>
                </c:pt>
                <c:pt idx="10">
                  <c:v>1212</c:v>
                </c:pt>
                <c:pt idx="11">
                  <c:v>814</c:v>
                </c:pt>
                <c:pt idx="12">
                  <c:v>1127</c:v>
                </c:pt>
                <c:pt idx="13">
                  <c:v>1211</c:v>
                </c:pt>
                <c:pt idx="14">
                  <c:v>2256</c:v>
                </c:pt>
                <c:pt idx="15">
                  <c:v>1499</c:v>
                </c:pt>
                <c:pt idx="16">
                  <c:v>1440</c:v>
                </c:pt>
                <c:pt idx="17">
                  <c:v>1877</c:v>
                </c:pt>
                <c:pt idx="18">
                  <c:v>2408</c:v>
                </c:pt>
                <c:pt idx="19">
                  <c:v>1827</c:v>
                </c:pt>
                <c:pt idx="20">
                  <c:v>2959</c:v>
                </c:pt>
                <c:pt idx="21">
                  <c:v>3085</c:v>
                </c:pt>
                <c:pt idx="22">
                  <c:v>480</c:v>
                </c:pt>
              </c:numCache>
            </c:numRef>
          </c:val>
          <c:smooth val="1"/>
          <c:extLst>
            <c:ext xmlns:c16="http://schemas.microsoft.com/office/drawing/2014/chart" uri="{C3380CC4-5D6E-409C-BE32-E72D297353CC}">
              <c16:uniqueId val="{00000001-ACDF-4C97-B2A9-A9A20875A138}"/>
            </c:ext>
          </c:extLst>
        </c:ser>
        <c:dLbls>
          <c:showLegendKey val="0"/>
          <c:showVal val="0"/>
          <c:showCatName val="0"/>
          <c:showSerName val="0"/>
          <c:showPercent val="0"/>
          <c:showBubbleSize val="0"/>
        </c:dLbls>
        <c:smooth val="0"/>
        <c:axId val="211979216"/>
        <c:axId val="211977296"/>
      </c:lineChart>
      <c:catAx>
        <c:axId val="211979216"/>
        <c:scaling>
          <c:orientation val="minMax"/>
        </c:scaling>
        <c:delete val="1"/>
        <c:axPos val="b"/>
        <c:numFmt formatCode="General" sourceLinked="1"/>
        <c:majorTickMark val="none"/>
        <c:minorTickMark val="none"/>
        <c:tickLblPos val="nextTo"/>
        <c:crossAx val="211977296"/>
        <c:crosses val="autoZero"/>
        <c:auto val="1"/>
        <c:lblAlgn val="ctr"/>
        <c:lblOffset val="100"/>
        <c:noMultiLvlLbl val="0"/>
      </c:catAx>
      <c:valAx>
        <c:axId val="211977296"/>
        <c:scaling>
          <c:orientation val="minMax"/>
        </c:scaling>
        <c:delete val="1"/>
        <c:axPos val="l"/>
        <c:numFmt formatCode="#,##0" sourceLinked="1"/>
        <c:majorTickMark val="none"/>
        <c:minorTickMark val="none"/>
        <c:tickLblPos val="nextTo"/>
        <c:crossAx val="211979216"/>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Backend!OrdersTrendby Month</c:name>
    <c:fmtId val="5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63120585355892E-2"/>
          <c:y val="9.6296380545098176E-2"/>
          <c:w val="0.9514842789268475"/>
          <c:h val="0.80740723890980381"/>
        </c:manualLayout>
      </c:layout>
      <c:lineChart>
        <c:grouping val="standard"/>
        <c:varyColors val="0"/>
        <c:ser>
          <c:idx val="0"/>
          <c:order val="0"/>
          <c:tx>
            <c:strRef>
              <c:f>'Dashboard Backend'!$AO$2</c:f>
              <c:strCache>
                <c:ptCount val="1"/>
                <c:pt idx="0">
                  <c:v>Total</c:v>
                </c:pt>
              </c:strCache>
            </c:strRef>
          </c:tx>
          <c:spPr>
            <a:ln w="22225" cap="rnd">
              <a:solidFill>
                <a:schemeClr val="accent1"/>
              </a:solidFill>
              <a:round/>
            </a:ln>
            <a:effectLst/>
          </c:spPr>
          <c:marker>
            <c:symbol val="none"/>
          </c:marker>
          <c:cat>
            <c:strRef>
              <c:f>'Dashboard Backend'!$AN$3:$AN$26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Backend'!$AO$3:$AO$26</c:f>
              <c:numCache>
                <c:formatCode>#,##0</c:formatCode>
                <c:ptCount val="23"/>
                <c:pt idx="0">
                  <c:v>17</c:v>
                </c:pt>
                <c:pt idx="1">
                  <c:v>14</c:v>
                </c:pt>
                <c:pt idx="2">
                  <c:v>15</c:v>
                </c:pt>
                <c:pt idx="3">
                  <c:v>22</c:v>
                </c:pt>
                <c:pt idx="4">
                  <c:v>19</c:v>
                </c:pt>
                <c:pt idx="5">
                  <c:v>21</c:v>
                </c:pt>
                <c:pt idx="6">
                  <c:v>19</c:v>
                </c:pt>
                <c:pt idx="7">
                  <c:v>14</c:v>
                </c:pt>
                <c:pt idx="8">
                  <c:v>22</c:v>
                </c:pt>
                <c:pt idx="9">
                  <c:v>19</c:v>
                </c:pt>
                <c:pt idx="10">
                  <c:v>24</c:v>
                </c:pt>
                <c:pt idx="11">
                  <c:v>15</c:v>
                </c:pt>
                <c:pt idx="12">
                  <c:v>17</c:v>
                </c:pt>
                <c:pt idx="13">
                  <c:v>25</c:v>
                </c:pt>
                <c:pt idx="14">
                  <c:v>30</c:v>
                </c:pt>
                <c:pt idx="15">
                  <c:v>27</c:v>
                </c:pt>
                <c:pt idx="16">
                  <c:v>24</c:v>
                </c:pt>
                <c:pt idx="17">
                  <c:v>29</c:v>
                </c:pt>
                <c:pt idx="18">
                  <c:v>39</c:v>
                </c:pt>
                <c:pt idx="19">
                  <c:v>31</c:v>
                </c:pt>
                <c:pt idx="20">
                  <c:v>45</c:v>
                </c:pt>
                <c:pt idx="21">
                  <c:v>51</c:v>
                </c:pt>
                <c:pt idx="22">
                  <c:v>8</c:v>
                </c:pt>
              </c:numCache>
            </c:numRef>
          </c:val>
          <c:smooth val="1"/>
          <c:extLst>
            <c:ext xmlns:c16="http://schemas.microsoft.com/office/drawing/2014/chart" uri="{C3380CC4-5D6E-409C-BE32-E72D297353CC}">
              <c16:uniqueId val="{00000001-DE43-43F6-AC92-20D3B74A1E4D}"/>
            </c:ext>
          </c:extLst>
        </c:ser>
        <c:dLbls>
          <c:showLegendKey val="0"/>
          <c:showVal val="0"/>
          <c:showCatName val="0"/>
          <c:showSerName val="0"/>
          <c:showPercent val="0"/>
          <c:showBubbleSize val="0"/>
        </c:dLbls>
        <c:smooth val="0"/>
        <c:axId val="211979216"/>
        <c:axId val="211977296"/>
      </c:lineChart>
      <c:catAx>
        <c:axId val="211979216"/>
        <c:scaling>
          <c:orientation val="minMax"/>
        </c:scaling>
        <c:delete val="1"/>
        <c:axPos val="b"/>
        <c:numFmt formatCode="General" sourceLinked="1"/>
        <c:majorTickMark val="none"/>
        <c:minorTickMark val="none"/>
        <c:tickLblPos val="nextTo"/>
        <c:crossAx val="211977296"/>
        <c:crosses val="autoZero"/>
        <c:auto val="1"/>
        <c:lblAlgn val="ctr"/>
        <c:lblOffset val="100"/>
        <c:noMultiLvlLbl val="0"/>
      </c:catAx>
      <c:valAx>
        <c:axId val="211977296"/>
        <c:scaling>
          <c:orientation val="minMax"/>
        </c:scaling>
        <c:delete val="1"/>
        <c:axPos val="l"/>
        <c:numFmt formatCode="#,##0" sourceLinked="1"/>
        <c:majorTickMark val="none"/>
        <c:minorTickMark val="none"/>
        <c:tickLblPos val="nextTo"/>
        <c:crossAx val="211979216"/>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Backend!ProfitsTrend byMonth</c:name>
    <c:fmtId val="60"/>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463120585355892E-2"/>
          <c:y val="9.6296380545098176E-2"/>
          <c:w val="0.9514842789268475"/>
          <c:h val="0.80740723890980381"/>
        </c:manualLayout>
      </c:layout>
      <c:lineChart>
        <c:grouping val="standard"/>
        <c:varyColors val="0"/>
        <c:ser>
          <c:idx val="0"/>
          <c:order val="0"/>
          <c:tx>
            <c:strRef>
              <c:f>'Dashboard Backend'!$AX$2</c:f>
              <c:strCache>
                <c:ptCount val="1"/>
                <c:pt idx="0">
                  <c:v>Total</c:v>
                </c:pt>
              </c:strCache>
            </c:strRef>
          </c:tx>
          <c:spPr>
            <a:ln w="22225" cap="rnd">
              <a:solidFill>
                <a:schemeClr val="accent1"/>
              </a:solidFill>
              <a:round/>
            </a:ln>
            <a:effectLst/>
          </c:spPr>
          <c:marker>
            <c:symbol val="none"/>
          </c:marker>
          <c:cat>
            <c:strRef>
              <c:f>'Dashboard Backend'!$AW$3:$AW$26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Backend'!$AX$3:$AX$26</c:f>
              <c:numCache>
                <c:formatCode>#,##0</c:formatCode>
                <c:ptCount val="23"/>
                <c:pt idx="0">
                  <c:v>11665.079999999998</c:v>
                </c:pt>
                <c:pt idx="1">
                  <c:v>7247.0399999999991</c:v>
                </c:pt>
                <c:pt idx="2">
                  <c:v>11477.444999999992</c:v>
                </c:pt>
                <c:pt idx="3">
                  <c:v>12305.020000000004</c:v>
                </c:pt>
                <c:pt idx="4">
                  <c:v>10523.489999999998</c:v>
                </c:pt>
                <c:pt idx="5">
                  <c:v>10345.460000000003</c:v>
                </c:pt>
                <c:pt idx="6">
                  <c:v>8050.8650000000016</c:v>
                </c:pt>
                <c:pt idx="7">
                  <c:v>4037.9850000000006</c:v>
                </c:pt>
                <c:pt idx="8">
                  <c:v>12387.659999999996</c:v>
                </c:pt>
                <c:pt idx="9">
                  <c:v>9166.9520000000048</c:v>
                </c:pt>
                <c:pt idx="10">
                  <c:v>13631.939999999999</c:v>
                </c:pt>
                <c:pt idx="11">
                  <c:v>7661.009</c:v>
                </c:pt>
                <c:pt idx="12">
                  <c:v>9967.02</c:v>
                </c:pt>
                <c:pt idx="13">
                  <c:v>11510.293000000001</c:v>
                </c:pt>
                <c:pt idx="14">
                  <c:v>27580.576000000008</c:v>
                </c:pt>
                <c:pt idx="15">
                  <c:v>15365.937999999998</c:v>
                </c:pt>
                <c:pt idx="16">
                  <c:v>12888.349000000009</c:v>
                </c:pt>
                <c:pt idx="17">
                  <c:v>17119.822000000007</c:v>
                </c:pt>
                <c:pt idx="18">
                  <c:v>24503.407000000014</c:v>
                </c:pt>
                <c:pt idx="19">
                  <c:v>19493.22</c:v>
                </c:pt>
                <c:pt idx="20">
                  <c:v>25592.364000000009</c:v>
                </c:pt>
                <c:pt idx="21">
                  <c:v>27987.410000000003</c:v>
                </c:pt>
                <c:pt idx="22">
                  <c:v>2938.835</c:v>
                </c:pt>
              </c:numCache>
            </c:numRef>
          </c:val>
          <c:smooth val="1"/>
          <c:extLst>
            <c:ext xmlns:c16="http://schemas.microsoft.com/office/drawing/2014/chart" uri="{C3380CC4-5D6E-409C-BE32-E72D297353CC}">
              <c16:uniqueId val="{00000001-8E43-4A2D-B783-EC01F635F4BB}"/>
            </c:ext>
          </c:extLst>
        </c:ser>
        <c:dLbls>
          <c:showLegendKey val="0"/>
          <c:showVal val="0"/>
          <c:showCatName val="0"/>
          <c:showSerName val="0"/>
          <c:showPercent val="0"/>
          <c:showBubbleSize val="0"/>
        </c:dLbls>
        <c:smooth val="0"/>
        <c:axId val="211979216"/>
        <c:axId val="211977296"/>
      </c:lineChart>
      <c:catAx>
        <c:axId val="211979216"/>
        <c:scaling>
          <c:orientation val="minMax"/>
        </c:scaling>
        <c:delete val="1"/>
        <c:axPos val="b"/>
        <c:numFmt formatCode="General" sourceLinked="1"/>
        <c:majorTickMark val="none"/>
        <c:minorTickMark val="none"/>
        <c:tickLblPos val="nextTo"/>
        <c:crossAx val="211977296"/>
        <c:crosses val="autoZero"/>
        <c:auto val="1"/>
        <c:lblAlgn val="ctr"/>
        <c:lblOffset val="100"/>
        <c:noMultiLvlLbl val="0"/>
      </c:catAx>
      <c:valAx>
        <c:axId val="211977296"/>
        <c:scaling>
          <c:orientation val="minMax"/>
        </c:scaling>
        <c:delete val="1"/>
        <c:axPos val="l"/>
        <c:numFmt formatCode="#,##0" sourceLinked="1"/>
        <c:majorTickMark val="none"/>
        <c:minorTickMark val="none"/>
        <c:tickLblPos val="nextTo"/>
        <c:crossAx val="211979216"/>
        <c:crosses val="autoZero"/>
        <c:crossBetween val="between"/>
      </c:valAx>
      <c:spPr>
        <a:solidFill>
          <a:schemeClr val="bg1"/>
        </a:solid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Backend!PivotTable13</c:name>
    <c:fmtId val="28"/>
  </c:pivotSource>
  <c:chart>
    <c:title>
      <c:tx>
        <c:strRef>
          <c:f>'Dashboard Backend'!$AH$2</c:f>
          <c:strCache>
            <c:ptCount val="1"/>
            <c:pt idx="0">
              <c:v>Sales by Region</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2"/>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3"/>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2"/>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5"/>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6"/>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7"/>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9"/>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0"/>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1"/>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2"/>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3"/>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0.24466073685233788"/>
          <c:y val="0.16493670886075951"/>
          <c:w val="0.57200727995420331"/>
          <c:h val="0.70378617229808305"/>
        </c:manualLayout>
      </c:layout>
      <c:doughnutChart>
        <c:varyColors val="1"/>
        <c:ser>
          <c:idx val="0"/>
          <c:order val="0"/>
          <c:tx>
            <c:strRef>
              <c:f>'Dashboard Backend'!$AH$2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8DF2-4D11-892D-9F35D56F76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8DF2-4D11-892D-9F35D56F769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8DF2-4D11-892D-9F35D56F769A}"/>
              </c:ext>
            </c:extLst>
          </c:dPt>
          <c:dLbls>
            <c:dLbl>
              <c:idx val="0"/>
              <c:layout>
                <c:manualLayout>
                  <c:x val="0.16738692038495187"/>
                  <c:y val="7.5890930300379036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8DF2-4D11-892D-9F35D56F769A}"/>
                </c:ext>
              </c:extLst>
            </c:dLbl>
            <c:dLbl>
              <c:idx val="1"/>
              <c:layout>
                <c:manualLayout>
                  <c:x val="-0.17561723534558185"/>
                  <c:y val="0.12851633129192183"/>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8DF2-4D11-892D-9F35D56F769A}"/>
                </c:ext>
              </c:extLst>
            </c:dLbl>
            <c:dLbl>
              <c:idx val="2"/>
              <c:layout>
                <c:manualLayout>
                  <c:x val="-0.21772038738823132"/>
                  <c:y val="-0.10704027777777778"/>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8DF2-4D11-892D-9F35D56F769A}"/>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'Dashboard Backend'!$AH$2</c:f>
              <c:strCache>
                <c:ptCount val="3"/>
                <c:pt idx="0">
                  <c:v>Europe</c:v>
                </c:pt>
                <c:pt idx="1">
                  <c:v>North America</c:v>
                </c:pt>
                <c:pt idx="2">
                  <c:v>South America</c:v>
                </c:pt>
              </c:strCache>
            </c:strRef>
          </c:cat>
          <c:val>
            <c:numRef>
              <c:f>'Dashboard Backend'!$AH$2</c:f>
              <c:numCache>
                <c:formatCode>#,##0</c:formatCode>
                <c:ptCount val="3"/>
                <c:pt idx="0">
                  <c:v>567306.69000000006</c:v>
                </c:pt>
                <c:pt idx="1">
                  <c:v>204309.87999999995</c:v>
                </c:pt>
                <c:pt idx="2">
                  <c:v>111606.38</c:v>
                </c:pt>
              </c:numCache>
            </c:numRef>
          </c:val>
          <c:extLst>
            <c:ext xmlns:c16="http://schemas.microsoft.com/office/drawing/2014/chart" uri="{C3380CC4-5D6E-409C-BE32-E72D297353CC}">
              <c16:uniqueId val="{0000000E-8DF2-4D11-892D-9F35D56F769A}"/>
            </c:ext>
          </c:extLst>
        </c:ser>
        <c:dLbls>
          <c:showLegendKey val="0"/>
          <c:showVal val="1"/>
          <c:showCatName val="0"/>
          <c:showSerName val="0"/>
          <c:showPercent val="0"/>
          <c:showBubbleSize val="0"/>
          <c:showLeaderLines val="0"/>
        </c:dLbls>
        <c:firstSliceAng val="0"/>
        <c:holeSize val="59"/>
      </c:doughnut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Backend!PivotTable31</c:name>
    <c:fmtId val="11"/>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Orders by Category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Backend'!$B$32</c:f>
              <c:strCache>
                <c:ptCount val="1"/>
                <c:pt idx="0">
                  <c:v>Total</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Backend'!$A$33:$A$41</c:f>
              <c:strCache>
                <c:ptCount val="8"/>
                <c:pt idx="0">
                  <c:v>Produce</c:v>
                </c:pt>
                <c:pt idx="1">
                  <c:v>Meat/Poultry</c:v>
                </c:pt>
                <c:pt idx="2">
                  <c:v>Grains/Cereals</c:v>
                </c:pt>
                <c:pt idx="3">
                  <c:v>Condiments</c:v>
                </c:pt>
                <c:pt idx="4">
                  <c:v>Confections</c:v>
                </c:pt>
                <c:pt idx="5">
                  <c:v>Seafood</c:v>
                </c:pt>
                <c:pt idx="6">
                  <c:v>Dairy Product</c:v>
                </c:pt>
                <c:pt idx="7">
                  <c:v>Beverages</c:v>
                </c:pt>
              </c:strCache>
            </c:strRef>
          </c:cat>
          <c:val>
            <c:numRef>
              <c:f>'Dashboard Backend'!$B$33:$B$41</c:f>
              <c:numCache>
                <c:formatCode>#,##0</c:formatCode>
                <c:ptCount val="8"/>
                <c:pt idx="0">
                  <c:v>80</c:v>
                </c:pt>
                <c:pt idx="1">
                  <c:v>96</c:v>
                </c:pt>
                <c:pt idx="2">
                  <c:v>105</c:v>
                </c:pt>
                <c:pt idx="3">
                  <c:v>106</c:v>
                </c:pt>
                <c:pt idx="4">
                  <c:v>173</c:v>
                </c:pt>
                <c:pt idx="5">
                  <c:v>173</c:v>
                </c:pt>
                <c:pt idx="6">
                  <c:v>175</c:v>
                </c:pt>
                <c:pt idx="7">
                  <c:v>206</c:v>
                </c:pt>
              </c:numCache>
            </c:numRef>
          </c:val>
          <c:extLst>
            <c:ext xmlns:c16="http://schemas.microsoft.com/office/drawing/2014/chart" uri="{C3380CC4-5D6E-409C-BE32-E72D297353CC}">
              <c16:uniqueId val="{00000002-D675-40FA-94A2-E95A23AF9809}"/>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Backend!PivotTable25</c:name>
    <c:fmtId val="15"/>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Top 10 Products by Orders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dLbl>
          <c:idx val="0"/>
          <c:numFmt formatCode="[&gt;100000]\ #.0,\ &quot;K&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numFmt formatCode="[&gt;100000]\ #.0,\ &quot;K&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gt;100000]\ #.0,\ &quot;K&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328678254840786"/>
          <c:y val="0.12541655240856087"/>
          <c:w val="0.65382320606150646"/>
          <c:h val="0.84217592592592594"/>
        </c:manualLayout>
      </c:layout>
      <c:barChart>
        <c:barDir val="bar"/>
        <c:grouping val="clustered"/>
        <c:varyColors val="0"/>
        <c:ser>
          <c:idx val="0"/>
          <c:order val="0"/>
          <c:tx>
            <c:strRef>
              <c:f>'Dashboard Backend'!$E$32</c:f>
              <c:strCache>
                <c:ptCount val="1"/>
                <c:pt idx="0">
                  <c:v>Total</c:v>
                </c:pt>
              </c:strCache>
            </c:strRef>
          </c:tx>
          <c:spPr>
            <a:solidFill>
              <a:schemeClr val="accent1"/>
            </a:solidFill>
            <a:ln>
              <a:noFill/>
            </a:ln>
            <a:effectLst/>
          </c:spPr>
          <c:invertIfNegative val="0"/>
          <c:dLbls>
            <c:numFmt formatCode="[&gt;100000]\ #.0,\ &quot;K&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Backend'!$D$33:$D$43</c:f>
              <c:strCache>
                <c:ptCount val="10"/>
                <c:pt idx="0">
                  <c:v>Flotemysost</c:v>
                </c:pt>
                <c:pt idx="1">
                  <c:v>Gnocchi di nonna Alice</c:v>
                </c:pt>
                <c:pt idx="2">
                  <c:v>Tarte au sucre</c:v>
                </c:pt>
                <c:pt idx="3">
                  <c:v>Raclette Courdavault</c:v>
                </c:pt>
                <c:pt idx="4">
                  <c:v>Chang</c:v>
                </c:pt>
                <c:pt idx="5">
                  <c:v>product QOGNU</c:v>
                </c:pt>
                <c:pt idx="6">
                  <c:v>Camembert Pierrot</c:v>
                </c:pt>
                <c:pt idx="7">
                  <c:v>Jack's New England Clam Chowder</c:v>
                </c:pt>
                <c:pt idx="8">
                  <c:v>Konbu</c:v>
                </c:pt>
                <c:pt idx="9">
                  <c:v>Gorgonzola Telino</c:v>
                </c:pt>
              </c:strCache>
            </c:strRef>
          </c:cat>
          <c:val>
            <c:numRef>
              <c:f>'Dashboard Backend'!$E$33:$E$43</c:f>
              <c:numCache>
                <c:formatCode>#,##0</c:formatCode>
                <c:ptCount val="10"/>
                <c:pt idx="0">
                  <c:v>25</c:v>
                </c:pt>
                <c:pt idx="1">
                  <c:v>28</c:v>
                </c:pt>
                <c:pt idx="2">
                  <c:v>28</c:v>
                </c:pt>
                <c:pt idx="3">
                  <c:v>28</c:v>
                </c:pt>
                <c:pt idx="4">
                  <c:v>29</c:v>
                </c:pt>
                <c:pt idx="5">
                  <c:v>29</c:v>
                </c:pt>
                <c:pt idx="6">
                  <c:v>30</c:v>
                </c:pt>
                <c:pt idx="7">
                  <c:v>30</c:v>
                </c:pt>
                <c:pt idx="8">
                  <c:v>30</c:v>
                </c:pt>
                <c:pt idx="9">
                  <c:v>31</c:v>
                </c:pt>
              </c:numCache>
            </c:numRef>
          </c:val>
          <c:extLst>
            <c:ext xmlns:c16="http://schemas.microsoft.com/office/drawing/2014/chart" uri="{C3380CC4-5D6E-409C-BE32-E72D297353CC}">
              <c16:uniqueId val="{00000004-50A9-4964-B9C0-8F7DC0BD251B}"/>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Backend!PivotTable5</c:name>
    <c:fmtId val="18"/>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Top 5 Countries by Orders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Backend'!$H$32</c:f>
              <c:strCache>
                <c:ptCount val="1"/>
                <c:pt idx="0">
                  <c:v>Total</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Backend'!$G$33:$G$38</c:f>
              <c:strCache>
                <c:ptCount val="5"/>
                <c:pt idx="0">
                  <c:v>Spain</c:v>
                </c:pt>
                <c:pt idx="1">
                  <c:v>Sweden</c:v>
                </c:pt>
                <c:pt idx="2">
                  <c:v>France</c:v>
                </c:pt>
                <c:pt idx="3">
                  <c:v>UK</c:v>
                </c:pt>
                <c:pt idx="4">
                  <c:v>Germany</c:v>
                </c:pt>
              </c:strCache>
            </c:strRef>
          </c:cat>
          <c:val>
            <c:numRef>
              <c:f>'Dashboard Backend'!$H$33:$H$38</c:f>
              <c:numCache>
                <c:formatCode>#,##0</c:formatCode>
                <c:ptCount val="5"/>
                <c:pt idx="0">
                  <c:v>30</c:v>
                </c:pt>
                <c:pt idx="1">
                  <c:v>30</c:v>
                </c:pt>
                <c:pt idx="2">
                  <c:v>31</c:v>
                </c:pt>
                <c:pt idx="3">
                  <c:v>46</c:v>
                </c:pt>
                <c:pt idx="4">
                  <c:v>60</c:v>
                </c:pt>
              </c:numCache>
            </c:numRef>
          </c:val>
          <c:extLst>
            <c:ext xmlns:c16="http://schemas.microsoft.com/office/drawing/2014/chart" uri="{C3380CC4-5D6E-409C-BE32-E72D297353CC}">
              <c16:uniqueId val="{00000002-E973-482B-8533-F4B6833CA922}"/>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Backend!PivotTable1</c:name>
    <c:fmtId val="23"/>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Top 10 Cities by Orders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Backend'!$K$32</c:f>
              <c:strCache>
                <c:ptCount val="1"/>
                <c:pt idx="0">
                  <c:v>Total</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Backend'!$J$33:$J$43</c:f>
              <c:strCache>
                <c:ptCount val="10"/>
                <c:pt idx="0">
                  <c:v>Buenos Aires</c:v>
                </c:pt>
                <c:pt idx="1">
                  <c:v>Barquisimeto</c:v>
                </c:pt>
                <c:pt idx="2">
                  <c:v>Cunewalde</c:v>
                </c:pt>
                <c:pt idx="3">
                  <c:v>Sao Paolo</c:v>
                </c:pt>
                <c:pt idx="4">
                  <c:v>Rio de Janeiro</c:v>
                </c:pt>
                <c:pt idx="5">
                  <c:v>Madrid</c:v>
                </c:pt>
                <c:pt idx="6">
                  <c:v>Brcke</c:v>
                </c:pt>
                <c:pt idx="7">
                  <c:v>Graz</c:v>
                </c:pt>
                <c:pt idx="8">
                  <c:v>Walla Walla</c:v>
                </c:pt>
                <c:pt idx="9">
                  <c:v>London</c:v>
                </c:pt>
              </c:strCache>
            </c:strRef>
          </c:cat>
          <c:val>
            <c:numRef>
              <c:f>'Dashboard Backend'!$K$33:$K$43</c:f>
              <c:numCache>
                <c:formatCode>#,##0</c:formatCode>
                <c:ptCount val="10"/>
                <c:pt idx="0">
                  <c:v>14</c:v>
                </c:pt>
                <c:pt idx="1">
                  <c:v>15</c:v>
                </c:pt>
                <c:pt idx="2">
                  <c:v>16</c:v>
                </c:pt>
                <c:pt idx="3">
                  <c:v>17</c:v>
                </c:pt>
                <c:pt idx="4">
                  <c:v>19</c:v>
                </c:pt>
                <c:pt idx="5">
                  <c:v>19</c:v>
                </c:pt>
                <c:pt idx="6">
                  <c:v>20</c:v>
                </c:pt>
                <c:pt idx="7">
                  <c:v>22</c:v>
                </c:pt>
                <c:pt idx="8">
                  <c:v>26</c:v>
                </c:pt>
                <c:pt idx="9">
                  <c:v>36</c:v>
                </c:pt>
              </c:numCache>
            </c:numRef>
          </c:val>
          <c:extLst>
            <c:ext xmlns:c16="http://schemas.microsoft.com/office/drawing/2014/chart" uri="{C3380CC4-5D6E-409C-BE32-E72D297353CC}">
              <c16:uniqueId val="{00000002-303A-4F4C-B2FC-C5CD30C72F71}"/>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Backend!PivotTable26</c:name>
    <c:fmtId val="28"/>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Top 10 Customers by Orders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9854739179145612"/>
          <c:y val="0.12541655240856087"/>
          <c:w val="0.68114126055080837"/>
          <c:h val="0.84217592592592594"/>
        </c:manualLayout>
      </c:layout>
      <c:barChart>
        <c:barDir val="bar"/>
        <c:grouping val="clustered"/>
        <c:varyColors val="0"/>
        <c:ser>
          <c:idx val="0"/>
          <c:order val="0"/>
          <c:tx>
            <c:strRef>
              <c:f>'Dashboard Backend'!$N$32</c:f>
              <c:strCache>
                <c:ptCount val="1"/>
                <c:pt idx="0">
                  <c:v>Total</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Backend'!$M$33:$M$43</c:f>
              <c:strCache>
                <c:ptCount val="10"/>
                <c:pt idx="0">
                  <c:v>Bottom-Dollar Markets</c:v>
                </c:pt>
                <c:pt idx="1">
                  <c:v>La Maison D'Asie</c:v>
                </c:pt>
                <c:pt idx="2">
                  <c:v>Franchi S.P.A.</c:v>
                </c:pt>
                <c:pt idx="3">
                  <c:v>Bolido Comidas Preparadas</c:v>
                </c:pt>
                <c:pt idx="4">
                  <c:v>Lila-Supermercado</c:v>
                </c:pt>
                <c:pt idx="5">
                  <c:v>Quick-Stop</c:v>
                </c:pt>
                <c:pt idx="6">
                  <c:v>Around The Horn</c:v>
                </c:pt>
                <c:pt idx="7">
                  <c:v>Folk Och Fa Hb</c:v>
                </c:pt>
                <c:pt idx="8">
                  <c:v>Ernst Handel</c:v>
                </c:pt>
                <c:pt idx="9">
                  <c:v>Lazy K Kountry Store</c:v>
                </c:pt>
              </c:strCache>
            </c:strRef>
          </c:cat>
          <c:val>
            <c:numRef>
              <c:f>'Dashboard Backend'!$N$33:$N$43</c:f>
              <c:numCache>
                <c:formatCode>#,##0</c:formatCode>
                <c:ptCount val="10"/>
                <c:pt idx="0">
                  <c:v>13</c:v>
                </c:pt>
                <c:pt idx="1">
                  <c:v>13</c:v>
                </c:pt>
                <c:pt idx="2">
                  <c:v>14</c:v>
                </c:pt>
                <c:pt idx="3">
                  <c:v>14</c:v>
                </c:pt>
                <c:pt idx="4">
                  <c:v>15</c:v>
                </c:pt>
                <c:pt idx="5">
                  <c:v>16</c:v>
                </c:pt>
                <c:pt idx="6">
                  <c:v>18</c:v>
                </c:pt>
                <c:pt idx="7">
                  <c:v>20</c:v>
                </c:pt>
                <c:pt idx="8">
                  <c:v>22</c:v>
                </c:pt>
                <c:pt idx="9">
                  <c:v>26</c:v>
                </c:pt>
              </c:numCache>
            </c:numRef>
          </c:val>
          <c:extLst>
            <c:ext xmlns:c16="http://schemas.microsoft.com/office/drawing/2014/chart" uri="{C3380CC4-5D6E-409C-BE32-E72D297353CC}">
              <c16:uniqueId val="{00000002-8DDF-450D-A8A9-A4747F867F71}"/>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Backend!PivotTable14</c:name>
    <c:fmtId val="37"/>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Orders by Freigh</a:t>
            </a:r>
            <a:r>
              <a:rPr lang="en-US" baseline="0"/>
              <a:t>t Company</a:t>
            </a:r>
            <a:endParaRPr lang="en-US"/>
          </a:p>
        </c:rich>
      </c:tx>
      <c:overlay val="0"/>
      <c:spPr>
        <a:noFill/>
        <a:ln>
          <a:noFill/>
        </a:ln>
        <a:effectLst/>
      </c:spPr>
    </c:title>
    <c:autoTitleDeleted val="0"/>
    <c:pivotFmts>
      <c:pivotFmt>
        <c:idx val="0"/>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0"/>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2"/>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3"/>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4"/>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2"/>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3"/>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8"/>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9"/>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0"/>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1"/>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2"/>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3"/>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4"/>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5"/>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6"/>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7"/>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8"/>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9"/>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0"/>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1"/>
        <c:spPr>
          <a:solidFill>
            <a:schemeClr val="accent1"/>
          </a:solidFill>
          <a:ln w="19050">
            <a:solidFill>
              <a:schemeClr val="lt1"/>
            </a:solidFill>
          </a:ln>
          <a:effectLst/>
        </c:spPr>
        <c:dLbl>
          <c:idx val="0"/>
          <c:layout>
            <c:manualLayout>
              <c:x val="0.16738692038495187"/>
              <c:y val="-9.540536599591721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2"/>
        <c:spPr>
          <a:solidFill>
            <a:schemeClr val="accent2"/>
          </a:solidFill>
          <a:ln w="19050">
            <a:solidFill>
              <a:schemeClr val="lt1"/>
            </a:solidFill>
          </a:ln>
          <a:effectLst/>
        </c:spPr>
        <c:dLbl>
          <c:idx val="0"/>
          <c:layout>
            <c:manualLayout>
              <c:x val="0.26882720909886243"/>
              <c:y val="3.1294109069699538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3"/>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0.24466073685233788"/>
          <c:y val="0.16493670886075951"/>
          <c:w val="0.57200727995420331"/>
          <c:h val="0.70378617229808305"/>
        </c:manualLayout>
      </c:layout>
      <c:doughnutChart>
        <c:varyColors val="1"/>
        <c:ser>
          <c:idx val="0"/>
          <c:order val="0"/>
          <c:tx>
            <c:strRef>
              <c:f>'Dashboard Backend'!$T$32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CCB8-4C41-B208-A71ECB4D54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CCB8-4C41-B208-A71ECB4D54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CCB8-4C41-B208-A71ECB4D5458}"/>
              </c:ext>
            </c:extLst>
          </c:dPt>
          <c:dLbls>
            <c:dLbl>
              <c:idx val="0"/>
              <c:layout>
                <c:manualLayout>
                  <c:x val="0.16738692038495187"/>
                  <c:y val="-9.5405365995917216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CCB8-4C41-B208-A71ECB4D5458}"/>
                </c:ext>
              </c:extLst>
            </c:dLbl>
            <c:dLbl>
              <c:idx val="1"/>
              <c:layout>
                <c:manualLayout>
                  <c:x val="0.26882720909886243"/>
                  <c:y val="3.1294109069699538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CCB8-4C41-B208-A71ECB4D5458}"/>
                </c:ext>
              </c:extLst>
            </c:dLbl>
            <c:dLbl>
              <c:idx val="2"/>
              <c:layout>
                <c:manualLayout>
                  <c:x val="-0.21772038738823132"/>
                  <c:y val="-0.10704027777777778"/>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CCB8-4C41-B208-A71ECB4D5458}"/>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'Dashboard Backend'!$S$33:$S$36</c:f>
              <c:strCache>
                <c:ptCount val="3"/>
                <c:pt idx="0">
                  <c:v>Federal shipping</c:v>
                </c:pt>
                <c:pt idx="1">
                  <c:v>Speedy Express</c:v>
                </c:pt>
                <c:pt idx="2">
                  <c:v>United Package</c:v>
                </c:pt>
              </c:strCache>
            </c:strRef>
          </c:cat>
          <c:val>
            <c:numRef>
              <c:f>'Dashboard Backend'!$T$33:$T$36</c:f>
              <c:numCache>
                <c:formatCode>#,##0</c:formatCode>
                <c:ptCount val="3"/>
                <c:pt idx="0">
                  <c:v>140</c:v>
                </c:pt>
                <c:pt idx="1">
                  <c:v>146</c:v>
                </c:pt>
                <c:pt idx="2">
                  <c:v>204</c:v>
                </c:pt>
              </c:numCache>
            </c:numRef>
          </c:val>
          <c:extLst>
            <c:ext xmlns:c16="http://schemas.microsoft.com/office/drawing/2014/chart" uri="{C3380CC4-5D6E-409C-BE32-E72D297353CC}">
              <c16:uniqueId val="{0000000E-CCB8-4C41-B208-A71ECB4D5458}"/>
            </c:ext>
          </c:extLst>
        </c:ser>
        <c:dLbls>
          <c:showLegendKey val="0"/>
          <c:showVal val="1"/>
          <c:showCatName val="0"/>
          <c:showSerName val="0"/>
          <c:showPercent val="0"/>
          <c:showBubbleSize val="0"/>
          <c:showLeaderLines val="0"/>
        </c:dLbls>
        <c:firstSliceAng val="0"/>
        <c:holeSize val="59"/>
      </c:doughnut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Backend!PivotTable28</c:name>
    <c:fmtId val="16"/>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Orders by Sales_Rep</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642515098536582"/>
          <c:y val="0.12541655240856087"/>
          <c:w val="0.74326353908966614"/>
          <c:h val="0.84217592592592594"/>
        </c:manualLayout>
      </c:layout>
      <c:barChart>
        <c:barDir val="bar"/>
        <c:grouping val="clustered"/>
        <c:varyColors val="0"/>
        <c:ser>
          <c:idx val="0"/>
          <c:order val="0"/>
          <c:tx>
            <c:strRef>
              <c:f>'Dashboard Backend'!$Q$32</c:f>
              <c:strCache>
                <c:ptCount val="1"/>
                <c:pt idx="0">
                  <c:v>Total</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Backend'!$P$33:$P$42</c:f>
              <c:strCache>
                <c:ptCount val="9"/>
                <c:pt idx="0">
                  <c:v>Sven Buck</c:v>
                </c:pt>
                <c:pt idx="1">
                  <c:v>Zoya Dolgopyatova</c:v>
                </c:pt>
                <c:pt idx="2">
                  <c:v>Russell King</c:v>
                </c:pt>
                <c:pt idx="3">
                  <c:v>Paul Suurs</c:v>
                </c:pt>
                <c:pt idx="4">
                  <c:v>SalesBy SlesRep</c:v>
                </c:pt>
                <c:pt idx="5">
                  <c:v>Don Funk</c:v>
                </c:pt>
                <c:pt idx="6">
                  <c:v>Sara Davis</c:v>
                </c:pt>
                <c:pt idx="7">
                  <c:v>Judy Lew</c:v>
                </c:pt>
                <c:pt idx="8">
                  <c:v>Yael Peled</c:v>
                </c:pt>
              </c:strCache>
            </c:strRef>
          </c:cat>
          <c:val>
            <c:numRef>
              <c:f>'Dashboard Backend'!$Q$33:$Q$42</c:f>
              <c:numCache>
                <c:formatCode>#,##0</c:formatCode>
                <c:ptCount val="9"/>
                <c:pt idx="0">
                  <c:v>22</c:v>
                </c:pt>
                <c:pt idx="1">
                  <c:v>27</c:v>
                </c:pt>
                <c:pt idx="2">
                  <c:v>38</c:v>
                </c:pt>
                <c:pt idx="3">
                  <c:v>39</c:v>
                </c:pt>
                <c:pt idx="4">
                  <c:v>59</c:v>
                </c:pt>
                <c:pt idx="5">
                  <c:v>61</c:v>
                </c:pt>
                <c:pt idx="6">
                  <c:v>73</c:v>
                </c:pt>
                <c:pt idx="7">
                  <c:v>83</c:v>
                </c:pt>
                <c:pt idx="8">
                  <c:v>88</c:v>
                </c:pt>
              </c:numCache>
            </c:numRef>
          </c:val>
          <c:extLst>
            <c:ext xmlns:c16="http://schemas.microsoft.com/office/drawing/2014/chart" uri="{C3380CC4-5D6E-409C-BE32-E72D297353CC}">
              <c16:uniqueId val="{00000002-8DA1-4897-881A-DF4E28206387}"/>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Backend!OrdersTrendby Month</c:name>
    <c:fmtId val="59"/>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Orders</a:t>
            </a:r>
            <a:r>
              <a:rPr lang="en-US" baseline="0"/>
              <a:t> Trend by Month</a:t>
            </a:r>
            <a:endParaRPr lang="en-US"/>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manualLayout>
          <c:layoutTarget val="inner"/>
          <c:xMode val="edge"/>
          <c:yMode val="edge"/>
          <c:x val="5.2408066601915361E-2"/>
          <c:y val="0.12120864197530865"/>
          <c:w val="0.914561121036636"/>
          <c:h val="0.7883498334637995"/>
        </c:manualLayout>
      </c:layout>
      <c:lineChart>
        <c:grouping val="standard"/>
        <c:varyColors val="0"/>
        <c:ser>
          <c:idx val="0"/>
          <c:order val="0"/>
          <c:tx>
            <c:strRef>
              <c:f>'Dashboard Backend'!$AO$2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 Backend'!$AN$3:$AN$26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Backend'!$AO$3:$AO$26</c:f>
              <c:numCache>
                <c:formatCode>#,##0</c:formatCode>
                <c:ptCount val="23"/>
                <c:pt idx="0">
                  <c:v>17</c:v>
                </c:pt>
                <c:pt idx="1">
                  <c:v>14</c:v>
                </c:pt>
                <c:pt idx="2">
                  <c:v>15</c:v>
                </c:pt>
                <c:pt idx="3">
                  <c:v>22</c:v>
                </c:pt>
                <c:pt idx="4">
                  <c:v>19</c:v>
                </c:pt>
                <c:pt idx="5">
                  <c:v>21</c:v>
                </c:pt>
                <c:pt idx="6">
                  <c:v>19</c:v>
                </c:pt>
                <c:pt idx="7">
                  <c:v>14</c:v>
                </c:pt>
                <c:pt idx="8">
                  <c:v>22</c:v>
                </c:pt>
                <c:pt idx="9">
                  <c:v>19</c:v>
                </c:pt>
                <c:pt idx="10">
                  <c:v>24</c:v>
                </c:pt>
                <c:pt idx="11">
                  <c:v>15</c:v>
                </c:pt>
                <c:pt idx="12">
                  <c:v>17</c:v>
                </c:pt>
                <c:pt idx="13">
                  <c:v>25</c:v>
                </c:pt>
                <c:pt idx="14">
                  <c:v>30</c:v>
                </c:pt>
                <c:pt idx="15">
                  <c:v>27</c:v>
                </c:pt>
                <c:pt idx="16">
                  <c:v>24</c:v>
                </c:pt>
                <c:pt idx="17">
                  <c:v>29</c:v>
                </c:pt>
                <c:pt idx="18">
                  <c:v>39</c:v>
                </c:pt>
                <c:pt idx="19">
                  <c:v>31</c:v>
                </c:pt>
                <c:pt idx="20">
                  <c:v>45</c:v>
                </c:pt>
                <c:pt idx="21">
                  <c:v>51</c:v>
                </c:pt>
                <c:pt idx="22">
                  <c:v>8</c:v>
                </c:pt>
              </c:numCache>
            </c:numRef>
          </c:val>
          <c:smooth val="0"/>
          <c:extLst>
            <c:ext xmlns:c16="http://schemas.microsoft.com/office/drawing/2014/chart" uri="{C3380CC4-5D6E-409C-BE32-E72D297353CC}">
              <c16:uniqueId val="{00000002-11C9-49FB-A868-136F604D9AA9}"/>
            </c:ext>
          </c:extLst>
        </c:ser>
        <c:dLbls>
          <c:showLegendKey val="0"/>
          <c:showVal val="0"/>
          <c:showCatName val="0"/>
          <c:showSerName val="0"/>
          <c:showPercent val="0"/>
          <c:showBubbleSize val="0"/>
        </c:dLbls>
        <c:marker val="1"/>
        <c:smooth val="0"/>
        <c:axId val="2120966431"/>
        <c:axId val="2120967871"/>
      </c:lineChart>
      <c:catAx>
        <c:axId val="212096643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871"/>
        <c:crosses val="autoZero"/>
        <c:auto val="1"/>
        <c:lblAlgn val="ctr"/>
        <c:lblOffset val="100"/>
        <c:tickLblSkip val="2"/>
        <c:noMultiLvlLbl val="0"/>
      </c:catAx>
      <c:valAx>
        <c:axId val="2120967871"/>
        <c:scaling>
          <c:orientation val="minMax"/>
        </c:scaling>
        <c:delete val="0"/>
        <c:axPos val="l"/>
        <c:majorGridlines>
          <c:spPr>
            <a:ln w="9525" cap="flat" cmpd="sng" algn="ctr">
              <a:solidFill>
                <a:schemeClr val="bg1">
                  <a:lumMod val="8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6431"/>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Backend!PivotTable29</c:name>
    <c:fmtId val="36"/>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Orders by Region</a:t>
            </a:r>
          </a:p>
        </c:rich>
      </c:tx>
      <c:overlay val="0"/>
      <c:spPr>
        <a:noFill/>
        <a:ln>
          <a:noFill/>
        </a:ln>
        <a:effectLst/>
      </c:spPr>
    </c:title>
    <c:autoTitleDeleted val="0"/>
    <c:pivotFmts>
      <c:pivotFmt>
        <c:idx val="0"/>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0"/>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2"/>
        <c:spPr>
          <a:solidFill>
            <a:schemeClr val="accent2"/>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3"/>
        <c:spPr>
          <a:solidFill>
            <a:schemeClr val="accent3"/>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4"/>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5"/>
        <c:spPr>
          <a:solidFill>
            <a:schemeClr val="accent1"/>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6"/>
        <c:spPr>
          <a:solidFill>
            <a:schemeClr val="accent2"/>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7"/>
        <c:spPr>
          <a:solidFill>
            <a:schemeClr val="accent3"/>
          </a:solidFill>
          <a:ln w="19050">
            <a:solidFill>
              <a:schemeClr val="lt1"/>
            </a:solidFill>
          </a:ln>
          <a:effectLst/>
        </c:spP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1"/>
          <c:showVal val="1"/>
          <c:showCatName val="1"/>
          <c:showSerName val="1"/>
          <c:showPercent val="1"/>
          <c:showBubbleSize val="1"/>
          <c:extLst>
            <c:ext xmlns:c15="http://schemas.microsoft.com/office/drawing/2012/chart" uri="{CE6537A1-D6FC-4f65-9D91-7224C49458BB}"/>
          </c:extLst>
        </c:dLbl>
      </c:pivotFmt>
      <c:pivotFmt>
        <c:idx val="28"/>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9"/>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0"/>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1"/>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2"/>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3"/>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4"/>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5"/>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6"/>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7"/>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8"/>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9"/>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0"/>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1"/>
        <c:spPr>
          <a:solidFill>
            <a:schemeClr val="accent1"/>
          </a:solidFill>
          <a:ln w="19050">
            <a:solidFill>
              <a:schemeClr val="lt1"/>
            </a:solidFill>
          </a:ln>
          <a:effectLst/>
        </c:spPr>
        <c:dLbl>
          <c:idx val="0"/>
          <c:layout>
            <c:manualLayout>
              <c:x val="0.16738692038495187"/>
              <c:y val="7.589093030037903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2"/>
        <c:spPr>
          <a:solidFill>
            <a:schemeClr val="accent2"/>
          </a:solidFill>
          <a:ln w="19050">
            <a:solidFill>
              <a:schemeClr val="lt1"/>
            </a:solidFill>
          </a:ln>
          <a:effectLst/>
        </c:spPr>
        <c:dLbl>
          <c:idx val="0"/>
          <c:layout>
            <c:manualLayout>
              <c:x val="-0.17561723534558185"/>
              <c:y val="0.1285163312919218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3"/>
        <c:spPr>
          <a:solidFill>
            <a:schemeClr val="accent3"/>
          </a:solidFill>
          <a:ln w="19050">
            <a:solidFill>
              <a:schemeClr val="lt1"/>
            </a:solidFill>
          </a:ln>
          <a:effectLst/>
        </c:spPr>
        <c:dLbl>
          <c:idx val="0"/>
          <c:layout>
            <c:manualLayout>
              <c:x val="-0.21772038738823132"/>
              <c:y val="-0.10704027777777778"/>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0.24466073685233788"/>
          <c:y val="0.16493670886075951"/>
          <c:w val="0.57200727995420331"/>
          <c:h val="0.70378617229808305"/>
        </c:manualLayout>
      </c:layout>
      <c:doughnutChart>
        <c:varyColors val="1"/>
        <c:ser>
          <c:idx val="0"/>
          <c:order val="0"/>
          <c:tx>
            <c:strRef>
              <c:f>'Dashboard Backend'!$AE$32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61E1-41D5-920F-822E884C08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61E1-41D5-920F-822E884C08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61E1-41D5-920F-822E884C080A}"/>
              </c:ext>
            </c:extLst>
          </c:dPt>
          <c:dLbls>
            <c:dLbl>
              <c:idx val="0"/>
              <c:layout>
                <c:manualLayout>
                  <c:x val="0.16738692038495187"/>
                  <c:y val="7.5890930300379036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61E1-41D5-920F-822E884C080A}"/>
                </c:ext>
              </c:extLst>
            </c:dLbl>
            <c:dLbl>
              <c:idx val="1"/>
              <c:layout>
                <c:manualLayout>
                  <c:x val="-0.17561723534558185"/>
                  <c:y val="0.12851633129192183"/>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61E1-41D5-920F-822E884C080A}"/>
                </c:ext>
              </c:extLst>
            </c:dLbl>
            <c:dLbl>
              <c:idx val="2"/>
              <c:layout>
                <c:manualLayout>
                  <c:x val="-0.21772038738823132"/>
                  <c:y val="-0.10704027777777778"/>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61E1-41D5-920F-822E884C080A}"/>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'Dashboard Backend'!$AD$33:$AD$36</c:f>
              <c:strCache>
                <c:ptCount val="3"/>
                <c:pt idx="0">
                  <c:v>Europe</c:v>
                </c:pt>
                <c:pt idx="1">
                  <c:v>North America</c:v>
                </c:pt>
                <c:pt idx="2">
                  <c:v>South America</c:v>
                </c:pt>
              </c:strCache>
            </c:strRef>
          </c:cat>
          <c:val>
            <c:numRef>
              <c:f>'Dashboard Backend'!$AE$33:$AE$36</c:f>
              <c:numCache>
                <c:formatCode>#,##0</c:formatCode>
                <c:ptCount val="3"/>
                <c:pt idx="0">
                  <c:v>317</c:v>
                </c:pt>
                <c:pt idx="1">
                  <c:v>93</c:v>
                </c:pt>
                <c:pt idx="2">
                  <c:v>80</c:v>
                </c:pt>
              </c:numCache>
            </c:numRef>
          </c:val>
          <c:extLst>
            <c:ext xmlns:c16="http://schemas.microsoft.com/office/drawing/2014/chart" uri="{C3380CC4-5D6E-409C-BE32-E72D297353CC}">
              <c16:uniqueId val="{0000000E-61E1-41D5-920F-822E884C080A}"/>
            </c:ext>
          </c:extLst>
        </c:ser>
        <c:dLbls>
          <c:showLegendKey val="0"/>
          <c:showVal val="1"/>
          <c:showCatName val="0"/>
          <c:showSerName val="0"/>
          <c:showPercent val="0"/>
          <c:showBubbleSize val="0"/>
          <c:showLeaderLines val="0"/>
        </c:dLbls>
        <c:firstSliceAng val="0"/>
        <c:holeSize val="59"/>
      </c:doughnut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Backend!PivotTable19</c:name>
    <c:fmtId val="30"/>
  </c:pivotSource>
  <c:chart>
    <c:title>
      <c:tx>
        <c:strRef>
          <c:f>'Dashboard Backend'!$AH$33</c:f>
          <c:strCache>
            <c:ptCount val="1"/>
            <c:pt idx="0">
              <c:v>Previous vs. Current Year Orders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5048933145954027"/>
          <c:y val="0.14779259242774498"/>
          <c:w val="0.81924618477922162"/>
          <c:h val="0.76114413730241082"/>
        </c:manualLayout>
      </c:layout>
      <c:barChart>
        <c:barDir val="col"/>
        <c:grouping val="clustered"/>
        <c:varyColors val="0"/>
        <c:ser>
          <c:idx val="0"/>
          <c:order val="0"/>
          <c:tx>
            <c:strRef>
              <c:f>'Dashboard Backend'!$AH$33</c:f>
              <c:strCache>
                <c:ptCount val="1"/>
                <c:pt idx="0">
                  <c:v>Prev. Yr Orders</c:v>
                </c:pt>
              </c:strCache>
            </c:strRef>
          </c:tx>
          <c:spPr>
            <a:solidFill>
              <a:schemeClr val="accent1"/>
            </a:solidFill>
            <a:ln>
              <a:noFill/>
            </a:ln>
            <a:effectLst/>
          </c:spPr>
          <c:invertIfNegative val="0"/>
          <c:cat>
            <c:strRef>
              <c:f>'Dashboard Backend'!$AH$33</c:f>
              <c:strCache>
                <c:ptCount val="4"/>
                <c:pt idx="0">
                  <c:v>FY 2023  Q1</c:v>
                </c:pt>
                <c:pt idx="1">
                  <c:v>FY 2023 Q2</c:v>
                </c:pt>
                <c:pt idx="2">
                  <c:v>FY 2023 Q3</c:v>
                </c:pt>
                <c:pt idx="3">
                  <c:v>FY 2023 Q4</c:v>
                </c:pt>
              </c:strCache>
            </c:strRef>
          </c:cat>
          <c:val>
            <c:numRef>
              <c:f>'Dashboard Backend'!$AH$33</c:f>
              <c:numCache>
                <c:formatCode>General</c:formatCode>
                <c:ptCount val="4"/>
                <c:pt idx="0">
                  <c:v>72</c:v>
                </c:pt>
                <c:pt idx="1">
                  <c:v>82</c:v>
                </c:pt>
                <c:pt idx="2">
                  <c:v>98</c:v>
                </c:pt>
                <c:pt idx="3">
                  <c:v>95</c:v>
                </c:pt>
              </c:numCache>
            </c:numRef>
          </c:val>
          <c:extLst>
            <c:ext xmlns:c16="http://schemas.microsoft.com/office/drawing/2014/chart" uri="{C3380CC4-5D6E-409C-BE32-E72D297353CC}">
              <c16:uniqueId val="{00000003-5332-47BA-A20B-31D42F49E8E3}"/>
            </c:ext>
          </c:extLst>
        </c:ser>
        <c:ser>
          <c:idx val="1"/>
          <c:order val="1"/>
          <c:tx>
            <c:strRef>
              <c:f>'Dashboard Backend'!$AH$33</c:f>
              <c:strCache>
                <c:ptCount val="1"/>
                <c:pt idx="0">
                  <c:v>Nr. Orders</c:v>
                </c:pt>
              </c:strCache>
            </c:strRef>
          </c:tx>
          <c:spPr>
            <a:solidFill>
              <a:schemeClr val="accent2"/>
            </a:solidFill>
            <a:ln>
              <a:noFill/>
            </a:ln>
            <a:effectLst/>
          </c:spPr>
          <c:invertIfNegative val="0"/>
          <c:cat>
            <c:strRef>
              <c:f>'Dashboard Backend'!$AH$33</c:f>
              <c:strCache>
                <c:ptCount val="4"/>
                <c:pt idx="0">
                  <c:v>FY 2023  Q1</c:v>
                </c:pt>
                <c:pt idx="1">
                  <c:v>FY 2023 Q2</c:v>
                </c:pt>
                <c:pt idx="2">
                  <c:v>FY 2023 Q3</c:v>
                </c:pt>
                <c:pt idx="3">
                  <c:v>FY 2023 Q4</c:v>
                </c:pt>
              </c:strCache>
            </c:strRef>
          </c:cat>
          <c:val>
            <c:numRef>
              <c:f>'Dashboard Backend'!$AH$33</c:f>
              <c:numCache>
                <c:formatCode>#,##0</c:formatCode>
                <c:ptCount val="4"/>
                <c:pt idx="0">
                  <c:v>102</c:v>
                </c:pt>
                <c:pt idx="1">
                  <c:v>118</c:v>
                </c:pt>
                <c:pt idx="2">
                  <c:v>187</c:v>
                </c:pt>
                <c:pt idx="3">
                  <c:v>88</c:v>
                </c:pt>
              </c:numCache>
            </c:numRef>
          </c:val>
          <c:extLst>
            <c:ext xmlns:c16="http://schemas.microsoft.com/office/drawing/2014/chart" uri="{C3380CC4-5D6E-409C-BE32-E72D297353CC}">
              <c16:uniqueId val="{00000005-5332-47BA-A20B-31D42F49E8E3}"/>
            </c:ext>
          </c:extLst>
        </c:ser>
        <c:dLbls>
          <c:showLegendKey val="0"/>
          <c:showVal val="0"/>
          <c:showCatName val="0"/>
          <c:showSerName val="0"/>
          <c:showPercent val="0"/>
          <c:showBubbleSize val="0"/>
        </c:dLbls>
        <c:gapWidth val="20"/>
        <c:axId val="2120967871"/>
        <c:axId val="2120967391"/>
      </c:barChart>
      <c:catAx>
        <c:axId val="212096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391"/>
        <c:crosses val="autoZero"/>
        <c:auto val="1"/>
        <c:lblAlgn val="ctr"/>
        <c:lblOffset val="100"/>
        <c:noMultiLvlLbl val="0"/>
      </c:catAx>
      <c:valAx>
        <c:axId val="2120967391"/>
        <c:scaling>
          <c:orientation val="minMax"/>
        </c:scaling>
        <c:delete val="0"/>
        <c:axPos val="l"/>
        <c:majorGridlines>
          <c:spPr>
            <a:ln w="9525" cap="flat" cmpd="sng" algn="ctr">
              <a:solidFill>
                <a:schemeClr val="bg1">
                  <a:lumMod val="8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871"/>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Backend!PivotTable33</c:name>
    <c:fmtId val="20"/>
  </c:pivotSource>
  <c:chart>
    <c:title>
      <c:tx>
        <c:strRef>
          <c:f>'Dashboard Backend'!$A$50</c:f>
          <c:strCache>
            <c:ptCount val="1"/>
            <c:pt idx="0">
              <c:v>Profit (in Thousands) by Category</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Backend'!$A$50</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Backend'!$A$50</c:f>
              <c:strCache>
                <c:ptCount val="8"/>
                <c:pt idx="0">
                  <c:v>Produce</c:v>
                </c:pt>
                <c:pt idx="1">
                  <c:v>Grains/Cereals</c:v>
                </c:pt>
                <c:pt idx="2">
                  <c:v>Condiments</c:v>
                </c:pt>
                <c:pt idx="3">
                  <c:v>Seafood</c:v>
                </c:pt>
                <c:pt idx="4">
                  <c:v>Confections</c:v>
                </c:pt>
                <c:pt idx="5">
                  <c:v>Meat/Poultry</c:v>
                </c:pt>
                <c:pt idx="6">
                  <c:v>Dairy Product</c:v>
                </c:pt>
                <c:pt idx="7">
                  <c:v>Beverages</c:v>
                </c:pt>
              </c:strCache>
            </c:strRef>
          </c:cat>
          <c:val>
            <c:numRef>
              <c:f>'Dashboard Backend'!$A$50</c:f>
              <c:numCache>
                <c:formatCode>#,##0</c:formatCode>
                <c:ptCount val="8"/>
                <c:pt idx="0">
                  <c:v>21176.314999999995</c:v>
                </c:pt>
                <c:pt idx="1">
                  <c:v>21864.83</c:v>
                </c:pt>
                <c:pt idx="2">
                  <c:v>25572.005000000012</c:v>
                </c:pt>
                <c:pt idx="3">
                  <c:v>26438.657999999996</c:v>
                </c:pt>
                <c:pt idx="4">
                  <c:v>38411.225999999981</c:v>
                </c:pt>
                <c:pt idx="5">
                  <c:v>41691.264999999999</c:v>
                </c:pt>
                <c:pt idx="6">
                  <c:v>53601.11</c:v>
                </c:pt>
                <c:pt idx="7">
                  <c:v>75074.23000000001</c:v>
                </c:pt>
              </c:numCache>
            </c:numRef>
          </c:val>
          <c:extLst>
            <c:ext xmlns:c16="http://schemas.microsoft.com/office/drawing/2014/chart" uri="{C3380CC4-5D6E-409C-BE32-E72D297353CC}">
              <c16:uniqueId val="{00000002-FF18-4025-8055-F8CF9C3AE610}"/>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Backend!PivotTable37</c:name>
    <c:fmtId val="20"/>
  </c:pivotSource>
  <c:chart>
    <c:title>
      <c:tx>
        <c:strRef>
          <c:f>'Dashboard Backend'!$D$50</c:f>
          <c:strCache>
            <c:ptCount val="1"/>
            <c:pt idx="0">
              <c:v>Top 10 Products by Profit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59149248484081"/>
          <c:y val="0.12541655240856087"/>
          <c:w val="0.72909713752416394"/>
          <c:h val="0.84217592592592594"/>
        </c:manualLayout>
      </c:layout>
      <c:barChart>
        <c:barDir val="bar"/>
        <c:grouping val="clustered"/>
        <c:varyColors val="0"/>
        <c:ser>
          <c:idx val="0"/>
          <c:order val="0"/>
          <c:tx>
            <c:strRef>
              <c:f>'Dashboard Backend'!$D$50</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Backend'!$D$50</c:f>
              <c:strCache>
                <c:ptCount val="10"/>
                <c:pt idx="0">
                  <c:v>Gudbrandsdalsost</c:v>
                </c:pt>
                <c:pt idx="1">
                  <c:v>Product OFBNT</c:v>
                </c:pt>
                <c:pt idx="2">
                  <c:v>Gnocchi di nonna Alice</c:v>
                </c:pt>
                <c:pt idx="3">
                  <c:v>Tarte au sucre</c:v>
                </c:pt>
                <c:pt idx="4">
                  <c:v>Wimmers gute Semmelknödel</c:v>
                </c:pt>
                <c:pt idx="5">
                  <c:v>Manjimup Dried Apples</c:v>
                </c:pt>
                <c:pt idx="6">
                  <c:v>Camembert Pierrot</c:v>
                </c:pt>
                <c:pt idx="7">
                  <c:v>Raclette Courdavault</c:v>
                </c:pt>
                <c:pt idx="8">
                  <c:v>Product VJXYN</c:v>
                </c:pt>
                <c:pt idx="9">
                  <c:v>Côte de Blaye</c:v>
                </c:pt>
              </c:strCache>
            </c:strRef>
          </c:cat>
          <c:val>
            <c:numRef>
              <c:f>'Dashboard Backend'!$D$50</c:f>
              <c:numCache>
                <c:formatCode>#,##0</c:formatCode>
                <c:ptCount val="10"/>
                <c:pt idx="0">
                  <c:v>4345.92</c:v>
                </c:pt>
                <c:pt idx="1">
                  <c:v>4545.24</c:v>
                </c:pt>
                <c:pt idx="2">
                  <c:v>4735.5599999999995</c:v>
                </c:pt>
                <c:pt idx="3">
                  <c:v>4755.6000000000004</c:v>
                </c:pt>
                <c:pt idx="4">
                  <c:v>5778.1849999999995</c:v>
                </c:pt>
                <c:pt idx="5">
                  <c:v>6785.0599999999995</c:v>
                </c:pt>
                <c:pt idx="6">
                  <c:v>7668.3600000000006</c:v>
                </c:pt>
                <c:pt idx="7">
                  <c:v>10283.900000000001</c:v>
                </c:pt>
                <c:pt idx="8">
                  <c:v>15693.277999999998</c:v>
                </c:pt>
                <c:pt idx="9">
                  <c:v>23214.35</c:v>
                </c:pt>
              </c:numCache>
            </c:numRef>
          </c:val>
          <c:extLst>
            <c:ext xmlns:c16="http://schemas.microsoft.com/office/drawing/2014/chart" uri="{C3380CC4-5D6E-409C-BE32-E72D297353CC}">
              <c16:uniqueId val="{00000002-3B11-451F-B95E-4DA67EE0CB14}"/>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Backend!PivotTable40</c:name>
    <c:fmtId val="22"/>
  </c:pivotSource>
  <c:chart>
    <c:title>
      <c:tx>
        <c:strRef>
          <c:f>'Dashboard Backend'!$G$50</c:f>
          <c:strCache>
            <c:ptCount val="1"/>
            <c:pt idx="0">
              <c:v>Top 5 Countries by Profit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Backend'!$G$50</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Backend'!$G$50</c:f>
              <c:strCache>
                <c:ptCount val="5"/>
                <c:pt idx="0">
                  <c:v>France</c:v>
                </c:pt>
                <c:pt idx="1">
                  <c:v>Sweden</c:v>
                </c:pt>
                <c:pt idx="2">
                  <c:v>UK</c:v>
                </c:pt>
                <c:pt idx="3">
                  <c:v>Austria</c:v>
                </c:pt>
                <c:pt idx="4">
                  <c:v>Germany</c:v>
                </c:pt>
              </c:strCache>
            </c:strRef>
          </c:cat>
          <c:val>
            <c:numRef>
              <c:f>'Dashboard Backend'!$G$50</c:f>
              <c:numCache>
                <c:formatCode>#,##0</c:formatCode>
                <c:ptCount val="5"/>
                <c:pt idx="0">
                  <c:v>15368.620999999996</c:v>
                </c:pt>
                <c:pt idx="1">
                  <c:v>20478.780000000006</c:v>
                </c:pt>
                <c:pt idx="2">
                  <c:v>20488.978000000003</c:v>
                </c:pt>
                <c:pt idx="3">
                  <c:v>30373.849999999991</c:v>
                </c:pt>
                <c:pt idx="4">
                  <c:v>45477.91899999998</c:v>
                </c:pt>
              </c:numCache>
            </c:numRef>
          </c:val>
          <c:extLst>
            <c:ext xmlns:c16="http://schemas.microsoft.com/office/drawing/2014/chart" uri="{C3380CC4-5D6E-409C-BE32-E72D297353CC}">
              <c16:uniqueId val="{00000002-DF93-4319-AA84-216DAF45ECEC}"/>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Backend!PivotTable41</c:name>
    <c:fmtId val="28"/>
  </c:pivotSource>
  <c:chart>
    <c:title>
      <c:tx>
        <c:strRef>
          <c:f>'Dashboard Backend'!$J$50</c:f>
          <c:strCache>
            <c:ptCount val="1"/>
            <c:pt idx="0">
              <c:v>Top 10 Cities by Profit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01633600883386"/>
          <c:y val="0.12541655240856087"/>
          <c:w val="0.78967230699062418"/>
          <c:h val="0.84217592592592594"/>
        </c:manualLayout>
      </c:layout>
      <c:barChart>
        <c:barDir val="bar"/>
        <c:grouping val="clustered"/>
        <c:varyColors val="0"/>
        <c:ser>
          <c:idx val="0"/>
          <c:order val="0"/>
          <c:tx>
            <c:strRef>
              <c:f>'Dashboard Backend'!$J$50</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Backend'!$J$50</c:f>
              <c:strCache>
                <c:ptCount val="10"/>
                <c:pt idx="0">
                  <c:v>Mnchen</c:v>
                </c:pt>
                <c:pt idx="1">
                  <c:v>Strasbourg</c:v>
                </c:pt>
                <c:pt idx="2">
                  <c:v>Copenhagen</c:v>
                </c:pt>
                <c:pt idx="3">
                  <c:v>Madrid</c:v>
                </c:pt>
                <c:pt idx="4">
                  <c:v>Brandenburg</c:v>
                </c:pt>
                <c:pt idx="5">
                  <c:v>Cork</c:v>
                </c:pt>
                <c:pt idx="6">
                  <c:v>London</c:v>
                </c:pt>
                <c:pt idx="7">
                  <c:v>Brcke</c:v>
                </c:pt>
                <c:pt idx="8">
                  <c:v>Cunewalde</c:v>
                </c:pt>
                <c:pt idx="9">
                  <c:v>Graz</c:v>
                </c:pt>
              </c:strCache>
            </c:strRef>
          </c:cat>
          <c:val>
            <c:numRef>
              <c:f>'Dashboard Backend'!$J$50</c:f>
              <c:numCache>
                <c:formatCode>#,##0</c:formatCode>
                <c:ptCount val="10"/>
                <c:pt idx="0">
                  <c:v>6327.6430000000018</c:v>
                </c:pt>
                <c:pt idx="1">
                  <c:v>6518.8100000000013</c:v>
                </c:pt>
                <c:pt idx="2">
                  <c:v>7682.7749999999996</c:v>
                </c:pt>
                <c:pt idx="3">
                  <c:v>8124.3020000000015</c:v>
                </c:pt>
                <c:pt idx="4">
                  <c:v>8807.885000000002</c:v>
                </c:pt>
                <c:pt idx="5">
                  <c:v>9822.1120000000046</c:v>
                </c:pt>
                <c:pt idx="6">
                  <c:v>14282.233000000007</c:v>
                </c:pt>
                <c:pt idx="7">
                  <c:v>15689.564999999999</c:v>
                </c:pt>
                <c:pt idx="8">
                  <c:v>20762.217000000011</c:v>
                </c:pt>
                <c:pt idx="9">
                  <c:v>30373.849999999991</c:v>
                </c:pt>
              </c:numCache>
            </c:numRef>
          </c:val>
          <c:extLst>
            <c:ext xmlns:c16="http://schemas.microsoft.com/office/drawing/2014/chart" uri="{C3380CC4-5D6E-409C-BE32-E72D297353CC}">
              <c16:uniqueId val="{00000002-4060-4EE5-8FCF-A856FA77A4FF}"/>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Backend!PivotTable36</c:name>
    <c:fmtId val="33"/>
  </c:pivotSource>
  <c:chart>
    <c:title>
      <c:tx>
        <c:strRef>
          <c:f>'Dashboard Backend'!$M$50</c:f>
          <c:strCache>
            <c:ptCount val="1"/>
            <c:pt idx="0">
              <c:v>Top 10 Customers by Profit (in Thousands)</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5593850670449817"/>
          <c:y val="0.12541655240856087"/>
          <c:w val="0.62375017519533615"/>
          <c:h val="0.84217592592592594"/>
        </c:manualLayout>
      </c:layout>
      <c:barChart>
        <c:barDir val="bar"/>
        <c:grouping val="clustered"/>
        <c:varyColors val="0"/>
        <c:ser>
          <c:idx val="0"/>
          <c:order val="0"/>
          <c:tx>
            <c:strRef>
              <c:f>'Dashboard Backend'!$M$50</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Backend'!$M$50</c:f>
              <c:strCache>
                <c:ptCount val="10"/>
                <c:pt idx="0">
                  <c:v>Frankenversand</c:v>
                </c:pt>
                <c:pt idx="1">
                  <c:v>Blondesddsl Pere Et Fils</c:v>
                </c:pt>
                <c:pt idx="2">
                  <c:v>Around The Horn</c:v>
                </c:pt>
                <c:pt idx="3">
                  <c:v>Bolido Comidas Preparadas</c:v>
                </c:pt>
                <c:pt idx="4">
                  <c:v>Simons Bistro</c:v>
                </c:pt>
                <c:pt idx="5">
                  <c:v>Koniglich Essen</c:v>
                </c:pt>
                <c:pt idx="6">
                  <c:v>Hungry Owl All-Night Grocers</c:v>
                </c:pt>
                <c:pt idx="7">
                  <c:v>Folk Och Fa Hb</c:v>
                </c:pt>
                <c:pt idx="8">
                  <c:v>Quick-Stop</c:v>
                </c:pt>
                <c:pt idx="9">
                  <c:v>Ernst Handel</c:v>
                </c:pt>
              </c:strCache>
            </c:strRef>
          </c:cat>
          <c:val>
            <c:numRef>
              <c:f>'Dashboard Backend'!$M$50</c:f>
              <c:numCache>
                <c:formatCode>#,##0</c:formatCode>
                <c:ptCount val="10"/>
                <c:pt idx="0">
                  <c:v>6327.6430000000018</c:v>
                </c:pt>
                <c:pt idx="1">
                  <c:v>6518.8100000000013</c:v>
                </c:pt>
                <c:pt idx="2">
                  <c:v>6965.1200000000008</c:v>
                </c:pt>
                <c:pt idx="3">
                  <c:v>7144.4349999999995</c:v>
                </c:pt>
                <c:pt idx="4">
                  <c:v>7682.7749999999996</c:v>
                </c:pt>
                <c:pt idx="5">
                  <c:v>8807.885000000002</c:v>
                </c:pt>
                <c:pt idx="6">
                  <c:v>9822.1120000000046</c:v>
                </c:pt>
                <c:pt idx="7">
                  <c:v>15689.564999999999</c:v>
                </c:pt>
                <c:pt idx="8">
                  <c:v>20762.217000000011</c:v>
                </c:pt>
                <c:pt idx="9">
                  <c:v>30373.849999999991</c:v>
                </c:pt>
              </c:numCache>
            </c:numRef>
          </c:val>
          <c:extLst>
            <c:ext xmlns:c16="http://schemas.microsoft.com/office/drawing/2014/chart" uri="{C3380CC4-5D6E-409C-BE32-E72D297353CC}">
              <c16:uniqueId val="{00000002-28C1-4F32-9A19-424093DB7774}"/>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Backend!PivotTable35</c:name>
    <c:fmtId val="20"/>
  </c:pivotSource>
  <c:chart>
    <c:title>
      <c:tx>
        <c:strRef>
          <c:f>'Dashboard Backend'!$P$50</c:f>
          <c:strCache>
            <c:ptCount val="1"/>
            <c:pt idx="0">
              <c:v>Profit (in Thousands) by Sales_Rep</c:v>
            </c:pt>
          </c:strCache>
        </c:strRef>
      </c:tx>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endParaRPr lang="en-KE"/>
        </a:p>
      </c:tx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0,\ \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99186025212135"/>
          <c:y val="0.12541655240856087"/>
          <c:w val="0.74769669245332027"/>
          <c:h val="0.84217592592592594"/>
        </c:manualLayout>
      </c:layout>
      <c:barChart>
        <c:barDir val="bar"/>
        <c:grouping val="clustered"/>
        <c:varyColors val="0"/>
        <c:ser>
          <c:idx val="0"/>
          <c:order val="0"/>
          <c:tx>
            <c:strRef>
              <c:f>'Dashboard Backend'!$P$50</c:f>
              <c:strCache>
                <c:ptCount val="1"/>
                <c:pt idx="0">
                  <c:v>Total</c:v>
                </c:pt>
              </c:strCache>
            </c:strRef>
          </c:tx>
          <c:spPr>
            <a:solidFill>
              <a:schemeClr val="accent1"/>
            </a:solidFill>
            <a:ln>
              <a:noFill/>
            </a:ln>
            <a:effectLst/>
          </c:spPr>
          <c:invertIfNegative val="0"/>
          <c:dLbls>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K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Backend'!$P$50</c:f>
              <c:strCache>
                <c:ptCount val="9"/>
                <c:pt idx="0">
                  <c:v>Sven Buck</c:v>
                </c:pt>
                <c:pt idx="1">
                  <c:v>Paul Suurs</c:v>
                </c:pt>
                <c:pt idx="2">
                  <c:v>Zoya Dolgopyatova</c:v>
                </c:pt>
                <c:pt idx="3">
                  <c:v>Russell King</c:v>
                </c:pt>
                <c:pt idx="4">
                  <c:v>SalesBy SlesRep</c:v>
                </c:pt>
                <c:pt idx="5">
                  <c:v>Don Funk</c:v>
                </c:pt>
                <c:pt idx="6">
                  <c:v>Sara Davis</c:v>
                </c:pt>
                <c:pt idx="7">
                  <c:v>Judy Lew</c:v>
                </c:pt>
                <c:pt idx="8">
                  <c:v>Yael Peled</c:v>
                </c:pt>
              </c:strCache>
            </c:strRef>
          </c:cat>
          <c:val>
            <c:numRef>
              <c:f>'Dashboard Backend'!$P$50</c:f>
              <c:numCache>
                <c:formatCode>#,##0</c:formatCode>
                <c:ptCount val="9"/>
                <c:pt idx="0">
                  <c:v>7509.9650000000001</c:v>
                </c:pt>
                <c:pt idx="1">
                  <c:v>8775.9130000000005</c:v>
                </c:pt>
                <c:pt idx="2">
                  <c:v>11182.140000000003</c:v>
                </c:pt>
                <c:pt idx="3">
                  <c:v>18342.28</c:v>
                </c:pt>
                <c:pt idx="4">
                  <c:v>21083.19999999999</c:v>
                </c:pt>
                <c:pt idx="5">
                  <c:v>25201.134999999987</c:v>
                </c:pt>
                <c:pt idx="6">
                  <c:v>26473.114000000001</c:v>
                </c:pt>
                <c:pt idx="7">
                  <c:v>34785.762000000017</c:v>
                </c:pt>
                <c:pt idx="8">
                  <c:v>41593.724999999991</c:v>
                </c:pt>
              </c:numCache>
            </c:numRef>
          </c:val>
          <c:extLst>
            <c:ext xmlns:c16="http://schemas.microsoft.com/office/drawing/2014/chart" uri="{C3380CC4-5D6E-409C-BE32-E72D297353CC}">
              <c16:uniqueId val="{00000002-D253-455F-A4B6-AB71A3EE4893}"/>
            </c:ext>
          </c:extLst>
        </c:ser>
        <c:dLbls>
          <c:dLblPos val="outEnd"/>
          <c:showLegendKey val="0"/>
          <c:showVal val="1"/>
          <c:showCatName val="0"/>
          <c:showSerName val="0"/>
          <c:showPercent val="0"/>
          <c:showBubbleSize val="0"/>
        </c:dLbls>
        <c:gapWidth val="20"/>
        <c:axId val="847618047"/>
        <c:axId val="847613247"/>
      </c:barChart>
      <c:catAx>
        <c:axId val="847618047"/>
        <c:scaling>
          <c:orientation val="minMax"/>
        </c:scaling>
        <c:delete val="0"/>
        <c:axPos val="l"/>
        <c:numFmt formatCode="General" sourceLinked="1"/>
        <c:majorTickMark val="none"/>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847613247"/>
        <c:crosses val="autoZero"/>
        <c:auto val="1"/>
        <c:lblAlgn val="ctr"/>
        <c:lblOffset val="100"/>
        <c:noMultiLvlLbl val="0"/>
      </c:catAx>
      <c:valAx>
        <c:axId val="847613247"/>
        <c:scaling>
          <c:orientation val="minMax"/>
        </c:scaling>
        <c:delete val="1"/>
        <c:axPos val="b"/>
        <c:numFmt formatCode="#,##0" sourceLinked="1"/>
        <c:majorTickMark val="none"/>
        <c:minorTickMark val="none"/>
        <c:tickLblPos val="nextTo"/>
        <c:crossAx val="847618047"/>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Backend!PivotTable39</c:name>
    <c:fmtId val="41"/>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Profit by Freight Company</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2"/>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3"/>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2"/>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5"/>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6"/>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7"/>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9"/>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0"/>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1"/>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2"/>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3"/>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4"/>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5"/>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6"/>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7"/>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8"/>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9"/>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0"/>
        <c:spPr>
          <a:solidFill>
            <a:schemeClr val="accent2"/>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1"/>
        <c:spPr>
          <a:solidFill>
            <a:schemeClr val="accent3"/>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0.21592064505450329"/>
          <c:y val="0.16493667019897376"/>
          <c:w val="0.56642453477099142"/>
          <c:h val="0.73091173493844297"/>
        </c:manualLayout>
      </c:layout>
      <c:doughnutChart>
        <c:varyColors val="1"/>
        <c:ser>
          <c:idx val="0"/>
          <c:order val="0"/>
          <c:tx>
            <c:strRef>
              <c:f>'Dashboard Backend'!$T$51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1756-4662-BB45-BBE2749235A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1756-4662-BB45-BBE2749235A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1756-4662-BB45-BBE2749235A7}"/>
              </c:ext>
            </c:extLst>
          </c:dPt>
          <c:dLbls>
            <c:dLbl>
              <c:idx val="0"/>
              <c:layout>
                <c:manualLayout>
                  <c:x val="0.16460905349794239"/>
                  <c:y val="-0.1139240506329114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1756-4662-BB45-BBE2749235A7}"/>
                </c:ext>
              </c:extLst>
            </c:dLbl>
            <c:dLbl>
              <c:idx val="1"/>
              <c:layout>
                <c:manualLayout>
                  <c:x val="0.21604938271604926"/>
                  <c:y val="5.9071729957805755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1756-4662-BB45-BBE2749235A7}"/>
                </c:ext>
              </c:extLst>
            </c:dLbl>
            <c:dLbl>
              <c:idx val="2"/>
              <c:layout>
                <c:manualLayout>
                  <c:x val="-0.17832647462277093"/>
                  <c:y val="-0.16877637130801687"/>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1756-4662-BB45-BBE2749235A7}"/>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'Dashboard Backend'!$S$52:$S$55</c:f>
              <c:strCache>
                <c:ptCount val="3"/>
                <c:pt idx="0">
                  <c:v>Federal shipping</c:v>
                </c:pt>
                <c:pt idx="1">
                  <c:v>Speedy Express</c:v>
                </c:pt>
                <c:pt idx="2">
                  <c:v>United Package</c:v>
                </c:pt>
              </c:strCache>
            </c:strRef>
          </c:cat>
          <c:val>
            <c:numRef>
              <c:f>'Dashboard Backend'!$T$52:$T$55</c:f>
              <c:numCache>
                <c:formatCode>#,##0</c:formatCode>
                <c:ptCount val="3"/>
                <c:pt idx="0">
                  <c:v>45035.517999999996</c:v>
                </c:pt>
                <c:pt idx="1">
                  <c:v>72576.02800000002</c:v>
                </c:pt>
                <c:pt idx="2">
                  <c:v>77335.688000000053</c:v>
                </c:pt>
              </c:numCache>
            </c:numRef>
          </c:val>
          <c:extLst>
            <c:ext xmlns:c16="http://schemas.microsoft.com/office/drawing/2014/chart" uri="{C3380CC4-5D6E-409C-BE32-E72D297353CC}">
              <c16:uniqueId val="{0000000E-1756-4662-BB45-BBE2749235A7}"/>
            </c:ext>
          </c:extLst>
        </c:ser>
        <c:dLbls>
          <c:showLegendKey val="0"/>
          <c:showVal val="1"/>
          <c:showCatName val="0"/>
          <c:showSerName val="0"/>
          <c:showPercent val="0"/>
          <c:showBubbleSize val="0"/>
          <c:showLeaderLines val="0"/>
        </c:dLbls>
        <c:firstSliceAng val="0"/>
        <c:holeSize val="59"/>
      </c:doughnut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Backend!PivotTable38</c:name>
    <c:fmtId val="36"/>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Previous vs. Current Year Profit</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0.10463203508608433"/>
          <c:y val="0.11306931102133762"/>
          <c:w val="0.86510351766985039"/>
          <c:h val="0.78815107623866021"/>
        </c:manualLayout>
      </c:layout>
      <c:barChart>
        <c:barDir val="col"/>
        <c:grouping val="clustered"/>
        <c:varyColors val="0"/>
        <c:ser>
          <c:idx val="0"/>
          <c:order val="0"/>
          <c:tx>
            <c:strRef>
              <c:f>'Dashboard Backend'!$Z$51</c:f>
              <c:strCache>
                <c:ptCount val="1"/>
                <c:pt idx="0">
                  <c:v>Prev Yr Profit</c:v>
                </c:pt>
              </c:strCache>
            </c:strRef>
          </c:tx>
          <c:spPr>
            <a:solidFill>
              <a:schemeClr val="accent1"/>
            </a:solidFill>
            <a:ln>
              <a:noFill/>
            </a:ln>
            <a:effectLst/>
          </c:spPr>
          <c:invertIfNegative val="0"/>
          <c:cat>
            <c:strRef>
              <c:f>'Dashboard Backend'!$Y$52:$Y$56</c:f>
              <c:strCache>
                <c:ptCount val="4"/>
                <c:pt idx="0">
                  <c:v>FY 2023  Q1</c:v>
                </c:pt>
                <c:pt idx="1">
                  <c:v>FY 2023 Q2</c:v>
                </c:pt>
                <c:pt idx="2">
                  <c:v>FY 2023 Q3</c:v>
                </c:pt>
                <c:pt idx="3">
                  <c:v>FY 2023 Q4</c:v>
                </c:pt>
              </c:strCache>
            </c:strRef>
          </c:cat>
          <c:val>
            <c:numRef>
              <c:f>'Dashboard Backend'!$Z$52:$Z$56</c:f>
              <c:numCache>
                <c:formatCode>#,##0</c:formatCode>
                <c:ptCount val="4"/>
                <c:pt idx="0">
                  <c:v>49286.261999999988</c:v>
                </c:pt>
                <c:pt idx="1">
                  <c:v>43006.494999999966</c:v>
                </c:pt>
                <c:pt idx="2">
                  <c:v>48627.526000000042</c:v>
                </c:pt>
                <c:pt idx="3">
                  <c:v>56496.374999999898</c:v>
                </c:pt>
              </c:numCache>
            </c:numRef>
          </c:val>
          <c:extLst>
            <c:ext xmlns:c16="http://schemas.microsoft.com/office/drawing/2014/chart" uri="{C3380CC4-5D6E-409C-BE32-E72D297353CC}">
              <c16:uniqueId val="{00000007-585A-43DA-93C8-F858939E447A}"/>
            </c:ext>
          </c:extLst>
        </c:ser>
        <c:ser>
          <c:idx val="1"/>
          <c:order val="1"/>
          <c:tx>
            <c:strRef>
              <c:f>'Dashboard Backend'!$AA$51</c:f>
              <c:strCache>
                <c:ptCount val="1"/>
                <c:pt idx="0">
                  <c:v>Total Profit</c:v>
                </c:pt>
              </c:strCache>
            </c:strRef>
          </c:tx>
          <c:spPr>
            <a:solidFill>
              <a:schemeClr val="accent2"/>
            </a:solidFill>
            <a:ln>
              <a:noFill/>
            </a:ln>
            <a:effectLst/>
          </c:spPr>
          <c:invertIfNegative val="0"/>
          <c:cat>
            <c:strRef>
              <c:f>'Dashboard Backend'!$Y$52:$Y$56</c:f>
              <c:strCache>
                <c:ptCount val="4"/>
                <c:pt idx="0">
                  <c:v>FY 2023  Q1</c:v>
                </c:pt>
                <c:pt idx="1">
                  <c:v>FY 2023 Q2</c:v>
                </c:pt>
                <c:pt idx="2">
                  <c:v>FY 2023 Q3</c:v>
                </c:pt>
                <c:pt idx="3">
                  <c:v>FY 2023 Q4</c:v>
                </c:pt>
              </c:strCache>
            </c:strRef>
          </c:cat>
          <c:val>
            <c:numRef>
              <c:f>'Dashboard Backend'!$AA$52:$AA$56</c:f>
              <c:numCache>
                <c:formatCode>#,##0</c:formatCode>
                <c:ptCount val="4"/>
                <c:pt idx="0">
                  <c:v>63838.23000000001</c:v>
                </c:pt>
                <c:pt idx="1">
                  <c:v>71110.672999999922</c:v>
                </c:pt>
                <c:pt idx="2">
                  <c:v>120017.91300000006</c:v>
                </c:pt>
                <c:pt idx="3">
                  <c:v>48862.823000000004</c:v>
                </c:pt>
              </c:numCache>
            </c:numRef>
          </c:val>
          <c:extLst>
            <c:ext xmlns:c16="http://schemas.microsoft.com/office/drawing/2014/chart" uri="{C3380CC4-5D6E-409C-BE32-E72D297353CC}">
              <c16:uniqueId val="{00000009-585A-43DA-93C8-F858939E447A}"/>
            </c:ext>
          </c:extLst>
        </c:ser>
        <c:dLbls>
          <c:showLegendKey val="0"/>
          <c:showVal val="0"/>
          <c:showCatName val="0"/>
          <c:showSerName val="0"/>
          <c:showPercent val="0"/>
          <c:showBubbleSize val="0"/>
        </c:dLbls>
        <c:gapWidth val="20"/>
        <c:axId val="2120967871"/>
        <c:axId val="2120967391"/>
      </c:barChart>
      <c:catAx>
        <c:axId val="212096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391"/>
        <c:crosses val="autoZero"/>
        <c:auto val="1"/>
        <c:lblAlgn val="ctr"/>
        <c:lblOffset val="100"/>
        <c:noMultiLvlLbl val="0"/>
      </c:catAx>
      <c:valAx>
        <c:axId val="2120967391"/>
        <c:scaling>
          <c:orientation val="minMax"/>
        </c:scaling>
        <c:delete val="0"/>
        <c:axPos val="l"/>
        <c:majorGridlines>
          <c:spPr>
            <a:ln w="9525" cap="flat" cmpd="sng" algn="ctr">
              <a:solidFill>
                <a:schemeClr val="bg1">
                  <a:lumMod val="85000"/>
                </a:schemeClr>
              </a:solidFill>
              <a:prstDash val="dash"/>
              <a:round/>
            </a:ln>
            <a:effectLst/>
          </c:spPr>
        </c:majorGridlines>
        <c:numFmt formatCode="&quot;$&quot;\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871"/>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Backend!PivotTable34</c:name>
    <c:fmtId val="41"/>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Profit by Region</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
        <c:spPr>
          <a:solidFill>
            <a:schemeClr val="accent2"/>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
        <c:spPr>
          <a:solidFill>
            <a:schemeClr val="accent3"/>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4"/>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7"/>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9"/>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0"/>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1"/>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2"/>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3"/>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4"/>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5"/>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6"/>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7"/>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8"/>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19"/>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0"/>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1"/>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2"/>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3"/>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4"/>
        <c:spPr>
          <a:solidFill>
            <a:schemeClr val="accent1"/>
          </a:solidFill>
          <a:ln w="19050">
            <a:solidFill>
              <a:schemeClr val="lt1"/>
            </a:solidFill>
          </a:ln>
          <a:effectLst/>
        </c:spPr>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5"/>
        <c:spPr>
          <a:solidFill>
            <a:schemeClr val="accent1"/>
          </a:solidFill>
          <a:ln w="19050">
            <a:solidFill>
              <a:schemeClr val="lt1"/>
            </a:solidFill>
          </a:ln>
          <a:effectLst/>
        </c:spPr>
        <c:dLbl>
          <c:idx val="0"/>
          <c:layout>
            <c:manualLayout>
              <c:x val="0.16460905349794239"/>
              <c:y val="-0.1139240506329114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6"/>
        <c:spPr>
          <a:solidFill>
            <a:schemeClr val="accent1"/>
          </a:solidFill>
          <a:ln w="19050">
            <a:solidFill>
              <a:schemeClr val="lt1"/>
            </a:solidFill>
          </a:ln>
          <a:effectLst/>
        </c:spPr>
        <c:dLbl>
          <c:idx val="0"/>
          <c:layout>
            <c:manualLayout>
              <c:x val="0.21604938271604926"/>
              <c:y val="5.90717299578057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7"/>
        <c:spPr>
          <a:solidFill>
            <a:schemeClr val="accent1"/>
          </a:solidFill>
          <a:ln w="19050">
            <a:solidFill>
              <a:schemeClr val="lt1"/>
            </a:solidFill>
          </a:ln>
          <a:effectLst/>
        </c:spPr>
        <c:dLbl>
          <c:idx val="0"/>
          <c:layout>
            <c:manualLayout>
              <c:x val="-0.17832647462277093"/>
              <c:y val="-0.16877637130801687"/>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8"/>
        <c:marker>
          <c:symbol val="none"/>
        </c:marker>
        <c:dLbl>
          <c:idx val="0"/>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29"/>
        <c:spPr>
          <a:solidFill>
            <a:schemeClr val="accent1"/>
          </a:solidFill>
          <a:ln w="19050">
            <a:solidFill>
              <a:schemeClr val="lt1"/>
            </a:solidFill>
          </a:ln>
          <a:effectLst/>
        </c:spPr>
        <c:dLbl>
          <c:idx val="0"/>
          <c:layout>
            <c:manualLayout>
              <c:x val="0.1450306670535054"/>
              <c:y val="7.6425193014846696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0"/>
        <c:spPr>
          <a:solidFill>
            <a:schemeClr val="accent2"/>
          </a:solidFill>
          <a:ln w="19050">
            <a:solidFill>
              <a:schemeClr val="lt1"/>
            </a:solidFill>
          </a:ln>
          <a:effectLst/>
        </c:spPr>
        <c:dLbl>
          <c:idx val="0"/>
          <c:layout>
            <c:manualLayout>
              <c:x val="-0.1285290698015005"/>
              <c:y val="0.15857244805673693"/>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
        <c:idx val="31"/>
        <c:spPr>
          <a:solidFill>
            <a:schemeClr val="accent3"/>
          </a:solidFill>
          <a:ln w="19050">
            <a:solidFill>
              <a:schemeClr val="lt1"/>
            </a:solidFill>
          </a:ln>
          <a:effectLst/>
        </c:spPr>
        <c:dLbl>
          <c:idx val="0"/>
          <c:layout>
            <c:manualLayout>
              <c:x val="-0.23706142629470525"/>
              <c:y val="-8.2253875199912799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c15:spPr>
            </c:ext>
          </c:extLst>
        </c:dLbl>
      </c:pivotFmt>
    </c:pivotFmts>
    <c:plotArea>
      <c:layout>
        <c:manualLayout>
          <c:layoutTarget val="inner"/>
          <c:xMode val="edge"/>
          <c:yMode val="edge"/>
          <c:x val="0.21592064505450329"/>
          <c:y val="0.16493667019897376"/>
          <c:w val="0.56642453477099142"/>
          <c:h val="0.73091173493844297"/>
        </c:manualLayout>
      </c:layout>
      <c:doughnutChart>
        <c:varyColors val="1"/>
        <c:ser>
          <c:idx val="0"/>
          <c:order val="0"/>
          <c:tx>
            <c:strRef>
              <c:f>'Dashboard Backend'!$AE$51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9-8F61-4A48-B1E5-D2624C502C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B-8F61-4A48-B1E5-D2624C502CC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D-8F61-4A48-B1E5-D2624C502CC4}"/>
              </c:ext>
            </c:extLst>
          </c:dPt>
          <c:dLbls>
            <c:dLbl>
              <c:idx val="0"/>
              <c:layout>
                <c:manualLayout>
                  <c:x val="0.1450306670535054"/>
                  <c:y val="7.6425193014846696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8F61-4A48-B1E5-D2624C502CC4}"/>
                </c:ext>
              </c:extLst>
            </c:dLbl>
            <c:dLbl>
              <c:idx val="1"/>
              <c:layout>
                <c:manualLayout>
                  <c:x val="-0.1285290698015005"/>
                  <c:y val="0.15857244805673693"/>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8F61-4A48-B1E5-D2624C502CC4}"/>
                </c:ext>
              </c:extLst>
            </c:dLbl>
            <c:dLbl>
              <c:idx val="2"/>
              <c:layout>
                <c:manualLayout>
                  <c:x val="-0.23706142629470525"/>
                  <c:y val="-8.2253875199912799E-2"/>
                </c:manualLayout>
              </c:layou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8F61-4A48-B1E5-D2624C502CC4}"/>
                </c:ext>
              </c:extLst>
            </c:dLbl>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KE"/>
              </a:p>
            </c:txPr>
            <c:showLegendKey val="0"/>
            <c:showVal val="1"/>
            <c:showCatName val="0"/>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ext>
            </c:extLst>
          </c:dLbls>
          <c:cat>
            <c:strRef>
              <c:f>'Dashboard Backend'!$AD$52:$AD$55</c:f>
              <c:strCache>
                <c:ptCount val="3"/>
                <c:pt idx="0">
                  <c:v>Europe</c:v>
                </c:pt>
                <c:pt idx="1">
                  <c:v>North America</c:v>
                </c:pt>
                <c:pt idx="2">
                  <c:v>South America</c:v>
                </c:pt>
              </c:strCache>
            </c:strRef>
          </c:cat>
          <c:val>
            <c:numRef>
              <c:f>'Dashboard Backend'!$AE$52:$AE$55</c:f>
              <c:numCache>
                <c:formatCode>#,##0</c:formatCode>
                <c:ptCount val="3"/>
                <c:pt idx="0">
                  <c:v>194947.23400000017</c:v>
                </c:pt>
                <c:pt idx="1">
                  <c:v>70630.529999999941</c:v>
                </c:pt>
                <c:pt idx="2">
                  <c:v>38251.875</c:v>
                </c:pt>
              </c:numCache>
            </c:numRef>
          </c:val>
          <c:extLst>
            <c:ext xmlns:c16="http://schemas.microsoft.com/office/drawing/2014/chart" uri="{C3380CC4-5D6E-409C-BE32-E72D297353CC}">
              <c16:uniqueId val="{0000000E-8F61-4A48-B1E5-D2624C502CC4}"/>
            </c:ext>
          </c:extLst>
        </c:ser>
        <c:dLbls>
          <c:showLegendKey val="0"/>
          <c:showVal val="1"/>
          <c:showCatName val="0"/>
          <c:showSerName val="0"/>
          <c:showPercent val="0"/>
          <c:showBubbleSize val="0"/>
          <c:showLeaderLines val="0"/>
        </c:dLbls>
        <c:firstSliceAng val="0"/>
        <c:holeSize val="59"/>
      </c:doughnut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pivotSource>
    <c:name>[Northwind  Project.xlsm]Dashboard Backend!ProfitsTrend byMonth</c:name>
    <c:fmtId val="66"/>
  </c:pivotSource>
  <c:chart>
    <c:title>
      <c:tx>
        <c:rich>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Segoe UI Semibold" panose="020B0702040204020203" pitchFamily="34" charset="0"/>
                <a:ea typeface="+mn-ea"/>
                <a:cs typeface="Segoe UI Semibold" panose="020B0702040204020203" pitchFamily="34" charset="0"/>
              </a:defRPr>
            </a:pPr>
            <a:r>
              <a:rPr lang="en-US"/>
              <a:t>Profit Trend by Month</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s>
    <c:plotArea>
      <c:layout>
        <c:manualLayout>
          <c:layoutTarget val="inner"/>
          <c:xMode val="edge"/>
          <c:yMode val="edge"/>
          <c:x val="7.9472794266101349E-2"/>
          <c:y val="0.12120864197530865"/>
          <c:w val="0.88749650236451716"/>
          <c:h val="0.7883498334637995"/>
        </c:manualLayout>
      </c:layout>
      <c:lineChart>
        <c:grouping val="standard"/>
        <c:varyColors val="0"/>
        <c:ser>
          <c:idx val="0"/>
          <c:order val="0"/>
          <c:tx>
            <c:strRef>
              <c:f>'Dashboard Backend'!$AX$2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 Backend'!$AW$3:$AW$26</c:f>
              <c:strCache>
                <c:ptCount val="23"/>
                <c:pt idx="0">
                  <c:v>Jul-2021</c:v>
                </c:pt>
                <c:pt idx="1">
                  <c:v>Aug-2021</c:v>
                </c:pt>
                <c:pt idx="2">
                  <c:v>Sep-2021</c:v>
                </c:pt>
                <c:pt idx="3">
                  <c:v>Oct-2021</c:v>
                </c:pt>
                <c:pt idx="4">
                  <c:v>Nov-2021</c:v>
                </c:pt>
                <c:pt idx="5">
                  <c:v>Dec-2021</c:v>
                </c:pt>
                <c:pt idx="6">
                  <c:v>Jan-2022</c:v>
                </c:pt>
                <c:pt idx="7">
                  <c:v>Feb-2022</c:v>
                </c:pt>
                <c:pt idx="8">
                  <c:v>Mar-2022</c:v>
                </c:pt>
                <c:pt idx="9">
                  <c:v>Apr-2022</c:v>
                </c:pt>
                <c:pt idx="10">
                  <c:v>May-2022</c:v>
                </c:pt>
                <c:pt idx="11">
                  <c:v>Jun-2022</c:v>
                </c:pt>
                <c:pt idx="12">
                  <c:v>Jul-2022</c:v>
                </c:pt>
                <c:pt idx="13">
                  <c:v>Aug-2022</c:v>
                </c:pt>
                <c:pt idx="14">
                  <c:v>Sep-2022</c:v>
                </c:pt>
                <c:pt idx="15">
                  <c:v>Oct-2022</c:v>
                </c:pt>
                <c:pt idx="16">
                  <c:v>Nov-2022</c:v>
                </c:pt>
                <c:pt idx="17">
                  <c:v>Dec-2022</c:v>
                </c:pt>
                <c:pt idx="18">
                  <c:v>Jan-2023</c:v>
                </c:pt>
                <c:pt idx="19">
                  <c:v>Feb-2023</c:v>
                </c:pt>
                <c:pt idx="20">
                  <c:v>Mar-2023</c:v>
                </c:pt>
                <c:pt idx="21">
                  <c:v>Apr-2023</c:v>
                </c:pt>
                <c:pt idx="22">
                  <c:v>May-2023</c:v>
                </c:pt>
              </c:strCache>
            </c:strRef>
          </c:cat>
          <c:val>
            <c:numRef>
              <c:f>'Dashboard Backend'!$AX$3:$AX$26</c:f>
              <c:numCache>
                <c:formatCode>#,##0</c:formatCode>
                <c:ptCount val="23"/>
                <c:pt idx="0">
                  <c:v>11665.079999999998</c:v>
                </c:pt>
                <c:pt idx="1">
                  <c:v>7247.0399999999991</c:v>
                </c:pt>
                <c:pt idx="2">
                  <c:v>11477.444999999992</c:v>
                </c:pt>
                <c:pt idx="3">
                  <c:v>12305.020000000004</c:v>
                </c:pt>
                <c:pt idx="4">
                  <c:v>10523.489999999998</c:v>
                </c:pt>
                <c:pt idx="5">
                  <c:v>10345.460000000003</c:v>
                </c:pt>
                <c:pt idx="6">
                  <c:v>8050.8650000000016</c:v>
                </c:pt>
                <c:pt idx="7">
                  <c:v>4037.9850000000006</c:v>
                </c:pt>
                <c:pt idx="8">
                  <c:v>12387.659999999996</c:v>
                </c:pt>
                <c:pt idx="9">
                  <c:v>9166.9520000000048</c:v>
                </c:pt>
                <c:pt idx="10">
                  <c:v>13631.939999999999</c:v>
                </c:pt>
                <c:pt idx="11">
                  <c:v>7661.009</c:v>
                </c:pt>
                <c:pt idx="12">
                  <c:v>9967.02</c:v>
                </c:pt>
                <c:pt idx="13">
                  <c:v>11510.293000000001</c:v>
                </c:pt>
                <c:pt idx="14">
                  <c:v>27580.576000000008</c:v>
                </c:pt>
                <c:pt idx="15">
                  <c:v>15365.937999999998</c:v>
                </c:pt>
                <c:pt idx="16">
                  <c:v>12888.349000000009</c:v>
                </c:pt>
                <c:pt idx="17">
                  <c:v>17119.822000000007</c:v>
                </c:pt>
                <c:pt idx="18">
                  <c:v>24503.407000000014</c:v>
                </c:pt>
                <c:pt idx="19">
                  <c:v>19493.22</c:v>
                </c:pt>
                <c:pt idx="20">
                  <c:v>25592.364000000009</c:v>
                </c:pt>
                <c:pt idx="21">
                  <c:v>27987.410000000003</c:v>
                </c:pt>
                <c:pt idx="22">
                  <c:v>2938.835</c:v>
                </c:pt>
              </c:numCache>
            </c:numRef>
          </c:val>
          <c:smooth val="0"/>
          <c:extLst>
            <c:ext xmlns:c16="http://schemas.microsoft.com/office/drawing/2014/chart" uri="{C3380CC4-5D6E-409C-BE32-E72D297353CC}">
              <c16:uniqueId val="{00000002-B06A-45C4-9E00-B5BD22F8FCD9}"/>
            </c:ext>
          </c:extLst>
        </c:ser>
        <c:dLbls>
          <c:showLegendKey val="0"/>
          <c:showVal val="0"/>
          <c:showCatName val="0"/>
          <c:showSerName val="0"/>
          <c:showPercent val="0"/>
          <c:showBubbleSize val="0"/>
        </c:dLbls>
        <c:marker val="1"/>
        <c:smooth val="0"/>
        <c:axId val="2120966431"/>
        <c:axId val="2120967871"/>
      </c:lineChart>
      <c:catAx>
        <c:axId val="2120966431"/>
        <c:scaling>
          <c:orientation val="minMax"/>
        </c:scaling>
        <c:delete val="0"/>
        <c:axPos val="b"/>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7871"/>
        <c:crosses val="autoZero"/>
        <c:auto val="1"/>
        <c:lblAlgn val="ctr"/>
        <c:lblOffset val="100"/>
        <c:tickLblSkip val="2"/>
        <c:noMultiLvlLbl val="0"/>
      </c:catAx>
      <c:valAx>
        <c:axId val="2120967871"/>
        <c:scaling>
          <c:orientation val="minMax"/>
        </c:scaling>
        <c:delete val="0"/>
        <c:axPos val="l"/>
        <c:majorGridlines>
          <c:spPr>
            <a:ln w="9525" cap="flat" cmpd="sng" algn="ctr">
              <a:solidFill>
                <a:schemeClr val="bg1">
                  <a:lumMod val="85000"/>
                </a:schemeClr>
              </a:solidFill>
              <a:prstDash val="dash"/>
              <a:round/>
            </a:ln>
            <a:effectLst/>
          </c:spPr>
        </c:majorGridlines>
        <c:numFmt formatCode="&quot;$&quot;\ #0,\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KE"/>
          </a:p>
        </c:txPr>
        <c:crossAx val="2120966431"/>
        <c:crosses val="autoZero"/>
        <c:crossBetween val="between"/>
      </c:valAx>
    </c:plotArea>
    <c:plotVisOnly val="1"/>
    <c:dispBlanksAs val="gap"/>
    <c:showDLblsOverMax val="0"/>
    <c:extLst/>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K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image" Target="../media/image3.png"/><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image" Target="../media/image2.png"/><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image" Target="../media/image1.png"/><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196656</xdr:colOff>
      <xdr:row>12</xdr:row>
      <xdr:rowOff>162399</xdr:rowOff>
    </xdr:from>
    <xdr:to>
      <xdr:col>7</xdr:col>
      <xdr:colOff>710713</xdr:colOff>
      <xdr:row>138</xdr:row>
      <xdr:rowOff>112621</xdr:rowOff>
    </xdr:to>
    <xdr:graphicFrame macro="">
      <xdr:nvGraphicFramePr>
        <xdr:cNvPr id="2" name="Chart 1" hidden="1">
          <a:extLst>
            <a:ext uri="{FF2B5EF4-FFF2-40B4-BE49-F238E27FC236}">
              <a16:creationId xmlns:a16="http://schemas.microsoft.com/office/drawing/2014/main" id="{7998FE60-64FD-4B9C-B741-82669012A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896001</xdr:colOff>
      <xdr:row>12</xdr:row>
      <xdr:rowOff>162399</xdr:rowOff>
    </xdr:from>
    <xdr:to>
      <xdr:col>14</xdr:col>
      <xdr:colOff>741212</xdr:colOff>
      <xdr:row>138</xdr:row>
      <xdr:rowOff>112621</xdr:rowOff>
    </xdr:to>
    <xdr:graphicFrame macro="">
      <xdr:nvGraphicFramePr>
        <xdr:cNvPr id="3" name="Chart 2" hidden="1">
          <a:extLst>
            <a:ext uri="{FF2B5EF4-FFF2-40B4-BE49-F238E27FC236}">
              <a16:creationId xmlns:a16="http://schemas.microsoft.com/office/drawing/2014/main" id="{7DC30710-C50E-4490-B380-8D7087722B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179535</xdr:colOff>
      <xdr:row>28</xdr:row>
      <xdr:rowOff>58732</xdr:rowOff>
    </xdr:from>
    <xdr:to>
      <xdr:col>8</xdr:col>
      <xdr:colOff>937846</xdr:colOff>
      <xdr:row>139</xdr:row>
      <xdr:rowOff>92596</xdr:rowOff>
    </xdr:to>
    <xdr:graphicFrame macro="">
      <xdr:nvGraphicFramePr>
        <xdr:cNvPr id="4" name="Chart 3" hidden="1">
          <a:extLst>
            <a:ext uri="{FF2B5EF4-FFF2-40B4-BE49-F238E27FC236}">
              <a16:creationId xmlns:a16="http://schemas.microsoft.com/office/drawing/2014/main" id="{DFA3CA22-532F-4A57-ADF0-74DC36DE5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182880</xdr:colOff>
      <xdr:row>28</xdr:row>
      <xdr:rowOff>58732</xdr:rowOff>
    </xdr:from>
    <xdr:to>
      <xdr:col>18</xdr:col>
      <xdr:colOff>14361</xdr:colOff>
      <xdr:row>139</xdr:row>
      <xdr:rowOff>92596</xdr:rowOff>
    </xdr:to>
    <xdr:graphicFrame macro="">
      <xdr:nvGraphicFramePr>
        <xdr:cNvPr id="5" name="Chart 4" hidden="1">
          <a:extLst>
            <a:ext uri="{FF2B5EF4-FFF2-40B4-BE49-F238E27FC236}">
              <a16:creationId xmlns:a16="http://schemas.microsoft.com/office/drawing/2014/main" id="{4A3174D2-84AA-4E62-ABA4-2058B5C283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298499</xdr:colOff>
      <xdr:row>12</xdr:row>
      <xdr:rowOff>162399</xdr:rowOff>
    </xdr:from>
    <xdr:to>
      <xdr:col>24</xdr:col>
      <xdr:colOff>941364</xdr:colOff>
      <xdr:row>138</xdr:row>
      <xdr:rowOff>112621</xdr:rowOff>
    </xdr:to>
    <xdr:graphicFrame macro="">
      <xdr:nvGraphicFramePr>
        <xdr:cNvPr id="6" name="Chart 5" hidden="1">
          <a:extLst>
            <a:ext uri="{FF2B5EF4-FFF2-40B4-BE49-F238E27FC236}">
              <a16:creationId xmlns:a16="http://schemas.microsoft.com/office/drawing/2014/main" id="{8254BA01-D653-41C7-BD64-7A2B0BA85F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221421</xdr:colOff>
      <xdr:row>28</xdr:row>
      <xdr:rowOff>58732</xdr:rowOff>
    </xdr:from>
    <xdr:to>
      <xdr:col>25</xdr:col>
      <xdr:colOff>0</xdr:colOff>
      <xdr:row>139</xdr:row>
      <xdr:rowOff>92596</xdr:rowOff>
    </xdr:to>
    <xdr:graphicFrame macro="">
      <xdr:nvGraphicFramePr>
        <xdr:cNvPr id="7" name="Chart 6" hidden="1">
          <a:extLst>
            <a:ext uri="{FF2B5EF4-FFF2-40B4-BE49-F238E27FC236}">
              <a16:creationId xmlns:a16="http://schemas.microsoft.com/office/drawing/2014/main" id="{3307ECBE-6C64-4CBD-B23E-5DFE6B6211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160021</xdr:colOff>
      <xdr:row>44</xdr:row>
      <xdr:rowOff>138022</xdr:rowOff>
    </xdr:from>
    <xdr:to>
      <xdr:col>11</xdr:col>
      <xdr:colOff>800101</xdr:colOff>
      <xdr:row>140</xdr:row>
      <xdr:rowOff>76967</xdr:rowOff>
    </xdr:to>
    <xdr:graphicFrame macro="">
      <xdr:nvGraphicFramePr>
        <xdr:cNvPr id="8" name="Chart 7" hidden="1">
          <a:extLst>
            <a:ext uri="{FF2B5EF4-FFF2-40B4-BE49-F238E27FC236}">
              <a16:creationId xmlns:a16="http://schemas.microsoft.com/office/drawing/2014/main" id="{9F89BDB8-D3CE-4529-82D5-C4BD07C7A6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19</xdr:col>
      <xdr:colOff>838200</xdr:colOff>
      <xdr:row>44</xdr:row>
      <xdr:rowOff>138022</xdr:rowOff>
    </xdr:from>
    <xdr:to>
      <xdr:col>25</xdr:col>
      <xdr:colOff>0</xdr:colOff>
      <xdr:row>140</xdr:row>
      <xdr:rowOff>76967</xdr:rowOff>
    </xdr:to>
    <xdr:graphicFrame macro="">
      <xdr:nvGraphicFramePr>
        <xdr:cNvPr id="11" name="Chart 10" hidden="1">
          <a:extLst>
            <a:ext uri="{FF2B5EF4-FFF2-40B4-BE49-F238E27FC236}">
              <a16:creationId xmlns:a16="http://schemas.microsoft.com/office/drawing/2014/main" id="{B2F8F62E-00CB-4001-B4A2-96731050FA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xdr:col>
      <xdr:colOff>1</xdr:colOff>
      <xdr:row>8</xdr:row>
      <xdr:rowOff>190512</xdr:rowOff>
    </xdr:from>
    <xdr:to>
      <xdr:col>6</xdr:col>
      <xdr:colOff>731264</xdr:colOff>
      <xdr:row>126</xdr:row>
      <xdr:rowOff>44127</xdr:rowOff>
    </xdr:to>
    <mc:AlternateContent xmlns:mc="http://schemas.openxmlformats.org/markup-compatibility/2006" xmlns:a14="http://schemas.microsoft.com/office/drawing/2010/main">
      <mc:Choice Requires="a14">
        <xdr:graphicFrame macro="">
          <xdr:nvGraphicFramePr>
            <xdr:cNvPr id="12" name="Region 2">
              <a:extLst>
                <a:ext uri="{FF2B5EF4-FFF2-40B4-BE49-F238E27FC236}">
                  <a16:creationId xmlns:a16="http://schemas.microsoft.com/office/drawing/2014/main" id="{F0D4474B-3413-492F-8C5C-B2B61B874CC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895351" y="2219337"/>
              <a:ext cx="3817363" cy="653715"/>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893610</xdr:colOff>
      <xdr:row>8</xdr:row>
      <xdr:rowOff>190512</xdr:rowOff>
    </xdr:from>
    <xdr:to>
      <xdr:col>8</xdr:col>
      <xdr:colOff>844080</xdr:colOff>
      <xdr:row>126</xdr:row>
      <xdr:rowOff>46325</xdr:rowOff>
    </xdr:to>
    <mc:AlternateContent xmlns:mc="http://schemas.openxmlformats.org/markup-compatibility/2006" xmlns:a14="http://schemas.microsoft.com/office/drawing/2010/main">
      <mc:Choice Requires="a14">
        <xdr:graphicFrame macro="">
          <xdr:nvGraphicFramePr>
            <xdr:cNvPr id="13" name="Fiscal Year 1">
              <a:extLst>
                <a:ext uri="{FF2B5EF4-FFF2-40B4-BE49-F238E27FC236}">
                  <a16:creationId xmlns:a16="http://schemas.microsoft.com/office/drawing/2014/main" id="{4158F8ED-BEC9-4C1E-8831-4196164F645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iscal Year 1"/>
            </a:graphicData>
          </a:graphic>
        </xdr:graphicFrame>
      </mc:Choice>
      <mc:Fallback xmlns="">
        <xdr:sp macro="" textlink="">
          <xdr:nvSpPr>
            <xdr:cNvPr id="0" name=""/>
            <xdr:cNvSpPr>
              <a:spLocks noTextEdit="1"/>
            </xdr:cNvSpPr>
          </xdr:nvSpPr>
          <xdr:spPr>
            <a:xfrm>
              <a:off x="4875060" y="2219337"/>
              <a:ext cx="1874520" cy="65591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44401</xdr:colOff>
      <xdr:row>8</xdr:row>
      <xdr:rowOff>190512</xdr:rowOff>
    </xdr:from>
    <xdr:to>
      <xdr:col>11</xdr:col>
      <xdr:colOff>756871</xdr:colOff>
      <xdr:row>126</xdr:row>
      <xdr:rowOff>46325</xdr:rowOff>
    </xdr:to>
    <mc:AlternateContent xmlns:mc="http://schemas.openxmlformats.org/markup-compatibility/2006" xmlns:a14="http://schemas.microsoft.com/office/drawing/2010/main">
      <mc:Choice Requires="a14">
        <xdr:graphicFrame macro="">
          <xdr:nvGraphicFramePr>
            <xdr:cNvPr id="14" name="Country 1">
              <a:extLst>
                <a:ext uri="{FF2B5EF4-FFF2-40B4-BE49-F238E27FC236}">
                  <a16:creationId xmlns:a16="http://schemas.microsoft.com/office/drawing/2014/main" id="{F4C36CDA-E906-4E63-B756-87093BD1F1D4}"/>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6911926" y="2219337"/>
              <a:ext cx="1874520" cy="65591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42863</xdr:colOff>
      <xdr:row>44</xdr:row>
      <xdr:rowOff>138022</xdr:rowOff>
    </xdr:from>
    <xdr:to>
      <xdr:col>19</xdr:col>
      <xdr:colOff>633412</xdr:colOff>
      <xdr:row>140</xdr:row>
      <xdr:rowOff>76967</xdr:rowOff>
    </xdr:to>
    <xdr:graphicFrame macro="">
      <xdr:nvGraphicFramePr>
        <xdr:cNvPr id="15" name="Chart 14" hidden="1">
          <a:extLst>
            <a:ext uri="{FF2B5EF4-FFF2-40B4-BE49-F238E27FC236}">
              <a16:creationId xmlns:a16="http://schemas.microsoft.com/office/drawing/2014/main" id="{3A14D318-6A50-4346-A887-AD52C5CD5E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87924</xdr:colOff>
      <xdr:row>6</xdr:row>
      <xdr:rowOff>1</xdr:rowOff>
    </xdr:from>
    <xdr:to>
      <xdr:col>4</xdr:col>
      <xdr:colOff>838200</xdr:colOff>
      <xdr:row>7</xdr:row>
      <xdr:rowOff>235933</xdr:rowOff>
    </xdr:to>
    <xdr:graphicFrame macro="">
      <xdr:nvGraphicFramePr>
        <xdr:cNvPr id="9" name="Chart 8">
          <a:extLst>
            <a:ext uri="{FF2B5EF4-FFF2-40B4-BE49-F238E27FC236}">
              <a16:creationId xmlns:a16="http://schemas.microsoft.com/office/drawing/2014/main" id="{373A0D24-B969-46E1-8428-2822823749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87924</xdr:colOff>
      <xdr:row>5</xdr:row>
      <xdr:rowOff>399317</xdr:rowOff>
    </xdr:from>
    <xdr:to>
      <xdr:col>24</xdr:col>
      <xdr:colOff>868270</xdr:colOff>
      <xdr:row>7</xdr:row>
      <xdr:rowOff>235933</xdr:rowOff>
    </xdr:to>
    <xdr:graphicFrame macro="">
      <xdr:nvGraphicFramePr>
        <xdr:cNvPr id="26" name="Chart 25">
          <a:extLst>
            <a:ext uri="{FF2B5EF4-FFF2-40B4-BE49-F238E27FC236}">
              <a16:creationId xmlns:a16="http://schemas.microsoft.com/office/drawing/2014/main" id="{D6799CB8-5185-4814-B040-4867C302B7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87926</xdr:colOff>
      <xdr:row>5</xdr:row>
      <xdr:rowOff>399317</xdr:rowOff>
    </xdr:from>
    <xdr:to>
      <xdr:col>20</xdr:col>
      <xdr:colOff>868272</xdr:colOff>
      <xdr:row>7</xdr:row>
      <xdr:rowOff>235933</xdr:rowOff>
    </xdr:to>
    <xdr:graphicFrame macro="">
      <xdr:nvGraphicFramePr>
        <xdr:cNvPr id="27" name="Chart 26">
          <a:extLst>
            <a:ext uri="{FF2B5EF4-FFF2-40B4-BE49-F238E27FC236}">
              <a16:creationId xmlns:a16="http://schemas.microsoft.com/office/drawing/2014/main" id="{720E85D9-C20C-4F22-B68A-FEBB208A67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87925</xdr:colOff>
      <xdr:row>5</xdr:row>
      <xdr:rowOff>399317</xdr:rowOff>
    </xdr:from>
    <xdr:to>
      <xdr:col>16</xdr:col>
      <xdr:colOff>868271</xdr:colOff>
      <xdr:row>7</xdr:row>
      <xdr:rowOff>235933</xdr:rowOff>
    </xdr:to>
    <xdr:graphicFrame macro="">
      <xdr:nvGraphicFramePr>
        <xdr:cNvPr id="28" name="Chart 27">
          <a:extLst>
            <a:ext uri="{FF2B5EF4-FFF2-40B4-BE49-F238E27FC236}">
              <a16:creationId xmlns:a16="http://schemas.microsoft.com/office/drawing/2014/main" id="{82D2D910-6979-49F2-9681-D58FB43851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87925</xdr:colOff>
      <xdr:row>5</xdr:row>
      <xdr:rowOff>399317</xdr:rowOff>
    </xdr:from>
    <xdr:to>
      <xdr:col>12</xdr:col>
      <xdr:colOff>868271</xdr:colOff>
      <xdr:row>7</xdr:row>
      <xdr:rowOff>235933</xdr:rowOff>
    </xdr:to>
    <xdr:graphicFrame macro="">
      <xdr:nvGraphicFramePr>
        <xdr:cNvPr id="29" name="Chart 28">
          <a:extLst>
            <a:ext uri="{FF2B5EF4-FFF2-40B4-BE49-F238E27FC236}">
              <a16:creationId xmlns:a16="http://schemas.microsoft.com/office/drawing/2014/main" id="{E7980DB7-97AD-45E3-B2E1-CB1955944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87925</xdr:colOff>
      <xdr:row>5</xdr:row>
      <xdr:rowOff>399317</xdr:rowOff>
    </xdr:from>
    <xdr:to>
      <xdr:col>8</xdr:col>
      <xdr:colOff>868271</xdr:colOff>
      <xdr:row>7</xdr:row>
      <xdr:rowOff>235933</xdr:rowOff>
    </xdr:to>
    <xdr:graphicFrame macro="">
      <xdr:nvGraphicFramePr>
        <xdr:cNvPr id="30" name="Chart 29">
          <a:extLst>
            <a:ext uri="{FF2B5EF4-FFF2-40B4-BE49-F238E27FC236}">
              <a16:creationId xmlns:a16="http://schemas.microsoft.com/office/drawing/2014/main" id="{F0AA24DF-A584-4302-AD67-9159E54F27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14</xdr:col>
      <xdr:colOff>926500</xdr:colOff>
      <xdr:row>12</xdr:row>
      <xdr:rowOff>162399</xdr:rowOff>
    </xdr:from>
    <xdr:to>
      <xdr:col>19</xdr:col>
      <xdr:colOff>113212</xdr:colOff>
      <xdr:row>138</xdr:row>
      <xdr:rowOff>112621</xdr:rowOff>
    </xdr:to>
    <xdr:graphicFrame macro="">
      <xdr:nvGraphicFramePr>
        <xdr:cNvPr id="32" name="Chart 31" hidden="1">
          <a:extLst>
            <a:ext uri="{FF2B5EF4-FFF2-40B4-BE49-F238E27FC236}">
              <a16:creationId xmlns:a16="http://schemas.microsoft.com/office/drawing/2014/main" id="{7E0FBB41-0C21-4117-9001-C56891860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179535</xdr:colOff>
      <xdr:row>69</xdr:row>
      <xdr:rowOff>146432</xdr:rowOff>
    </xdr:from>
    <xdr:to>
      <xdr:col>7</xdr:col>
      <xdr:colOff>695473</xdr:colOff>
      <xdr:row>84</xdr:row>
      <xdr:rowOff>74996</xdr:rowOff>
    </xdr:to>
    <xdr:graphicFrame macro="">
      <xdr:nvGraphicFramePr>
        <xdr:cNvPr id="68" name="Chart 67" hidden="1">
          <a:extLst>
            <a:ext uri="{FF2B5EF4-FFF2-40B4-BE49-F238E27FC236}">
              <a16:creationId xmlns:a16="http://schemas.microsoft.com/office/drawing/2014/main" id="{6BD01514-CAD9-4B46-9D45-D5ABECEB61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904875</xdr:colOff>
      <xdr:row>69</xdr:row>
      <xdr:rowOff>146432</xdr:rowOff>
    </xdr:from>
    <xdr:to>
      <xdr:col>14</xdr:col>
      <xdr:colOff>754062</xdr:colOff>
      <xdr:row>84</xdr:row>
      <xdr:rowOff>59120</xdr:rowOff>
    </xdr:to>
    <xdr:graphicFrame macro="">
      <xdr:nvGraphicFramePr>
        <xdr:cNvPr id="69" name="Chart 68" hidden="1">
          <a:extLst>
            <a:ext uri="{FF2B5EF4-FFF2-40B4-BE49-F238E27FC236}">
              <a16:creationId xmlns:a16="http://schemas.microsoft.com/office/drawing/2014/main" id="{C0CACA6A-64AE-4A31-9A8D-084A1B34F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166687</xdr:colOff>
      <xdr:row>85</xdr:row>
      <xdr:rowOff>58732</xdr:rowOff>
    </xdr:from>
    <xdr:to>
      <xdr:col>8</xdr:col>
      <xdr:colOff>944561</xdr:colOff>
      <xdr:row>100</xdr:row>
      <xdr:rowOff>180848</xdr:rowOff>
    </xdr:to>
    <xdr:graphicFrame macro="">
      <xdr:nvGraphicFramePr>
        <xdr:cNvPr id="70" name="Chart 69" hidden="1">
          <a:extLst>
            <a:ext uri="{FF2B5EF4-FFF2-40B4-BE49-F238E27FC236}">
              <a16:creationId xmlns:a16="http://schemas.microsoft.com/office/drawing/2014/main" id="{1BA05571-0585-4E8B-96CC-42086002F1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194773</xdr:colOff>
      <xdr:row>85</xdr:row>
      <xdr:rowOff>82545</xdr:rowOff>
    </xdr:from>
    <xdr:to>
      <xdr:col>18</xdr:col>
      <xdr:colOff>23813</xdr:colOff>
      <xdr:row>100</xdr:row>
      <xdr:rowOff>180848</xdr:rowOff>
    </xdr:to>
    <xdr:graphicFrame macro="">
      <xdr:nvGraphicFramePr>
        <xdr:cNvPr id="71" name="Chart 70" hidden="1">
          <a:extLst>
            <a:ext uri="{FF2B5EF4-FFF2-40B4-BE49-F238E27FC236}">
              <a16:creationId xmlns:a16="http://schemas.microsoft.com/office/drawing/2014/main" id="{6324032B-E77C-4D9B-8EB3-E4E96F036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19</xdr:col>
      <xdr:colOff>296129</xdr:colOff>
      <xdr:row>69</xdr:row>
      <xdr:rowOff>156202</xdr:rowOff>
    </xdr:from>
    <xdr:to>
      <xdr:col>24</xdr:col>
      <xdr:colOff>936625</xdr:colOff>
      <xdr:row>84</xdr:row>
      <xdr:rowOff>74996</xdr:rowOff>
    </xdr:to>
    <xdr:graphicFrame macro="">
      <xdr:nvGraphicFramePr>
        <xdr:cNvPr id="72" name="Chart 71" hidden="1">
          <a:extLst>
            <a:ext uri="{FF2B5EF4-FFF2-40B4-BE49-F238E27FC236}">
              <a16:creationId xmlns:a16="http://schemas.microsoft.com/office/drawing/2014/main" id="{3F327FEC-4D05-477E-B3EE-9616AE1AC5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19</xdr:col>
      <xdr:colOff>859080</xdr:colOff>
      <xdr:row>101</xdr:row>
      <xdr:rowOff>141964</xdr:rowOff>
    </xdr:from>
    <xdr:to>
      <xdr:col>25</xdr:col>
      <xdr:colOff>15874</xdr:colOff>
      <xdr:row>118</xdr:row>
      <xdr:rowOff>14965</xdr:rowOff>
    </xdr:to>
    <xdr:graphicFrame macro="">
      <xdr:nvGraphicFramePr>
        <xdr:cNvPr id="73" name="Chart 72" hidden="1">
          <a:extLst>
            <a:ext uri="{FF2B5EF4-FFF2-40B4-BE49-F238E27FC236}">
              <a16:creationId xmlns:a16="http://schemas.microsoft.com/office/drawing/2014/main" id="{92210E4F-9508-4065-B8D5-7BB4E38F2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18</xdr:col>
      <xdr:colOff>230187</xdr:colOff>
      <xdr:row>85</xdr:row>
      <xdr:rowOff>85598</xdr:rowOff>
    </xdr:from>
    <xdr:to>
      <xdr:col>25</xdr:col>
      <xdr:colOff>15874</xdr:colOff>
      <xdr:row>100</xdr:row>
      <xdr:rowOff>180848</xdr:rowOff>
    </xdr:to>
    <xdr:graphicFrame macro="">
      <xdr:nvGraphicFramePr>
        <xdr:cNvPr id="74" name="Chart 73" hidden="1">
          <a:extLst>
            <a:ext uri="{FF2B5EF4-FFF2-40B4-BE49-F238E27FC236}">
              <a16:creationId xmlns:a16="http://schemas.microsoft.com/office/drawing/2014/main" id="{DE0BF21A-A646-4DBB-900A-1246F8B766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158751</xdr:colOff>
      <xdr:row>101</xdr:row>
      <xdr:rowOff>138022</xdr:rowOff>
    </xdr:from>
    <xdr:to>
      <xdr:col>11</xdr:col>
      <xdr:colOff>817564</xdr:colOff>
      <xdr:row>118</xdr:row>
      <xdr:rowOff>58647</xdr:rowOff>
    </xdr:to>
    <xdr:graphicFrame macro="">
      <xdr:nvGraphicFramePr>
        <xdr:cNvPr id="75" name="Chart 74" hidden="1">
          <a:extLst>
            <a:ext uri="{FF2B5EF4-FFF2-40B4-BE49-F238E27FC236}">
              <a16:creationId xmlns:a16="http://schemas.microsoft.com/office/drawing/2014/main" id="{E5CE95FF-356B-4FE9-85C1-D9C1F58B43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928688</xdr:colOff>
      <xdr:row>69</xdr:row>
      <xdr:rowOff>122618</xdr:rowOff>
    </xdr:from>
    <xdr:to>
      <xdr:col>19</xdr:col>
      <xdr:colOff>119063</xdr:colOff>
      <xdr:row>84</xdr:row>
      <xdr:rowOff>59120</xdr:rowOff>
    </xdr:to>
    <xdr:graphicFrame macro="">
      <xdr:nvGraphicFramePr>
        <xdr:cNvPr id="76" name="Chart 75" hidden="1">
          <a:extLst>
            <a:ext uri="{FF2B5EF4-FFF2-40B4-BE49-F238E27FC236}">
              <a16:creationId xmlns:a16="http://schemas.microsoft.com/office/drawing/2014/main" id="{15903BC3-CA57-448C-B03C-BF70430F45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12</xdr:col>
      <xdr:colOff>47624</xdr:colOff>
      <xdr:row>101</xdr:row>
      <xdr:rowOff>153897</xdr:rowOff>
    </xdr:from>
    <xdr:to>
      <xdr:col>19</xdr:col>
      <xdr:colOff>634999</xdr:colOff>
      <xdr:row>118</xdr:row>
      <xdr:rowOff>58647</xdr:rowOff>
    </xdr:to>
    <xdr:graphicFrame macro="">
      <xdr:nvGraphicFramePr>
        <xdr:cNvPr id="77" name="Chart 76" hidden="1">
          <a:extLst>
            <a:ext uri="{FF2B5EF4-FFF2-40B4-BE49-F238E27FC236}">
              <a16:creationId xmlns:a16="http://schemas.microsoft.com/office/drawing/2014/main" id="{83368D8E-E00D-4D18-A2CA-F7EC40FE3A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179535</xdr:colOff>
      <xdr:row>126</xdr:row>
      <xdr:rowOff>162399</xdr:rowOff>
    </xdr:from>
    <xdr:to>
      <xdr:col>7</xdr:col>
      <xdr:colOff>735161</xdr:colOff>
      <xdr:row>141</xdr:row>
      <xdr:rowOff>83024</xdr:rowOff>
    </xdr:to>
    <xdr:graphicFrame macro="">
      <xdr:nvGraphicFramePr>
        <xdr:cNvPr id="84" name="Chart 83">
          <a:extLst>
            <a:ext uri="{FF2B5EF4-FFF2-40B4-BE49-F238E27FC236}">
              <a16:creationId xmlns:a16="http://schemas.microsoft.com/office/drawing/2014/main" id="{E2C9EC4E-C7D3-4BE0-AC5B-88272F2DC8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7</xdr:col>
      <xdr:colOff>915274</xdr:colOff>
      <xdr:row>126</xdr:row>
      <xdr:rowOff>144081</xdr:rowOff>
    </xdr:from>
    <xdr:to>
      <xdr:col>14</xdr:col>
      <xdr:colOff>747974</xdr:colOff>
      <xdr:row>141</xdr:row>
      <xdr:rowOff>83024</xdr:rowOff>
    </xdr:to>
    <xdr:graphicFrame macro="">
      <xdr:nvGraphicFramePr>
        <xdr:cNvPr id="85" name="Chart 84">
          <a:extLst>
            <a:ext uri="{FF2B5EF4-FFF2-40B4-BE49-F238E27FC236}">
              <a16:creationId xmlns:a16="http://schemas.microsoft.com/office/drawing/2014/main" id="{BD49A5A5-9DFB-43C5-B7AE-3CBE4BF1A3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168520</xdr:colOff>
      <xdr:row>142</xdr:row>
      <xdr:rowOff>60150</xdr:rowOff>
    </xdr:from>
    <xdr:to>
      <xdr:col>9</xdr:col>
      <xdr:colOff>0</xdr:colOff>
      <xdr:row>157</xdr:row>
      <xdr:rowOff>160896</xdr:rowOff>
    </xdr:to>
    <xdr:graphicFrame macro="">
      <xdr:nvGraphicFramePr>
        <xdr:cNvPr id="86" name="Chart 85">
          <a:extLst>
            <a:ext uri="{FF2B5EF4-FFF2-40B4-BE49-F238E27FC236}">
              <a16:creationId xmlns:a16="http://schemas.microsoft.com/office/drawing/2014/main" id="{1FDA68C1-1308-4AC0-8C21-F83FCAB89F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xdr:col>
      <xdr:colOff>189584</xdr:colOff>
      <xdr:row>142</xdr:row>
      <xdr:rowOff>53435</xdr:rowOff>
    </xdr:from>
    <xdr:to>
      <xdr:col>18</xdr:col>
      <xdr:colOff>30834</xdr:colOff>
      <xdr:row>157</xdr:row>
      <xdr:rowOff>160896</xdr:rowOff>
    </xdr:to>
    <xdr:graphicFrame macro="">
      <xdr:nvGraphicFramePr>
        <xdr:cNvPr id="87" name="Chart 86">
          <a:extLst>
            <a:ext uri="{FF2B5EF4-FFF2-40B4-BE49-F238E27FC236}">
              <a16:creationId xmlns:a16="http://schemas.microsoft.com/office/drawing/2014/main" id="{46602649-96AE-4673-B8A9-65C05F2F15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19</xdr:col>
      <xdr:colOff>311395</xdr:colOff>
      <xdr:row>126</xdr:row>
      <xdr:rowOff>156294</xdr:rowOff>
    </xdr:from>
    <xdr:to>
      <xdr:col>24</xdr:col>
      <xdr:colOff>936625</xdr:colOff>
      <xdr:row>141</xdr:row>
      <xdr:rowOff>83024</xdr:rowOff>
    </xdr:to>
    <xdr:graphicFrame macro="">
      <xdr:nvGraphicFramePr>
        <xdr:cNvPr id="88" name="Chart 87">
          <a:extLst>
            <a:ext uri="{FF2B5EF4-FFF2-40B4-BE49-F238E27FC236}">
              <a16:creationId xmlns:a16="http://schemas.microsoft.com/office/drawing/2014/main" id="{79472C08-54CC-4E49-B54C-798B793FF5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18</xdr:col>
      <xdr:colOff>220418</xdr:colOff>
      <xdr:row>142</xdr:row>
      <xdr:rowOff>42445</xdr:rowOff>
    </xdr:from>
    <xdr:to>
      <xdr:col>25</xdr:col>
      <xdr:colOff>7937</xdr:colOff>
      <xdr:row>157</xdr:row>
      <xdr:rowOff>160896</xdr:rowOff>
    </xdr:to>
    <xdr:graphicFrame macro="">
      <xdr:nvGraphicFramePr>
        <xdr:cNvPr id="89" name="Chart 88">
          <a:extLst>
            <a:ext uri="{FF2B5EF4-FFF2-40B4-BE49-F238E27FC236}">
              <a16:creationId xmlns:a16="http://schemas.microsoft.com/office/drawing/2014/main" id="{9385CBF4-F529-4C40-9811-CEEC62C8C0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19</xdr:col>
      <xdr:colOff>833438</xdr:colOff>
      <xdr:row>158</xdr:row>
      <xdr:rowOff>149012</xdr:rowOff>
    </xdr:from>
    <xdr:to>
      <xdr:col>25</xdr:col>
      <xdr:colOff>23813</xdr:colOff>
      <xdr:row>175</xdr:row>
      <xdr:rowOff>34833</xdr:rowOff>
    </xdr:to>
    <xdr:graphicFrame macro="">
      <xdr:nvGraphicFramePr>
        <xdr:cNvPr id="90" name="Chart 89">
          <a:extLst>
            <a:ext uri="{FF2B5EF4-FFF2-40B4-BE49-F238E27FC236}">
              <a16:creationId xmlns:a16="http://schemas.microsoft.com/office/drawing/2014/main" id="{CA2FE9E3-DF3A-421F-8A04-A0EC1C4135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xdr:col>
      <xdr:colOff>34498</xdr:colOff>
      <xdr:row>158</xdr:row>
      <xdr:rowOff>143516</xdr:rowOff>
    </xdr:from>
    <xdr:to>
      <xdr:col>19</xdr:col>
      <xdr:colOff>640190</xdr:colOff>
      <xdr:row>175</xdr:row>
      <xdr:rowOff>34833</xdr:rowOff>
    </xdr:to>
    <xdr:graphicFrame macro="">
      <xdr:nvGraphicFramePr>
        <xdr:cNvPr id="91" name="Chart 90">
          <a:extLst>
            <a:ext uri="{FF2B5EF4-FFF2-40B4-BE49-F238E27FC236}">
              <a16:creationId xmlns:a16="http://schemas.microsoft.com/office/drawing/2014/main" id="{AAEE7299-4374-42A1-A2BB-B8C61B6694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14</xdr:col>
      <xdr:colOff>928087</xdr:colOff>
      <xdr:row>126</xdr:row>
      <xdr:rowOff>123932</xdr:rowOff>
    </xdr:from>
    <xdr:to>
      <xdr:col>19</xdr:col>
      <xdr:colOff>131283</xdr:colOff>
      <xdr:row>141</xdr:row>
      <xdr:rowOff>83024</xdr:rowOff>
    </xdr:to>
    <xdr:graphicFrame macro="">
      <xdr:nvGraphicFramePr>
        <xdr:cNvPr id="92" name="Chart 91">
          <a:extLst>
            <a:ext uri="{FF2B5EF4-FFF2-40B4-BE49-F238E27FC236}">
              <a16:creationId xmlns:a16="http://schemas.microsoft.com/office/drawing/2014/main" id="{6D07CE01-605C-4439-BD36-0E201399C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166687</xdr:colOff>
      <xdr:row>158</xdr:row>
      <xdr:rowOff>138022</xdr:rowOff>
    </xdr:from>
    <xdr:to>
      <xdr:col>11</xdr:col>
      <xdr:colOff>801687</xdr:colOff>
      <xdr:row>175</xdr:row>
      <xdr:rowOff>34833</xdr:rowOff>
    </xdr:to>
    <xdr:graphicFrame macro="">
      <xdr:nvGraphicFramePr>
        <xdr:cNvPr id="93" name="Chart 92">
          <a:extLst>
            <a:ext uri="{FF2B5EF4-FFF2-40B4-BE49-F238E27FC236}">
              <a16:creationId xmlns:a16="http://schemas.microsoft.com/office/drawing/2014/main" id="{1229D83D-0F55-4D41-8A96-2EE93491A3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absolute">
    <xdr:from>
      <xdr:col>17</xdr:col>
      <xdr:colOff>82548</xdr:colOff>
      <xdr:row>9</xdr:row>
      <xdr:rowOff>134936</xdr:rowOff>
    </xdr:from>
    <xdr:to>
      <xdr:col>19</xdr:col>
      <xdr:colOff>362085</xdr:colOff>
      <xdr:row>125</xdr:row>
      <xdr:rowOff>98061</xdr:rowOff>
    </xdr:to>
    <xdr:grpSp>
      <xdr:nvGrpSpPr>
        <xdr:cNvPr id="21" name="Sales">
          <a:extLst>
            <a:ext uri="{FF2B5EF4-FFF2-40B4-BE49-F238E27FC236}">
              <a16:creationId xmlns:a16="http://schemas.microsoft.com/office/drawing/2014/main" id="{40B0D831-6D49-EE6B-19A0-CC1ECDC42996}"/>
            </a:ext>
          </a:extLst>
        </xdr:cNvPr>
        <xdr:cNvGrpSpPr/>
      </xdr:nvGrpSpPr>
      <xdr:grpSpPr>
        <a:xfrm>
          <a:off x="13122273" y="2363786"/>
          <a:ext cx="1441587" cy="363175"/>
          <a:chOff x="14581186" y="13271499"/>
          <a:chExt cx="1440000" cy="360000"/>
        </a:xfrm>
        <a:solidFill>
          <a:srgbClr val="A6A6A6"/>
        </a:solidFill>
      </xdr:grpSpPr>
      <xdr:sp macro="[0]!ShowSales" textlink="">
        <xdr:nvSpPr>
          <xdr:cNvPr id="22" name="Rectangle: Rounded Corners 21">
            <a:extLst>
              <a:ext uri="{FF2B5EF4-FFF2-40B4-BE49-F238E27FC236}">
                <a16:creationId xmlns:a16="http://schemas.microsoft.com/office/drawing/2014/main" id="{5D681F97-5C22-4C37-5ADF-FE2C4376EB08}"/>
              </a:ext>
            </a:extLst>
          </xdr:cNvPr>
          <xdr:cNvSpPr/>
        </xdr:nvSpPr>
        <xdr:spPr>
          <a:xfrm>
            <a:off x="14581186" y="13271499"/>
            <a:ext cx="1440000" cy="360000"/>
          </a:xfrm>
          <a:prstGeom prst="roundRect">
            <a:avLst>
              <a:gd name="adj" fmla="val 13964"/>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Sales</a:t>
            </a:r>
            <a:endParaRPr lang="en-KE" sz="1100">
              <a:solidFill>
                <a:schemeClr val="lt1"/>
              </a:solidFill>
              <a:latin typeface="+mn-lt"/>
              <a:ea typeface="+mn-ea"/>
              <a:cs typeface="+mn-cs"/>
            </a:endParaRPr>
          </a:p>
        </xdr:txBody>
      </xdr:sp>
      <xdr:pic macro="[0]!ShowSales">
        <xdr:nvPicPr>
          <xdr:cNvPr id="23" name="Picture 22">
            <a:extLst>
              <a:ext uri="{FF2B5EF4-FFF2-40B4-BE49-F238E27FC236}">
                <a16:creationId xmlns:a16="http://schemas.microsoft.com/office/drawing/2014/main" id="{F9AA9E52-07C3-AA98-1853-7385E63BF77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14754187" y="13309564"/>
            <a:ext cx="288177" cy="288177"/>
          </a:xfrm>
          <a:prstGeom prst="rect">
            <a:avLst/>
          </a:prstGeom>
          <a:grpFill/>
        </xdr:spPr>
      </xdr:pic>
    </xdr:grpSp>
    <xdr:clientData/>
  </xdr:twoCellAnchor>
  <xdr:twoCellAnchor editAs="absolute">
    <xdr:from>
      <xdr:col>19</xdr:col>
      <xdr:colOff>467252</xdr:colOff>
      <xdr:row>9</xdr:row>
      <xdr:rowOff>134936</xdr:rowOff>
    </xdr:from>
    <xdr:to>
      <xdr:col>20</xdr:col>
      <xdr:colOff>948402</xdr:colOff>
      <xdr:row>125</xdr:row>
      <xdr:rowOff>98061</xdr:rowOff>
    </xdr:to>
    <xdr:grpSp>
      <xdr:nvGrpSpPr>
        <xdr:cNvPr id="20" name="Orders">
          <a:extLst>
            <a:ext uri="{FF2B5EF4-FFF2-40B4-BE49-F238E27FC236}">
              <a16:creationId xmlns:a16="http://schemas.microsoft.com/office/drawing/2014/main" id="{68FC000C-ACAA-BF40-CB8C-E902290ED5F9}"/>
            </a:ext>
          </a:extLst>
        </xdr:cNvPr>
        <xdr:cNvGrpSpPr/>
      </xdr:nvGrpSpPr>
      <xdr:grpSpPr>
        <a:xfrm>
          <a:off x="14669027" y="2363786"/>
          <a:ext cx="1443175" cy="363175"/>
          <a:chOff x="16136935" y="1968499"/>
          <a:chExt cx="1440000" cy="360000"/>
        </a:xfrm>
        <a:solidFill>
          <a:srgbClr val="A6A6A6"/>
        </a:solidFill>
      </xdr:grpSpPr>
      <xdr:sp macro="[0]!ShowOrders" textlink="">
        <xdr:nvSpPr>
          <xdr:cNvPr id="16" name="Rectangle: Rounded Corners 15">
            <a:extLst>
              <a:ext uri="{FF2B5EF4-FFF2-40B4-BE49-F238E27FC236}">
                <a16:creationId xmlns:a16="http://schemas.microsoft.com/office/drawing/2014/main" id="{CD5CB8B3-91B3-5F91-7CE5-99E448BB86E6}"/>
              </a:ext>
            </a:extLst>
          </xdr:cNvPr>
          <xdr:cNvSpPr/>
        </xdr:nvSpPr>
        <xdr:spPr>
          <a:xfrm>
            <a:off x="16136935" y="1968499"/>
            <a:ext cx="1440000" cy="360000"/>
          </a:xfrm>
          <a:prstGeom prst="round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Orders</a:t>
            </a:r>
            <a:endParaRPr lang="en-KE" sz="1100"/>
          </a:p>
        </xdr:txBody>
      </xdr:sp>
      <xdr:pic macro="[0]!ShowOrders">
        <xdr:nvPicPr>
          <xdr:cNvPr id="19" name="Picture 18">
            <a:extLst>
              <a:ext uri="{FF2B5EF4-FFF2-40B4-BE49-F238E27FC236}">
                <a16:creationId xmlns:a16="http://schemas.microsoft.com/office/drawing/2014/main" id="{2A436A51-8A28-235F-1F3B-2D81F4269860}"/>
              </a:ext>
            </a:extLst>
          </xdr:cNvPr>
          <xdr:cNvPicPr>
            <a:picLocks noChangeAspect="1"/>
          </xdr:cNvPicPr>
        </xdr:nvPicPr>
        <xdr:blipFill>
          <a:blip xmlns:r="http://schemas.openxmlformats.org/officeDocument/2006/relationships" r:embed="rId38" cstate="print">
            <a:biLevel thresh="75000"/>
            <a:extLst>
              <a:ext uri="{28A0092B-C50C-407E-A947-70E740481C1C}">
                <a14:useLocalDpi xmlns:a14="http://schemas.microsoft.com/office/drawing/2010/main" val="0"/>
              </a:ext>
            </a:extLst>
          </a:blip>
          <a:stretch>
            <a:fillRect/>
          </a:stretch>
        </xdr:blipFill>
        <xdr:spPr>
          <a:xfrm>
            <a:off x="16287750" y="2016125"/>
            <a:ext cx="288000" cy="288000"/>
          </a:xfrm>
          <a:prstGeom prst="rect">
            <a:avLst/>
          </a:prstGeom>
          <a:grpFill/>
        </xdr:spPr>
      </xdr:pic>
    </xdr:grpSp>
    <xdr:clientData/>
  </xdr:twoCellAnchor>
  <xdr:twoCellAnchor editAs="absolute">
    <xdr:from>
      <xdr:col>21</xdr:col>
      <xdr:colOff>91544</xdr:colOff>
      <xdr:row>9</xdr:row>
      <xdr:rowOff>134936</xdr:rowOff>
    </xdr:from>
    <xdr:to>
      <xdr:col>23</xdr:col>
      <xdr:colOff>371081</xdr:colOff>
      <xdr:row>125</xdr:row>
      <xdr:rowOff>98061</xdr:rowOff>
    </xdr:to>
    <xdr:grpSp>
      <xdr:nvGrpSpPr>
        <xdr:cNvPr id="25" name="Profit">
          <a:extLst>
            <a:ext uri="{FF2B5EF4-FFF2-40B4-BE49-F238E27FC236}">
              <a16:creationId xmlns:a16="http://schemas.microsoft.com/office/drawing/2014/main" id="{04318E56-755C-33A3-D0DD-9E1F7866D601}"/>
            </a:ext>
          </a:extLst>
        </xdr:cNvPr>
        <xdr:cNvGrpSpPr/>
      </xdr:nvGrpSpPr>
      <xdr:grpSpPr>
        <a:xfrm>
          <a:off x="16217369" y="2363786"/>
          <a:ext cx="1441587" cy="363175"/>
          <a:chOff x="17716498" y="1976437"/>
          <a:chExt cx="1440000" cy="360000"/>
        </a:xfrm>
        <a:solidFill>
          <a:srgbClr val="B8C1E9"/>
        </a:solidFill>
      </xdr:grpSpPr>
      <xdr:sp macro="[0]!ShowProfit" textlink="">
        <xdr:nvSpPr>
          <xdr:cNvPr id="17" name="Rectangle: Rounded Corners 16">
            <a:extLst>
              <a:ext uri="{FF2B5EF4-FFF2-40B4-BE49-F238E27FC236}">
                <a16:creationId xmlns:a16="http://schemas.microsoft.com/office/drawing/2014/main" id="{22463740-CA2C-AF25-2A9A-405E7D6A7F75}"/>
              </a:ext>
            </a:extLst>
          </xdr:cNvPr>
          <xdr:cNvSpPr/>
        </xdr:nvSpPr>
        <xdr:spPr>
          <a:xfrm>
            <a:off x="17716498" y="1976437"/>
            <a:ext cx="1440000" cy="360000"/>
          </a:xfrm>
          <a:prstGeom prst="round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100"/>
              <a:t>Profits</a:t>
            </a:r>
            <a:endParaRPr lang="en-KE" sz="1100"/>
          </a:p>
        </xdr:txBody>
      </xdr:sp>
      <xdr:pic>
        <xdr:nvPicPr>
          <xdr:cNvPr id="24" name="Picture 23">
            <a:extLst>
              <a:ext uri="{FF2B5EF4-FFF2-40B4-BE49-F238E27FC236}">
                <a16:creationId xmlns:a16="http://schemas.microsoft.com/office/drawing/2014/main" id="{8087ACA2-8423-05E5-2795-125476F6D660}"/>
              </a:ext>
            </a:extLst>
          </xdr:cNvPr>
          <xdr:cNvPicPr>
            <a:picLocks noChangeAspect="1"/>
          </xdr:cNvPicPr>
        </xdr:nvPicPr>
        <xdr:blipFill>
          <a:blip xmlns:r="http://schemas.openxmlformats.org/officeDocument/2006/relationships" r:embed="rId39"/>
          <a:stretch>
            <a:fillRect/>
          </a:stretch>
        </xdr:blipFill>
        <xdr:spPr>
          <a:xfrm>
            <a:off x="17843501" y="2008189"/>
            <a:ext cx="288000" cy="288000"/>
          </a:xfrm>
          <a:prstGeom prst="rect">
            <a:avLst/>
          </a:prstGeom>
          <a:grpFill/>
        </xdr:spPr>
      </xdr:pic>
    </xdr:grpSp>
    <xdr:clientData/>
  </xdr:twoCellAnchor>
  <xdr:twoCellAnchor editAs="absolute">
    <xdr:from>
      <xdr:col>0</xdr:col>
      <xdr:colOff>695324</xdr:colOff>
      <xdr:row>0</xdr:row>
      <xdr:rowOff>38100</xdr:rowOff>
    </xdr:from>
    <xdr:to>
      <xdr:col>25</xdr:col>
      <xdr:colOff>200024</xdr:colOff>
      <xdr:row>2</xdr:row>
      <xdr:rowOff>190500</xdr:rowOff>
    </xdr:to>
    <xdr:sp macro="" textlink="">
      <xdr:nvSpPr>
        <xdr:cNvPr id="10" name="Rectangle 9">
          <a:extLst>
            <a:ext uri="{FF2B5EF4-FFF2-40B4-BE49-F238E27FC236}">
              <a16:creationId xmlns:a16="http://schemas.microsoft.com/office/drawing/2014/main" id="{29683181-092A-80A0-905B-91820AF36513}"/>
            </a:ext>
          </a:extLst>
        </xdr:cNvPr>
        <xdr:cNvSpPr/>
      </xdr:nvSpPr>
      <xdr:spPr>
        <a:xfrm>
          <a:off x="695324" y="38100"/>
          <a:ext cx="18716625" cy="552450"/>
        </a:xfrm>
        <a:prstGeom prst="rect">
          <a:avLst/>
        </a:prstGeom>
        <a:solidFill>
          <a:schemeClr val="tx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lumMod val="95000"/>
                </a:schemeClr>
              </a:solidFill>
              <a:latin typeface="Segoe UI Bold" panose="020B0802040204020203" pitchFamily="34" charset="0"/>
              <a:cs typeface="Segoe UI Bold" panose="020B0802040204020203" pitchFamily="34" charset="0"/>
            </a:rPr>
            <a:t>NORTH</a:t>
          </a:r>
          <a:r>
            <a:rPr lang="en-US" sz="2800" b="1" baseline="0">
              <a:solidFill>
                <a:schemeClr val="bg1">
                  <a:lumMod val="95000"/>
                </a:schemeClr>
              </a:solidFill>
              <a:latin typeface="Segoe UI Bold" panose="020B0802040204020203" pitchFamily="34" charset="0"/>
              <a:cs typeface="Segoe UI Bold" panose="020B0802040204020203" pitchFamily="34" charset="0"/>
            </a:rPr>
            <a:t>WIND TRADERS PERFORMANCE DASHBOARD</a:t>
          </a:r>
          <a:endParaRPr lang="en-KE" sz="2800" b="1">
            <a:solidFill>
              <a:schemeClr val="bg1">
                <a:lumMod val="95000"/>
              </a:schemeClr>
            </a:solidFill>
            <a:latin typeface="Segoe UI Bold" panose="020B0802040204020203" pitchFamily="34" charset="0"/>
            <a:cs typeface="Segoe UI Bold" panose="020B0802040204020203" pitchFamily="34" charset="0"/>
          </a:endParaRPr>
        </a:p>
      </xdr:txBody>
    </xdr:sp>
    <xdr:clientData/>
  </xdr:twoCellAnchor>
  <xdr:twoCellAnchor editAs="absolute">
    <xdr:from>
      <xdr:col>23</xdr:col>
      <xdr:colOff>476249</xdr:colOff>
      <xdr:row>9</xdr:row>
      <xdr:rowOff>145686</xdr:rowOff>
    </xdr:from>
    <xdr:to>
      <xdr:col>24</xdr:col>
      <xdr:colOff>942975</xdr:colOff>
      <xdr:row>125</xdr:row>
      <xdr:rowOff>98061</xdr:rowOff>
    </xdr:to>
    <xdr:sp macro="[0]!GoToAnalysisSheet" textlink="">
      <xdr:nvSpPr>
        <xdr:cNvPr id="18" name="Rectangle: Rounded Corners 17">
          <a:extLst>
            <a:ext uri="{FF2B5EF4-FFF2-40B4-BE49-F238E27FC236}">
              <a16:creationId xmlns:a16="http://schemas.microsoft.com/office/drawing/2014/main" id="{1410DE5B-8E7D-4214-A026-C809C0997003}"/>
            </a:ext>
          </a:extLst>
        </xdr:cNvPr>
        <xdr:cNvSpPr/>
      </xdr:nvSpPr>
      <xdr:spPr>
        <a:xfrm>
          <a:off x="17764124" y="2374536"/>
          <a:ext cx="1428751" cy="352425"/>
        </a:xfrm>
        <a:prstGeom prst="roundRect">
          <a:avLst>
            <a:gd name="adj" fmla="val 1369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Analysis</a:t>
          </a:r>
          <a:endParaRPr lang="en-KE" sz="12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210503</xdr:colOff>
      <xdr:row>3</xdr:row>
      <xdr:rowOff>134404</xdr:rowOff>
    </xdr:from>
    <xdr:to>
      <xdr:col>6</xdr:col>
      <xdr:colOff>1062662</xdr:colOff>
      <xdr:row>7</xdr:row>
      <xdr:rowOff>20397</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CC09B73-7492-FD43-4C8E-BAD7DCCE09E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010853" y="734479"/>
              <a:ext cx="3595359" cy="68609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69920</xdr:colOff>
      <xdr:row>3</xdr:row>
      <xdr:rowOff>115122</xdr:rowOff>
    </xdr:from>
    <xdr:to>
      <xdr:col>12</xdr:col>
      <xdr:colOff>190175</xdr:colOff>
      <xdr:row>7</xdr:row>
      <xdr:rowOff>20397</xdr:rowOff>
    </xdr:to>
    <mc:AlternateContent xmlns:mc="http://schemas.openxmlformats.org/markup-compatibility/2006" xmlns:a14="http://schemas.microsoft.com/office/drawing/2010/main">
      <mc:Choice Requires="a14">
        <xdr:graphicFrame macro="">
          <xdr:nvGraphicFramePr>
            <xdr:cNvPr id="5" name="Fiscal Year">
              <a:extLst>
                <a:ext uri="{FF2B5EF4-FFF2-40B4-BE49-F238E27FC236}">
                  <a16:creationId xmlns:a16="http://schemas.microsoft.com/office/drawing/2014/main" id="{19162227-1A85-102E-3257-F9C2164851B2}"/>
                </a:ext>
              </a:extLst>
            </xdr:cNvPr>
            <xdr:cNvGraphicFramePr/>
          </xdr:nvGraphicFramePr>
          <xdr:xfrm>
            <a:off x="0" y="0"/>
            <a:ext cx="0" cy="0"/>
          </xdr:xfrm>
          <a:graphic>
            <a:graphicData uri="http://schemas.microsoft.com/office/drawing/2010/slicer">
              <sle:slicer xmlns:sle="http://schemas.microsoft.com/office/drawing/2010/slicer" name="Fiscal Year"/>
            </a:graphicData>
          </a:graphic>
        </xdr:graphicFrame>
      </mc:Choice>
      <mc:Fallback xmlns="">
        <xdr:sp macro="" textlink="">
          <xdr:nvSpPr>
            <xdr:cNvPr id="0" name=""/>
            <xdr:cNvSpPr>
              <a:spLocks noTextEdit="1"/>
            </xdr:cNvSpPr>
          </xdr:nvSpPr>
          <xdr:spPr>
            <a:xfrm>
              <a:off x="9490145" y="715197"/>
              <a:ext cx="1939530" cy="705375"/>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413122</xdr:colOff>
      <xdr:row>3</xdr:row>
      <xdr:rowOff>131974</xdr:rowOff>
    </xdr:from>
    <xdr:to>
      <xdr:col>8</xdr:col>
      <xdr:colOff>1024261</xdr:colOff>
      <xdr:row>7</xdr:row>
      <xdr:rowOff>20397</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56E07F9E-CA2A-E8CA-E1C3-3DB42B539D4A}"/>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7128247" y="732049"/>
              <a:ext cx="1839864" cy="688523"/>
            </a:xfrm>
            <a:prstGeom prst="rect">
              <a:avLst/>
            </a:prstGeom>
            <a:solidFill>
              <a:prstClr val="white"/>
            </a:solidFill>
            <a:ln w="1">
              <a:solidFill>
                <a:prstClr val="green"/>
              </a:solidFill>
            </a:ln>
          </xdr:spPr>
          <xdr:txBody>
            <a:bodyPr vertOverflow="clip" horzOverflow="clip"/>
            <a:lstStyle/>
            <a:p>
              <a:r>
                <a:rPr lang="en-K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xdr:colOff>
      <xdr:row>0</xdr:row>
      <xdr:rowOff>0</xdr:rowOff>
    </xdr:from>
    <xdr:to>
      <xdr:col>45</xdr:col>
      <xdr:colOff>123825</xdr:colOff>
      <xdr:row>2</xdr:row>
      <xdr:rowOff>152400</xdr:rowOff>
    </xdr:to>
    <xdr:sp macro="" textlink="">
      <xdr:nvSpPr>
        <xdr:cNvPr id="2" name="Rectangle 1">
          <a:extLst>
            <a:ext uri="{FF2B5EF4-FFF2-40B4-BE49-F238E27FC236}">
              <a16:creationId xmlns:a16="http://schemas.microsoft.com/office/drawing/2014/main" id="{3BF4518B-CA02-46B1-8C65-C878443B33F5}"/>
            </a:ext>
          </a:extLst>
        </xdr:cNvPr>
        <xdr:cNvSpPr/>
      </xdr:nvSpPr>
      <xdr:spPr>
        <a:xfrm>
          <a:off x="247651" y="0"/>
          <a:ext cx="38690549" cy="552450"/>
        </a:xfrm>
        <a:prstGeom prst="rect">
          <a:avLst/>
        </a:prstGeom>
        <a:solidFill>
          <a:schemeClr val="tx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bg1">
                  <a:lumMod val="95000"/>
                </a:schemeClr>
              </a:solidFill>
              <a:latin typeface="Segoe UI Bold" panose="020B0802040204020203" pitchFamily="34" charset="0"/>
              <a:cs typeface="Segoe UI Bold" panose="020B0802040204020203" pitchFamily="34" charset="0"/>
            </a:rPr>
            <a:t>NORTH</a:t>
          </a:r>
          <a:r>
            <a:rPr lang="en-US" sz="2800" b="1" baseline="0">
              <a:solidFill>
                <a:schemeClr val="bg1">
                  <a:lumMod val="95000"/>
                </a:schemeClr>
              </a:solidFill>
              <a:latin typeface="Segoe UI Bold" panose="020B0802040204020203" pitchFamily="34" charset="0"/>
              <a:cs typeface="Segoe UI Bold" panose="020B0802040204020203" pitchFamily="34" charset="0"/>
            </a:rPr>
            <a:t>WIND TRADERS PERFORMANCE ANALYSIS</a:t>
          </a:r>
          <a:endParaRPr lang="en-KE" sz="2800" b="1">
            <a:solidFill>
              <a:schemeClr val="bg1">
                <a:lumMod val="95000"/>
              </a:schemeClr>
            </a:solidFill>
            <a:latin typeface="Segoe UI Bold" panose="020B0802040204020203" pitchFamily="34" charset="0"/>
            <a:cs typeface="Segoe UI Bold" panose="020B0802040204020203" pitchFamily="34" charset="0"/>
          </a:endParaRPr>
        </a:p>
      </xdr:txBody>
    </xdr:sp>
    <xdr:clientData/>
  </xdr:twoCellAnchor>
  <xdr:twoCellAnchor editAs="absolute">
    <xdr:from>
      <xdr:col>1</xdr:col>
      <xdr:colOff>19049</xdr:colOff>
      <xdr:row>3</xdr:row>
      <xdr:rowOff>144222</xdr:rowOff>
    </xdr:from>
    <xdr:to>
      <xdr:col>2</xdr:col>
      <xdr:colOff>923925</xdr:colOff>
      <xdr:row>7</xdr:row>
      <xdr:rowOff>39447</xdr:rowOff>
    </xdr:to>
    <xdr:sp macro="[0]!GoToDashboardSheet" textlink="">
      <xdr:nvSpPr>
        <xdr:cNvPr id="3" name="Rectangle: Rounded Corners 2">
          <a:extLst>
            <a:ext uri="{FF2B5EF4-FFF2-40B4-BE49-F238E27FC236}">
              <a16:creationId xmlns:a16="http://schemas.microsoft.com/office/drawing/2014/main" id="{C64D1982-8630-4E84-0691-4CE246B8D080}"/>
            </a:ext>
          </a:extLst>
        </xdr:cNvPr>
        <xdr:cNvSpPr/>
      </xdr:nvSpPr>
      <xdr:spPr>
        <a:xfrm>
          <a:off x="266699" y="744297"/>
          <a:ext cx="2438401" cy="695325"/>
        </a:xfrm>
        <a:prstGeom prst="roundRect">
          <a:avLst>
            <a:gd name="adj" fmla="val 0"/>
          </a:avLst>
        </a:prstGeom>
        <a:ln>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Dashboard</a:t>
          </a:r>
          <a:endParaRPr lang="en-KE" sz="16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37690972222" backgroundQuery="1" createdVersion="8" refreshedVersion="8" minRefreshableVersion="3" recordCount="0" supportSubquery="1" supportAdvancedDrill="1" xr:uid="{340FB439-3855-4219-8A66-0E3A17DC0272}">
  <cacheSource type="external" connectionId="8"/>
  <cacheFields count="9">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Calendar].[Fiscal Quarter].[Fiscal Quarter]" caption="Fiscal Quarter" numFmtId="0" hierarchy="6" level="1">
      <sharedItems count="8">
        <s v="FY 2022  Q1"/>
        <s v="FY 2022 Q2"/>
        <s v="FY 2022 Q3"/>
        <s v="FY 2022 Q4"/>
        <s v="FY 2023  Q1"/>
        <s v="FY 2023 Q2"/>
        <s v="FY 2023 Q3"/>
        <s v="FY 2023 Q4"/>
      </sharedItems>
      <extLst>
        <ext xmlns:x15="http://schemas.microsoft.com/office/spreadsheetml/2010/11/main" uri="{4F2E5C28-24EA-4eb8-9CBF-B6C8F9C3D259}">
          <x15:cachedUniqueNames>
            <x15:cachedUniqueName index="0" name="[Calendar].[Fiscal Quarter].&amp;[FY 2022  Q1]"/>
            <x15:cachedUniqueName index="1" name="[Calendar].[Fiscal Quarter].&amp;[FY 2022 Q2]"/>
            <x15:cachedUniqueName index="2" name="[Calendar].[Fiscal Quarter].&amp;[FY 2022 Q3]"/>
            <x15:cachedUniqueName index="3" name="[Calendar].[Fiscal Quarter].&amp;[FY 2022 Q4]"/>
            <x15:cachedUniqueName index="4" name="[Calendar].[Fiscal Quarter].&amp;[FY 2023  Q1]"/>
            <x15:cachedUniqueName index="5" name="[Calendar].[Fiscal Quarter].&amp;[FY 2023 Q2]"/>
            <x15:cachedUniqueName index="6" name="[Calendar].[Fiscal Quarter].&amp;[FY 2023 Q3]"/>
            <x15:cachedUniqueName index="7" name="[Calendar].[Fiscal Quarter].&amp;[FY 2023 Q4]"/>
          </x15:cachedUniqueNames>
        </ext>
      </extLst>
    </cacheField>
    <cacheField name="[Measures].[Average Price]" caption="Average Price" numFmtId="0" hierarchy="68" level="32767"/>
    <cacheField name="[tEmployee].[Country].[Country]" caption="Country" numFmtId="0" hierarchy="24" level="1">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2" memberValueDatatype="130" unbalanced="0">
      <fieldsUsage count="2">
        <fieldUsage x="-1"/>
        <fieldUsage x="6"/>
      </fieldsUsage>
    </cacheHierarchy>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fieldsUsage count="2">
        <fieldUsage x="-1"/>
        <fieldUsage x="8"/>
      </fieldsUsage>
    </cacheHierarchy>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oneField="1">
      <fieldsUsage count="1">
        <fieldUsage x="7"/>
      </fieldsUsage>
    </cacheHierarchy>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37865162038" backgroundQuery="1" createdVersion="8" refreshedVersion="8" minRefreshableVersion="3" recordCount="0" supportSubquery="1" supportAdvancedDrill="1" xr:uid="{F42C3814-3911-4DAD-A501-57BEB843A5FF}">
  <cacheSource type="external" connectionId="8"/>
  <cacheFields count="8">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Calendar].[MMM-YYYY].[MMM-YYYY]" caption="MMM-YYYY" numFmtId="0" hierarchy="3" level="1">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MMM-YYYY].&amp;[Jul-2021]"/>
            <x15:cachedUniqueName index="1" name="[Calendar].[MMM-YYYY].&amp;[Aug-2021]"/>
            <x15:cachedUniqueName index="2" name="[Calendar].[MMM-YYYY].&amp;[Sep-2021]"/>
            <x15:cachedUniqueName index="3" name="[Calendar].[MMM-YYYY].&amp;[Oct-2021]"/>
            <x15:cachedUniqueName index="4" name="[Calendar].[MMM-YYYY].&amp;[Nov-2021]"/>
            <x15:cachedUniqueName index="5" name="[Calendar].[MMM-YYYY].&amp;[Dec-2021]"/>
            <x15:cachedUniqueName index="6" name="[Calendar].[MMM-YYYY].&amp;[Jan-2022]"/>
            <x15:cachedUniqueName index="7" name="[Calendar].[MMM-YYYY].&amp;[Feb-2022]"/>
            <x15:cachedUniqueName index="8" name="[Calendar].[MMM-YYYY].&amp;[Mar-2022]"/>
            <x15:cachedUniqueName index="9" name="[Calendar].[MMM-YYYY].&amp;[Apr-2022]"/>
            <x15:cachedUniqueName index="10" name="[Calendar].[MMM-YYYY].&amp;[May-2022]"/>
            <x15:cachedUniqueName index="11" name="[Calendar].[MMM-YYYY].&amp;[Jun-2022]"/>
            <x15:cachedUniqueName index="12" name="[Calendar].[MMM-YYYY].&amp;[Jul-2022]"/>
            <x15:cachedUniqueName index="13" name="[Calendar].[MMM-YYYY].&amp;[Aug-2022]"/>
            <x15:cachedUniqueName index="14" name="[Calendar].[MMM-YYYY].&amp;[Sep-2022]"/>
            <x15:cachedUniqueName index="15" name="[Calendar].[MMM-YYYY].&amp;[Oct-2022]"/>
            <x15:cachedUniqueName index="16" name="[Calendar].[MMM-YYYY].&amp;[Nov-2022]"/>
            <x15:cachedUniqueName index="17" name="[Calendar].[MMM-YYYY].&amp;[Dec-2022]"/>
            <x15:cachedUniqueName index="18" name="[Calendar].[MMM-YYYY].&amp;[Jan-2023]"/>
            <x15:cachedUniqueName index="19" name="[Calendar].[MMM-YYYY].&amp;[Feb-2023]"/>
            <x15:cachedUniqueName index="20" name="[Calendar].[MMM-YYYY].&amp;[Mar-2023]"/>
            <x15:cachedUniqueName index="21" name="[Calendar].[MMM-YYYY].&amp;[Apr-2023]"/>
            <x15:cachedUniqueName index="22" name="[Calendar].[MMM-YYYY].&amp;[May-2023]"/>
          </x15:cachedUniqueNames>
        </ext>
      </extLst>
    </cacheField>
    <cacheField name="[Measures].[Total  COGs]" caption="Total  COGs" numFmtId="0" hierarchy="65" level="32767"/>
    <cacheField name="[tEmployee].[Country].[Country]" caption="Country" numFmtId="0" hierarchy="24" level="1">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1"/>
        <fieldUsage x="2"/>
        <fieldUsage x="3"/>
        <fieldUsage x="4"/>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2" memberValueDatatype="130" unbalanced="0">
      <fieldsUsage count="2">
        <fieldUsage x="-1"/>
        <fieldUsage x="5"/>
      </fieldsUsage>
    </cacheHierarchy>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fieldsUsage count="2">
        <fieldUsage x="-1"/>
        <fieldUsage x="7"/>
      </fieldsUsage>
    </cacheHierarchy>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oneField="1">
      <fieldsUsage count="1">
        <fieldUsage x="6"/>
      </fieldsUsage>
    </cacheHierarchy>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37874768522" backgroundQuery="1" createdVersion="8" refreshedVersion="8" minRefreshableVersion="3" recordCount="0" supportSubquery="1" supportAdvancedDrill="1" xr:uid="{0FE271A1-BBDF-4D10-A531-9A17305FCC48}">
  <cacheSource type="external" connectionId="8"/>
  <cacheFields count="8">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Calendar].[MMM-YYYY].[MMM-YYYY]" caption="MMM-YYYY" numFmtId="0" hierarchy="3" level="1">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MMM-YYYY].&amp;[Jul-2021]"/>
            <x15:cachedUniqueName index="1" name="[Calendar].[MMM-YYYY].&amp;[Aug-2021]"/>
            <x15:cachedUniqueName index="2" name="[Calendar].[MMM-YYYY].&amp;[Sep-2021]"/>
            <x15:cachedUniqueName index="3" name="[Calendar].[MMM-YYYY].&amp;[Oct-2021]"/>
            <x15:cachedUniqueName index="4" name="[Calendar].[MMM-YYYY].&amp;[Nov-2021]"/>
            <x15:cachedUniqueName index="5" name="[Calendar].[MMM-YYYY].&amp;[Dec-2021]"/>
            <x15:cachedUniqueName index="6" name="[Calendar].[MMM-YYYY].&amp;[Jan-2022]"/>
            <x15:cachedUniqueName index="7" name="[Calendar].[MMM-YYYY].&amp;[Feb-2022]"/>
            <x15:cachedUniqueName index="8" name="[Calendar].[MMM-YYYY].&amp;[Mar-2022]"/>
            <x15:cachedUniqueName index="9" name="[Calendar].[MMM-YYYY].&amp;[Apr-2022]"/>
            <x15:cachedUniqueName index="10" name="[Calendar].[MMM-YYYY].&amp;[May-2022]"/>
            <x15:cachedUniqueName index="11" name="[Calendar].[MMM-YYYY].&amp;[Jun-2022]"/>
            <x15:cachedUniqueName index="12" name="[Calendar].[MMM-YYYY].&amp;[Jul-2022]"/>
            <x15:cachedUniqueName index="13" name="[Calendar].[MMM-YYYY].&amp;[Aug-2022]"/>
            <x15:cachedUniqueName index="14" name="[Calendar].[MMM-YYYY].&amp;[Sep-2022]"/>
            <x15:cachedUniqueName index="15" name="[Calendar].[MMM-YYYY].&amp;[Oct-2022]"/>
            <x15:cachedUniqueName index="16" name="[Calendar].[MMM-YYYY].&amp;[Nov-2022]"/>
            <x15:cachedUniqueName index="17" name="[Calendar].[MMM-YYYY].&amp;[Dec-2022]"/>
            <x15:cachedUniqueName index="18" name="[Calendar].[MMM-YYYY].&amp;[Jan-2023]"/>
            <x15:cachedUniqueName index="19" name="[Calendar].[MMM-YYYY].&amp;[Feb-2023]"/>
            <x15:cachedUniqueName index="20" name="[Calendar].[MMM-YYYY].&amp;[Mar-2023]"/>
            <x15:cachedUniqueName index="21" name="[Calendar].[MMM-YYYY].&amp;[Apr-2023]"/>
            <x15:cachedUniqueName index="22" name="[Calendar].[MMM-YYYY].&amp;[May-2023]"/>
          </x15:cachedUniqueNames>
        </ext>
      </extLst>
    </cacheField>
    <cacheField name="[Measures].[Freight Cost]" caption="Freight Cost" numFmtId="0" hierarchy="69" level="32767"/>
    <cacheField name="[tEmployee].[Country].[Country]" caption="Country" numFmtId="0" hierarchy="24" level="1">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1"/>
        <fieldUsage x="2"/>
        <fieldUsage x="3"/>
        <fieldUsage x="4"/>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2" memberValueDatatype="130" unbalanced="0">
      <fieldsUsage count="2">
        <fieldUsage x="-1"/>
        <fieldUsage x="5"/>
      </fieldsUsage>
    </cacheHierarchy>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fieldsUsage count="2">
        <fieldUsage x="-1"/>
        <fieldUsage x="7"/>
      </fieldsUsage>
    </cacheHierarchy>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oneField="1">
      <fieldsUsage count="1">
        <fieldUsage x="6"/>
      </fieldsUsage>
    </cacheHierarchy>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3784722" backgroundQuery="1" createdVersion="8" refreshedVersion="8" minRefreshableVersion="3" recordCount="0" supportSubquery="1" supportAdvancedDrill="1" xr:uid="{6826E8C9-265D-47AF-B7EC-68E687BE4C7B}">
  <cacheSource type="external" connectionId="8"/>
  <cacheFields count="9">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cacheField>
    <cacheField name="[Calendar].[Fiscal Quarter].[Fiscal Quarter]" caption="Fiscal Quarter" numFmtId="0" hierarchy="6" level="1">
      <sharedItems count="4">
        <s v="FY 2023  Q1"/>
        <s v="FY 2023 Q2"/>
        <s v="FY 2023 Q3"/>
        <s v="FY 2023 Q4"/>
      </sharedItems>
      <extLst>
        <ext xmlns:x15="http://schemas.microsoft.com/office/spreadsheetml/2010/11/main" uri="{4F2E5C28-24EA-4eb8-9CBF-B6C8F9C3D259}">
          <x15:cachedUniqueNames>
            <x15:cachedUniqueName index="0" name="[Calendar].[Fiscal Quarter].&amp;[FY 2023  Q1]"/>
            <x15:cachedUniqueName index="1" name="[Calendar].[Fiscal Quarter].&amp;[FY 2023 Q2]"/>
            <x15:cachedUniqueName index="2" name="[Calendar].[Fiscal Quarter].&amp;[FY 2023 Q3]"/>
            <x15:cachedUniqueName index="3" name="[Calendar].[Fiscal Quarter].&amp;[FY 2023 Q4]"/>
          </x15:cachedUniqueNames>
        </ext>
      </extLst>
    </cacheField>
    <cacheField name="[Measures].[Prev. Year]" caption="Prev. Year" numFmtId="0" hierarchy="70"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5"/>
        <fieldUsage x="6"/>
        <fieldUsage x="7"/>
        <fieldUsage x="8"/>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2" memberValueDatatype="130" unbalanced="0">
      <fieldsUsage count="2">
        <fieldUsage x="-1"/>
        <fieldUsage x="3"/>
      </fieldsUsage>
    </cacheHierarchy>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oneField="1">
      <fieldsUsage count="1">
        <fieldUsage x="4"/>
      </fieldsUsage>
    </cacheHierarchy>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54282408" backgroundQuery="1" createdVersion="8" refreshedVersion="8" minRefreshableVersion="3" recordCount="0" supportSubquery="1" supportAdvancedDrill="1" xr:uid="{BCAA7F8C-0FAC-4C31-ACBF-D51CFB048E0E}">
  <cacheSource type="external" connectionId="8"/>
  <cacheFields count="8">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4"/>
        <fieldUsage x="5"/>
        <fieldUsage x="6"/>
        <fieldUsage x="7"/>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3"/>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55671294" backgroundQuery="1" createdVersion="8" refreshedVersion="8" minRefreshableVersion="3" recordCount="0" supportSubquery="1" supportAdvancedDrill="1" xr:uid="{14A39F2E-2A70-46C8-9ED1-E110599CDC72}">
  <cacheSource type="external" connectionId="8"/>
  <cacheFields count="8">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Total Profit]" caption="Total Profit" numFmtId="0" hierarchy="66"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4"/>
        <fieldUsage x="5"/>
        <fieldUsage x="6"/>
        <fieldUsage x="7"/>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3"/>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60069443" backgroundQuery="1" createdVersion="8" refreshedVersion="8" minRefreshableVersion="3" recordCount="0" supportSubquery="1" supportAdvancedDrill="1" xr:uid="{C65F33C1-5E6B-4226-8E0F-2E6A37E0620E}">
  <cacheSource type="external" connectionId="8"/>
  <cacheFields count="9">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Measures].[Total Sales]" caption="Total Sales" numFmtId="0" hierarchy="62" level="32767"/>
    <cacheField name="[tCustomer].[Region].[Region]" caption="Region" numFmtId="0" hierarchy="12" level="1">
      <sharedItems count="3">
        <s v="Europe"/>
        <s v="North America"/>
        <s v="South America"/>
      </sharedItems>
      <extLst>
        <ext xmlns:x15="http://schemas.microsoft.com/office/spreadsheetml/2010/11/main" uri="{4F2E5C28-24EA-4eb8-9CBF-B6C8F9C3D259}">
          <x15:cachedUniqueNames>
            <x15:cachedUniqueName index="0" name="[tCustomer].[Region].&amp;[Europe]"/>
            <x15:cachedUniqueName index="1" name="[tCustomer].[Region].&amp;[North America]"/>
            <x15:cachedUniqueName index="2" name="[tCustomer].[Region].&amp;[South America]"/>
          </x15:cachedUniqueNames>
        </ext>
      </extLst>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3"/>
        <fieldUsage x="4"/>
        <fieldUsage x="5"/>
        <fieldUsage x="6"/>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2" memberValueDatatype="130" unbalanced="0">
      <fieldsUsage count="2">
        <fieldUsage x="-1"/>
        <fieldUsage x="8"/>
      </fieldsUsage>
    </cacheHierarchy>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7"/>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65509262" backgroundQuery="1" createdVersion="8" refreshedVersion="8" minRefreshableVersion="3" recordCount="0" supportSubquery="1" supportAdvancedDrill="1" xr:uid="{C06A1FE1-3541-4157-A5DB-5BCA510317B7}">
  <cacheSource type="external" connectionId="8"/>
  <cacheFields count="8">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Barquisimeto"/>
        <s v="Brcke"/>
        <s v="Buenos Aires"/>
        <s v="Cunewalde"/>
        <s v="Graz"/>
        <s v="London"/>
        <s v="Madrid"/>
        <s v="Rio de Janeiro"/>
        <s v="Sao Paolo"/>
        <s v="Walla Walla"/>
      </sharedItems>
      <extLst>
        <ext xmlns:x15="http://schemas.microsoft.com/office/spreadsheetml/2010/11/main" uri="{4F2E5C28-24EA-4eb8-9CBF-B6C8F9C3D259}">
          <x15:cachedUniqueNames>
            <x15:cachedUniqueName index="0" name="[tCustomer].[City].&amp;[Barquisimeto]"/>
            <x15:cachedUniqueName index="1" name="[tCustomer].[City].&amp;[Brcke]"/>
            <x15:cachedUniqueName index="2" name="[tCustomer].[City].&amp;[Buenos Aires]"/>
            <x15:cachedUniqueName index="3" name="[tCustomer].[City].&amp;[Cunewalde]"/>
            <x15:cachedUniqueName index="4" name="[tCustomer].[City].&amp;[Graz]"/>
            <x15:cachedUniqueName index="5" name="[tCustomer].[City].&amp;[London]"/>
            <x15:cachedUniqueName index="6" name="[tCustomer].[City].&amp;[Madrid]"/>
            <x15:cachedUniqueName index="7" name="[tCustomer].[City].&amp;[Rio de Janeiro]"/>
            <x15:cachedUniqueName index="8" name="[tCustomer].[City].&amp;[Sao Paolo]"/>
            <x15:cachedUniqueName index="9" name="[tCustomer].[City].&amp;[Walla Walla]"/>
          </x15:cachedUniqueNames>
        </ext>
      </extLst>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4"/>
        <fieldUsage x="5"/>
        <fieldUsage x="6"/>
        <fieldUsage x="7"/>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3"/>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70486111" backgroundQuery="1" createdVersion="8" refreshedVersion="8" minRefreshableVersion="3" recordCount="0" supportSubquery="1" supportAdvancedDrill="1" xr:uid="{ADC9EE38-58BB-4C15-9C83-B28DC31A18B4}">
  <cacheSource type="external" connectionId="8"/>
  <cacheFields count="9">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tShipper].[Shipping Company].[Shipping Company]" caption="Shipping Company" numFmtId="0" hierarchy="31" level="1">
      <sharedItems count="3">
        <s v="Federal shipping"/>
        <s v="Speedy Express"/>
        <s v="United Package"/>
      </sharedItems>
      <extLst>
        <ext xmlns:x15="http://schemas.microsoft.com/office/spreadsheetml/2010/11/main" uri="{4F2E5C28-24EA-4eb8-9CBF-B6C8F9C3D259}">
          <x15:cachedUniqueNames>
            <x15:cachedUniqueName index="0" name="[tShipper].[Shipping Company].&amp;[Federal shipping]"/>
            <x15:cachedUniqueName index="1" name="[tShipper].[Shipping Company].&amp;[Speedy Express]"/>
            <x15:cachedUniqueName index="2" name="[tShipper].[Shipping Company].&amp;[United Package]"/>
          </x15:cachedUniqueNames>
        </ext>
      </extLst>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5"/>
        <fieldUsage x="6"/>
        <fieldUsage x="7"/>
        <fieldUsage x="8"/>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2" memberValueDatatype="130" unbalanced="0">
      <fieldsUsage count="2">
        <fieldUsage x="-1"/>
        <fieldUsage x="3"/>
      </fieldsUsage>
    </cacheHierarchy>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4"/>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73726852" backgroundQuery="1" createdVersion="8" refreshedVersion="8" minRefreshableVersion="3" recordCount="0" supportSubquery="1" supportAdvancedDrill="1" xr:uid="{583256CB-4509-4865-B779-ABC7F3F522C4}">
  <cacheSource type="external" connectionId="8"/>
  <cacheFields count="8">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Fiscal Quarter].[Fiscal Quarter]" caption="Fiscal Quarter" numFmtId="0" hierarchy="6" level="1">
      <sharedItems count="4">
        <s v="FY 2023  Q1"/>
        <s v="FY 2023 Q2"/>
        <s v="FY 2023 Q3"/>
        <s v="FY 2023 Q4"/>
      </sharedItems>
      <extLst>
        <ext xmlns:x15="http://schemas.microsoft.com/office/spreadsheetml/2010/11/main" uri="{4F2E5C28-24EA-4eb8-9CBF-B6C8F9C3D259}">
          <x15:cachedUniqueNames>
            <x15:cachedUniqueName index="0" name="[Calendar].[Fiscal Quarter].&amp;[FY 2023  Q1]"/>
            <x15:cachedUniqueName index="1" name="[Calendar].[Fiscal Quarter].&amp;[FY 2023 Q2]"/>
            <x15:cachedUniqueName index="2" name="[Calendar].[Fiscal Quarter].&amp;[FY 2023 Q3]"/>
            <x15:cachedUniqueName index="3" name="[Calendar].[Fiscal Quarter].&amp;[FY 2023 Q4]"/>
          </x15:cachedUniqueNames>
        </ext>
      </extLst>
    </cacheField>
    <cacheField name="[Measures].[Prev. Yr Orders]" caption="Prev. Yr Orders" numFmtId="0" hierarchy="71" level="32767"/>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4"/>
        <fieldUsage x="5"/>
        <fieldUsage x="6"/>
        <fieldUsage x="7"/>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2" memberValueDatatype="130" unbalanced="0">
      <fieldsUsage count="2">
        <fieldUsage x="-1"/>
        <fieldUsage x="1"/>
      </fieldsUsage>
    </cacheHierarchy>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3"/>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oneField="1">
      <fieldsUsage count="1">
        <fieldUsage x="2"/>
      </fieldsUsage>
    </cacheHierarchy>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76504631" backgroundQuery="1" createdVersion="8" refreshedVersion="8" minRefreshableVersion="3" recordCount="0" supportSubquery="1" supportAdvancedDrill="1" xr:uid="{E788E5CA-4418-49BC-B03D-91415B8C9E0A}">
  <cacheSource type="external" connectionId="8"/>
  <cacheFields count="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Product].[Product Name].[Product Name]" caption="Product Name" numFmtId="0" hierarchy="27" level="1">
      <sharedItems count="10">
        <s v="Camembert Pierrot"/>
        <s v="Chang"/>
        <s v="Flotemysost"/>
        <s v="Gnocchi di nonna Alice"/>
        <s v="Gorgonzola Telino"/>
        <s v="Jack's New England Clam Chowder"/>
        <s v="Konbu"/>
        <s v="product QOGNU"/>
        <s v="Raclette Courdavault"/>
        <s v="Tarte au sucre"/>
      </sharedItems>
      <extLst>
        <ext xmlns:x15="http://schemas.microsoft.com/office/spreadsheetml/2010/11/main" uri="{4F2E5C28-24EA-4eb8-9CBF-B6C8F9C3D259}">
          <x15:cachedUniqueNames>
            <x15:cachedUniqueName index="0" name="[tProduct].[Product Name].&amp;[Camembert Pierrot]"/>
            <x15:cachedUniqueName index="1" name="[tProduct].[Product Name].&amp;[Chang]"/>
            <x15:cachedUniqueName index="2" name="[tProduct].[Product Name].&amp;[Flotemysost]"/>
            <x15:cachedUniqueName index="3" name="[tProduct].[Product Name].&amp;[Gnocchi di nonna Alice]"/>
            <x15:cachedUniqueName index="4" name="[tProduct].[Product Name].&amp;[Gorgonzola Telino]"/>
            <x15:cachedUniqueName index="5" name="[tProduct].[Product Name].&amp;[Jack's New England Clam Chowder]"/>
            <x15:cachedUniqueName index="6" name="[tProduct].[Product Name].&amp;[Konbu]"/>
            <x15:cachedUniqueName index="7" name="[tProduct].[Product Name].&amp;[product QOGNU]"/>
            <x15:cachedUniqueName index="8" name="[tProduct].[Product Name].&amp;[Raclette Courdavault]"/>
            <x15:cachedUniqueName index="9" name="[tProduct].[Product Name].&amp;[Tarte au sucre]"/>
          </x15:cachedUniqueNames>
        </ext>
      </extLst>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3"/>
        <fieldUsage x="4"/>
        <fieldUsage x="5"/>
        <fieldUsage x="6"/>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2" memberValueDatatype="130" unbalanced="0">
      <fieldsUsage count="2">
        <fieldUsage x="-1"/>
        <fieldUsage x="1"/>
      </fieldsUsage>
    </cacheHierarchy>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2"/>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79050925" backgroundQuery="1" createdVersion="8" refreshedVersion="8" minRefreshableVersion="3" recordCount="0" supportSubquery="1" supportAdvancedDrill="1" xr:uid="{A7C54F58-DC7E-4EE6-AA5E-754EE8BB912D}">
  <cacheSource type="external" connectionId="8"/>
  <cacheFields count="8">
    <cacheField name="[tCustomer].[Company Name].[Company Name]" caption="Company Name" numFmtId="0" hierarchy="8" level="1">
      <sharedItems count="10">
        <s v="Around The Horn"/>
        <s v="Bolido Comidas Preparadas"/>
        <s v="Bottom-Dollar Markets"/>
        <s v="Ernst Handel"/>
        <s v="Folk Och Fa Hb"/>
        <s v="Franchi S.P.A."/>
        <s v="La Maison D'Asie"/>
        <s v="Lazy K Kountry Store"/>
        <s v="Lila-Supermercado"/>
        <s v="Quick-Stop"/>
      </sharedItems>
      <extLst>
        <ext xmlns:x15="http://schemas.microsoft.com/office/spreadsheetml/2010/11/main" uri="{4F2E5C28-24EA-4eb8-9CBF-B6C8F9C3D259}">
          <x15:cachedUniqueNames>
            <x15:cachedUniqueName index="0" name="[tCustomer].[Company Name].&amp;[Around The Horn]"/>
            <x15:cachedUniqueName index="1" name="[tCustomer].[Company Name].&amp;[Bolido Comidas Preparadas]"/>
            <x15:cachedUniqueName index="2" name="[tCustomer].[Company Name].&amp;[Bottom-Dollar Markets]"/>
            <x15:cachedUniqueName index="3" name="[tCustomer].[Company Name].&amp;[Ernst Handel]"/>
            <x15:cachedUniqueName index="4" name="[tCustomer].[Company Name].&amp;[Folk Och Fa Hb]"/>
            <x15:cachedUniqueName index="5" name="[tCustomer].[Company Name].&amp;[Franchi S.P.A.]"/>
            <x15:cachedUniqueName index="6" name="[tCustomer].[Company Name].&amp;[La Maison D'Asie]"/>
            <x15:cachedUniqueName index="7" name="[tCustomer].[Company Name].&amp;[Lazy K Kountry Store]"/>
            <x15:cachedUniqueName index="8" name="[tCustomer].[Company Name].&amp;[Lila-Supermercado]"/>
            <x15:cachedUniqueName index="9" name="[tCustomer].[Company Name].&amp;[Quick-Stop]"/>
          </x15:cachedUniqueNames>
        </ext>
      </extLst>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4"/>
        <fieldUsage x="5"/>
        <fieldUsage x="6"/>
        <fieldUsage x="7"/>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3"/>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8090278" backgroundQuery="1" createdVersion="8" refreshedVersion="8" minRefreshableVersion="3" recordCount="0" supportSubquery="1" supportAdvancedDrill="1" xr:uid="{5EE1C139-E4C7-4354-A653-AA1EE02821CE}">
  <cacheSource type="external" connectionId="8"/>
  <cacheFields count="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Employee].[Sales Representative].[Sales Representative]" caption="Sales Representative" numFmtId="0" hierarchy="26" level="1">
      <sharedItems count="9">
        <s v="Don Funk"/>
        <s v="Judy Lew"/>
        <s v="Maria Cameron"/>
        <s v="Paul Suurs"/>
        <s v="Russell King"/>
        <s v="Sara Davis"/>
        <s v="Sven Buck"/>
        <s v="Yael Peled"/>
        <s v="Zoya Dolgopyatova"/>
      </sharedItems>
      <extLst>
        <ext xmlns:x15="http://schemas.microsoft.com/office/spreadsheetml/2010/11/main" uri="{4F2E5C28-24EA-4eb8-9CBF-B6C8F9C3D259}">
          <x15:cachedUniqueNames>
            <x15:cachedUniqueName index="0" name="[tEmployee].[Sales Representative].&amp;[Don Funk]"/>
            <x15:cachedUniqueName index="1" name="[tEmployee].[Sales Representative].&amp;[Judy Lew]"/>
            <x15:cachedUniqueName index="2" name="[tEmployee].[Sales Representative].&amp;[Maria Cameron]"/>
            <x15:cachedUniqueName index="3" name="[tEmployee].[Sales Representative].&amp;[Paul Suurs]"/>
            <x15:cachedUniqueName index="4" name="[tEmployee].[Sales Representative].&amp;[Russell King]"/>
            <x15:cachedUniqueName index="5" name="[tEmployee].[Sales Representative].&amp;[Sara Davis]"/>
            <x15:cachedUniqueName index="6" name="[tEmployee].[Sales Representative].&amp;[Sven Buck]"/>
            <x15:cachedUniqueName index="7" name="[tEmployee].[Sales Representative].&amp;[Yael Peled]"/>
            <x15:cachedUniqueName index="8" name="[tEmployee].[Sales Representative].&amp;[Zoya Dolgopyatova]"/>
          </x15:cachedUniqueNames>
        </ext>
      </extLst>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3"/>
        <fieldUsage x="4"/>
        <fieldUsage x="5"/>
        <fieldUsage x="6"/>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2" memberValueDatatype="130" unbalanced="0">
      <fieldsUsage count="2">
        <fieldUsage x="-1"/>
        <fieldUsage x="1"/>
      </fieldsUsage>
    </cacheHierarchy>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2"/>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82870373" backgroundQuery="1" createdVersion="8" refreshedVersion="8" minRefreshableVersion="3" recordCount="0" supportSubquery="1" supportAdvancedDrill="1" xr:uid="{BD803F9D-6CDA-4441-8B04-84F18D8690CD}">
  <cacheSource type="external" connectionId="8"/>
  <cacheFields count="9">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tCustomer].[Region].[Region]" caption="Region" numFmtId="0" hierarchy="12" level="1">
      <sharedItems count="3">
        <s v="Europe"/>
        <s v="North America"/>
        <s v="South America"/>
      </sharedItems>
      <extLst>
        <ext xmlns:x15="http://schemas.microsoft.com/office/spreadsheetml/2010/11/main" uri="{4F2E5C28-24EA-4eb8-9CBF-B6C8F9C3D259}">
          <x15:cachedUniqueNames>
            <x15:cachedUniqueName index="0" name="[tCustomer].[Region].&amp;[Europe]"/>
            <x15:cachedUniqueName index="1" name="[tCustomer].[Region].&amp;[North America]"/>
            <x15:cachedUniqueName index="2" name="[tCustomer].[Region].&amp;[South America]"/>
          </x15:cachedUniqueNames>
        </ext>
      </extLst>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5"/>
        <fieldUsage x="6"/>
        <fieldUsage x="7"/>
        <fieldUsage x="8"/>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2" memberValueDatatype="130" unbalanced="0">
      <fieldsUsage count="2">
        <fieldUsage x="-1"/>
        <fieldUsage x="3"/>
      </fieldsUsage>
    </cacheHierarchy>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4"/>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84606482" backgroundQuery="1" createdVersion="8" refreshedVersion="8" minRefreshableVersion="3" recordCount="0" supportSubquery="1" supportAdvancedDrill="1" xr:uid="{7FC2E70A-2245-4CFE-9CC3-3401948974A6}">
  <cacheSource type="external" connectionId="8"/>
  <cacheFields count="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Measures].[Nr. Orders]" caption="Nr. Orders" numFmtId="0" hierarchy="63"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3"/>
        <fieldUsage x="4"/>
        <fieldUsage x="5"/>
        <fieldUsage x="6"/>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1"/>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2"/>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86574076" backgroundQuery="1" createdVersion="8" refreshedVersion="8" minRefreshableVersion="3" recordCount="0" supportSubquery="1" supportAdvancedDrill="1" xr:uid="{7A0E642B-5D00-48E7-9F0E-FFFD0AD6A9C1}">
  <cacheSource type="external" connectionId="8"/>
  <cacheFields count="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Measures].[Total Profit]" caption="Total Profit" numFmtId="0" hierarchy="66"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3"/>
        <fieldUsage x="4"/>
        <fieldUsage x="5"/>
        <fieldUsage x="6"/>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1"/>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2"/>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87962962" backgroundQuery="1" createdVersion="8" refreshedVersion="8" minRefreshableVersion="3" recordCount="0" supportSubquery="1" supportAdvancedDrill="1" xr:uid="{C97E5646-2AE4-4A05-A7F3-92F74B8800BE}">
  <cacheSource type="external" connectionId="8"/>
  <cacheFields count="9">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tCustomer].[Region].[Region]" caption="Region" numFmtId="0" hierarchy="12" level="1">
      <sharedItems count="3">
        <s v="Europe"/>
        <s v="North America"/>
        <s v="South America"/>
      </sharedItems>
      <extLst>
        <ext xmlns:x15="http://schemas.microsoft.com/office/spreadsheetml/2010/11/main" uri="{4F2E5C28-24EA-4eb8-9CBF-B6C8F9C3D259}">
          <x15:cachedUniqueNames>
            <x15:cachedUniqueName index="0" name="[tCustomer].[Region].&amp;[Europe]"/>
            <x15:cachedUniqueName index="1" name="[tCustomer].[Region].&amp;[North America]"/>
            <x15:cachedUniqueName index="2" name="[tCustomer].[Region].&amp;[South America]"/>
          </x15:cachedUniqueNames>
        </ext>
      </extLst>
    </cacheField>
    <cacheField name="[Measures].[Total Profit]" caption="Total Profit" numFmtId="0" hierarchy="66"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5"/>
        <fieldUsage x="6"/>
        <fieldUsage x="7"/>
        <fieldUsage x="8"/>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2" memberValueDatatype="130" unbalanced="0">
      <fieldsUsage count="2">
        <fieldUsage x="-1"/>
        <fieldUsage x="3"/>
      </fieldsUsage>
    </cacheHierarchy>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47397569445" backgroundQuery="1" createdVersion="8" refreshedVersion="8" minRefreshableVersion="3" recordCount="0" supportSubquery="1" supportAdvancedDrill="1" xr:uid="{BE563307-BFE9-4826-AC60-59EBF52B683A}">
  <cacheSource type="external" connectionId="8"/>
  <cacheFields count="8">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Fiscal Quarter].[Fiscal Quarter]" caption="Fiscal Quarter" numFmtId="0" hierarchy="6" level="1">
      <sharedItems count="4">
        <s v="FY 2023  Q1"/>
        <s v="FY 2023 Q2"/>
        <s v="FY 2023 Q3"/>
        <s v="FY 2023 Q4"/>
      </sharedItems>
      <extLst>
        <ext xmlns:x15="http://schemas.microsoft.com/office/spreadsheetml/2010/11/main" uri="{4F2E5C28-24EA-4eb8-9CBF-B6C8F9C3D259}">
          <x15:cachedUniqueNames>
            <x15:cachedUniqueName index="0" name="[Calendar].[Fiscal Quarter].&amp;[FY 2023  Q1]"/>
            <x15:cachedUniqueName index="1" name="[Calendar].[Fiscal Quarter].&amp;[FY 2023 Q2]"/>
            <x15:cachedUniqueName index="2" name="[Calendar].[Fiscal Quarter].&amp;[FY 2023 Q3]"/>
            <x15:cachedUniqueName index="3" name="[Calendar].[Fiscal Quarter].&amp;[FY 2023 Q4]"/>
          </x15:cachedUniqueNames>
        </ext>
      </extLst>
    </cacheField>
    <cacheField name="[Measures].[Prev Yr Profit]" caption="Prev Yr Profit" numFmtId="0" hierarchy="72" level="32767"/>
    <cacheField name="[Measures].[Total Profit]" caption="Total Profit" numFmtId="0" hierarchy="66" level="32767"/>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4"/>
        <fieldUsage x="5"/>
        <fieldUsage x="6"/>
        <fieldUsage x="7"/>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2" memberValueDatatype="130" unbalanced="0">
      <fieldsUsage count="2">
        <fieldUsage x="-1"/>
        <fieldUsage x="1"/>
      </fieldsUsage>
    </cacheHierarchy>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0"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3"/>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oneField="1">
      <fieldsUsage count="1">
        <fieldUsage x="2"/>
      </fieldsUsage>
    </cacheHierarchy>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58680553" backgroundQuery="1" createdVersion="8" refreshedVersion="8" minRefreshableVersion="3" recordCount="0" supportSubquery="1" supportAdvancedDrill="1" xr:uid="{879ECD81-1A75-4DB2-870A-7C8ACEAF735C}">
  <cacheSource type="external" connectionId="8"/>
  <cacheFields count="10">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6"/>
        <fieldUsage x="7"/>
        <fieldUsage x="8"/>
        <fieldUsage x="9"/>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3"/>
        <fieldUsage x="4"/>
        <fieldUsage x="5"/>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60300924" backgroundQuery="1" createdVersion="8" refreshedVersion="8" minRefreshableVersion="3" recordCount="0" supportSubquery="1" supportAdvancedDrill="1" xr:uid="{43B7102D-F959-4F47-9F27-D0DEDB6A63DA}">
  <cacheSource type="external" connectionId="8"/>
  <cacheFields count="11">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cacheField>
    <cacheField name="[tEmployee].[Sales Representative].[Sales Representative]" caption="Sales Representative" numFmtId="0" hierarchy="26" level="1">
      <sharedItems count="9">
        <s v="Don Funk"/>
        <s v="Judy Lew"/>
        <s v="Maria Cameron"/>
        <s v="Paul Suurs"/>
        <s v="Russell King"/>
        <s v="Sara Davis"/>
        <s v="Sven Buck"/>
        <s v="Yael Peled"/>
        <s v="Zoya Dolgopyatova"/>
      </sharedItems>
      <extLst>
        <ext xmlns:x15="http://schemas.microsoft.com/office/spreadsheetml/2010/11/main" uri="{4F2E5C28-24EA-4eb8-9CBF-B6C8F9C3D259}">
          <x15:cachedUniqueNames>
            <x15:cachedUniqueName index="0" name="[tEmployee].[Sales Representative].&amp;[Don Funk]"/>
            <x15:cachedUniqueName index="1" name="[tEmployee].[Sales Representative].&amp;[Judy Lew]"/>
            <x15:cachedUniqueName index="2" name="[tEmployee].[Sales Representative].&amp;[Maria Cameron]"/>
            <x15:cachedUniqueName index="3" name="[tEmployee].[Sales Representative].&amp;[Paul Suurs]"/>
            <x15:cachedUniqueName index="4" name="[tEmployee].[Sales Representative].&amp;[Russell King]"/>
            <x15:cachedUniqueName index="5" name="[tEmployee].[Sales Representative].&amp;[Sara Davis]"/>
            <x15:cachedUniqueName index="6" name="[tEmployee].[Sales Representative].&amp;[Sven Buck]"/>
            <x15:cachedUniqueName index="7" name="[tEmployee].[Sales Representative].&amp;[Yael Peled]"/>
            <x15:cachedUniqueName index="8" name="[tEmployee].[Sales Representative].&amp;[Zoya Dolgopyatova]"/>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2" memberValueDatatype="130" unbalanced="0">
      <fieldsUsage count="2">
        <fieldUsage x="-1"/>
        <fieldUsage x="3"/>
      </fieldsUsage>
    </cacheHierarchy>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6261574" backgroundQuery="1" createdVersion="8" refreshedVersion="8" minRefreshableVersion="3" recordCount="0" supportSubquery="1" supportAdvancedDrill="1" xr:uid="{AD2A12FB-D351-49D0-883A-A7A8324C497E}">
  <cacheSource type="external" connectionId="8"/>
  <cacheFields count="11">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tCategory].[Category].[Category]" caption="Category" numFmtId="0" hierarchy="7" level="1">
      <sharedItems count="8">
        <s v="Beverages"/>
        <s v="Condiments"/>
        <s v="Confections"/>
        <s v="Dairy Product"/>
        <s v="Grains/Cereals"/>
        <s v="Meat/Poultry"/>
        <s v="Produce"/>
        <s v="Seafood"/>
      </sharedItems>
    </cacheField>
    <cacheField name="[Calendar].[MMM-YYYY].[MMM-YYYY]" caption="MMM-YYYY" numFmtId="0" hierarchy="3" level="1">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MMM-YYYY].&amp;[Jul-2021]"/>
            <x15:cachedUniqueName index="1" name="[Calendar].[MMM-YYYY].&amp;[Aug-2021]"/>
            <x15:cachedUniqueName index="2" name="[Calendar].[MMM-YYYY].&amp;[Sep-2021]"/>
            <x15:cachedUniqueName index="3" name="[Calendar].[MMM-YYYY].&amp;[Oct-2021]"/>
            <x15:cachedUniqueName index="4" name="[Calendar].[MMM-YYYY].&amp;[Nov-2021]"/>
            <x15:cachedUniqueName index="5" name="[Calendar].[MMM-YYYY].&amp;[Dec-2021]"/>
            <x15:cachedUniqueName index="6" name="[Calendar].[MMM-YYYY].&amp;[Jan-2022]"/>
            <x15:cachedUniqueName index="7" name="[Calendar].[MMM-YYYY].&amp;[Feb-2022]"/>
            <x15:cachedUniqueName index="8" name="[Calendar].[MMM-YYYY].&amp;[Mar-2022]"/>
            <x15:cachedUniqueName index="9" name="[Calendar].[MMM-YYYY].&amp;[Apr-2022]"/>
            <x15:cachedUniqueName index="10" name="[Calendar].[MMM-YYYY].&amp;[May-2022]"/>
            <x15:cachedUniqueName index="11" name="[Calendar].[MMM-YYYY].&amp;[Jun-2022]"/>
            <x15:cachedUniqueName index="12" name="[Calendar].[MMM-YYYY].&amp;[Jul-2022]"/>
            <x15:cachedUniqueName index="13" name="[Calendar].[MMM-YYYY].&amp;[Aug-2022]"/>
            <x15:cachedUniqueName index="14" name="[Calendar].[MMM-YYYY].&amp;[Sep-2022]"/>
            <x15:cachedUniqueName index="15" name="[Calendar].[MMM-YYYY].&amp;[Oct-2022]"/>
            <x15:cachedUniqueName index="16" name="[Calendar].[MMM-YYYY].&amp;[Nov-2022]"/>
            <x15:cachedUniqueName index="17" name="[Calendar].[MMM-YYYY].&amp;[Dec-2022]"/>
            <x15:cachedUniqueName index="18" name="[Calendar].[MMM-YYYY].&amp;[Jan-2023]"/>
            <x15:cachedUniqueName index="19" name="[Calendar].[MMM-YYYY].&amp;[Feb-2023]"/>
            <x15:cachedUniqueName index="20" name="[Calendar].[MMM-YYYY].&amp;[Mar-2023]"/>
            <x15:cachedUniqueName index="21" name="[Calendar].[MMM-YYYY].&amp;[Apr-2023]"/>
            <x15:cachedUniqueName index="22" name="[Calendar].[MMM-YYYY].&amp;[May-2023]"/>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2"/>
        <fieldUsage x="3"/>
        <fieldUsage x="4"/>
        <fieldUsage x="5"/>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2" memberValueDatatype="130" unbalanced="0">
      <fieldsUsage count="2">
        <fieldUsage x="-1"/>
        <fieldUsage x="7"/>
      </fieldsUsage>
    </cacheHierarchy>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6"/>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8"/>
        <fieldUsage x="9"/>
        <fieldUsage x="10"/>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64120372" backgroundQuery="1" createdVersion="8" refreshedVersion="8" minRefreshableVersion="3" recordCount="0" supportSubquery="1" supportAdvancedDrill="1" xr:uid="{35852513-F259-4C19-95CA-D2D08D135558}">
  <cacheSource type="external" connectionId="8"/>
  <cacheFields count="12">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tShipper].[Shipping Company].[Shipping Company]" caption="Shipping Company" numFmtId="0" hierarchy="31" level="1">
      <sharedItems count="3">
        <s v="Federal shipping"/>
        <s v="Speedy Express"/>
        <s v="United Package"/>
      </sharedItems>
      <extLst>
        <ext xmlns:x15="http://schemas.microsoft.com/office/spreadsheetml/2010/11/main" uri="{4F2E5C28-24EA-4eb8-9CBF-B6C8F9C3D259}">
          <x15:cachedUniqueNames>
            <x15:cachedUniqueName index="0" name="[tShipper].[Shipping Company].&amp;[Federal shipping]"/>
            <x15:cachedUniqueName index="1" name="[tShipper].[Shipping Company].&amp;[Speedy Express]"/>
            <x15:cachedUniqueName index="2" name="[tShipper].[Shipping Company].&amp;[United Package]"/>
          </x15:cachedUniqueNames>
        </ext>
      </extLst>
    </cacheField>
    <cacheField name="[Measures].[Freight Cost]" caption="Freight Cost" numFmtId="0" hierarchy="69"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8"/>
        <fieldUsage x="9"/>
        <fieldUsage x="10"/>
        <fieldUsage x="11"/>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5"/>
        <fieldUsage x="6"/>
        <fieldUsage x="7"/>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2" memberValueDatatype="130" unbalanced="0">
      <fieldsUsage count="2">
        <fieldUsage x="-1"/>
        <fieldUsage x="3"/>
      </fieldsUsage>
    </cacheHierarchy>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oneField="1">
      <fieldsUsage count="1">
        <fieldUsage x="4"/>
      </fieldsUsage>
    </cacheHierarchy>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67013889" backgroundQuery="1" createdVersion="8" refreshedVersion="8" minRefreshableVersion="3" recordCount="0" supportSubquery="1" supportAdvancedDrill="1" xr:uid="{E05277E7-AC61-4E18-950E-0D6DFA2EB187}">
  <cacheSource type="external" connectionId="8"/>
  <cacheFields count="12">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Brandenburg"/>
        <s v="Brcke"/>
        <s v="Copenhagen"/>
        <s v="Cork"/>
        <s v="Cowes"/>
        <s v="Cunewalde"/>
        <s v="Graz"/>
        <s v="London"/>
        <s v="Madrid"/>
        <s v="Mnchen"/>
      </sharedItems>
      <extLst>
        <ext xmlns:x15="http://schemas.microsoft.com/office/spreadsheetml/2010/11/main" uri="{4F2E5C28-24EA-4eb8-9CBF-B6C8F9C3D259}">
          <x15:cachedUniqueNames>
            <x15:cachedUniqueName index="0" name="[tCustomer].[City].&amp;[Brandenburg]"/>
            <x15:cachedUniqueName index="1" name="[tCustomer].[City].&amp;[Brcke]"/>
            <x15:cachedUniqueName index="2" name="[tCustomer].[City].&amp;[Copenhagen]"/>
            <x15:cachedUniqueName index="3" name="[tCustomer].[City].&amp;[Cork]"/>
            <x15:cachedUniqueName index="4" name="[tCustomer].[City].&amp;[Cowes]"/>
            <x15:cachedUniqueName index="5" name="[tCustomer].[City].&amp;[Cunewalde]"/>
            <x15:cachedUniqueName index="6" name="[tCustomer].[City].&amp;[Graz]"/>
            <x15:cachedUniqueName index="7" name="[tCustomer].[City].&amp;[London]"/>
            <x15:cachedUniqueName index="8" name="[tCustomer].[City].&amp;[Madrid]"/>
            <x15:cachedUniqueName index="9" name="[tCustomer].[City].&amp;[Mnchen]"/>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8"/>
        <fieldUsage x="9"/>
        <fieldUsage x="10"/>
        <fieldUsage x="11"/>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4"/>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3"/>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5"/>
        <fieldUsage x="6"/>
        <fieldUsage x="7"/>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69791668" backgroundQuery="1" createdVersion="8" refreshedVersion="8" minRefreshableVersion="3" recordCount="0" supportSubquery="1" supportAdvancedDrill="1" xr:uid="{56A27847-3354-4DE1-9431-A83E7E7FD166}">
  <cacheSource type="external" connectionId="8"/>
  <cacheFields count="12">
    <cacheField name="[Measures].[Total Sales]" caption="Total Sales" numFmtId="0" hierarchy="62" level="32767"/>
    <cacheField name="[tCustomer].[Company Name].[Company Name]" caption="Company Name" numFmtId="0" hierarchy="8" level="1">
      <sharedItems count="10">
        <s v="Around The Horn"/>
        <s v="Bolido Comidas Preparadas"/>
        <s v="Ernst Handel"/>
        <s v="Folk Och Fa Hb"/>
        <s v="Frankenversand"/>
        <s v="Hungry Owl All-Night Grocers"/>
        <s v="Island Trading"/>
        <s v="Koniglich Essen"/>
        <s v="Quick-Stop"/>
        <s v="Simons Bistro"/>
      </sharedItems>
      <extLst>
        <ext xmlns:x15="http://schemas.microsoft.com/office/spreadsheetml/2010/11/main" uri="{4F2E5C28-24EA-4eb8-9CBF-B6C8F9C3D259}">
          <x15:cachedUniqueNames>
            <x15:cachedUniqueName index="0" name="[tCustomer].[Company Name].&amp;[Around The Horn]"/>
            <x15:cachedUniqueName index="1" name="[tCustomer].[Company Name].&amp;[Bolido Comidas Preparadas]"/>
            <x15:cachedUniqueName index="2" name="[tCustomer].[Company Name].&amp;[Ernst Handel]"/>
            <x15:cachedUniqueName index="3" name="[tCustomer].[Company Name].&amp;[Folk Och Fa Hb]"/>
            <x15:cachedUniqueName index="4" name="[tCustomer].[Company Name].&amp;[Frankenversand]"/>
            <x15:cachedUniqueName index="5" name="[tCustomer].[Company Name].&amp;[Hungry Owl All-Night Grocers]"/>
            <x15:cachedUniqueName index="6" name="[tCustomer].[Company Name].&amp;[Island Trading]"/>
            <x15:cachedUniqueName index="7" name="[tCustomer].[Company Name].&amp;[Koniglich Essen]"/>
            <x15:cachedUniqueName index="8" name="[tCustomer].[Company Name].&amp;[Quick-Stop]"/>
            <x15:cachedUniqueName index="9" name="[tCustomer].[Company Name].&amp;[Simons Bistro]"/>
          </x15:cachedUniqueNames>
        </ext>
      </extLst>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8"/>
        <fieldUsage x="9"/>
        <fieldUsage x="10"/>
        <fieldUsage x="11"/>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4"/>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3"/>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5"/>
        <fieldUsage x="6"/>
        <fieldUsage x="7"/>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71643516" backgroundQuery="1" createdVersion="8" refreshedVersion="8" minRefreshableVersion="3" recordCount="0" supportSubquery="1" supportAdvancedDrill="1" xr:uid="{DCAC3927-92E3-4AFE-A5BE-7A2E978109AF}">
  <cacheSource type="external" connectionId="8"/>
  <cacheFields count="11">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cacheField>
    <cacheField name="[tProduct].[Product Name].[Product Name]" caption="Product Name" numFmtId="0" hierarchy="27" level="1">
      <sharedItems count="10">
        <s v="Camembert Pierrot"/>
        <s v="Côte de Blaye"/>
        <s v="Gnocchi di nonna Alice"/>
        <s v="Manjimup Dried Apples"/>
        <s v="Product OFBNT"/>
        <s v="Product VJXYN"/>
        <s v="Raclette Courdavault"/>
        <s v="Tarte au sucre"/>
        <s v="Vegie-spread"/>
        <s v="Wimmers gute Semmelknödel"/>
      </sharedItems>
      <extLst>
        <ext xmlns:x15="http://schemas.microsoft.com/office/spreadsheetml/2010/11/main" uri="{4F2E5C28-24EA-4eb8-9CBF-B6C8F9C3D259}">
          <x15:cachedUniqueNames>
            <x15:cachedUniqueName index="0" name="[tProduct].[Product Name].&amp;[Camembert Pierrot]"/>
            <x15:cachedUniqueName index="1" name="[tProduct].[Product Name].&amp;[Côte de Blaye]"/>
            <x15:cachedUniqueName index="2" name="[tProduct].[Product Name].&amp;[Gnocchi di nonna Alice]"/>
            <x15:cachedUniqueName index="3" name="[tProduct].[Product Name].&amp;[Manjimup Dried Apples]"/>
            <x15:cachedUniqueName index="4" name="[tProduct].[Product Name].&amp;[Product OFBNT]"/>
            <x15:cachedUniqueName index="5" name="[tProduct].[Product Name].&amp;[Product VJXYN]"/>
            <x15:cachedUniqueName index="6" name="[tProduct].[Product Name].&amp;[Raclette Courdavault]"/>
            <x15:cachedUniqueName index="7" name="[tProduct].[Product Name].&amp;[Tarte au sucre]"/>
            <x15:cachedUniqueName index="8" name="[tProduct].[Product Name].&amp;[Vegie-spread]"/>
            <x15:cachedUniqueName index="9" name="[tProduct].[Product Name].&amp;[Wimmers gute Semmelknödel]"/>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2" memberValueDatatype="130" unbalanced="0">
      <fieldsUsage count="2">
        <fieldUsage x="-1"/>
        <fieldUsage x="3"/>
      </fieldsUsage>
    </cacheHierarchy>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74074071" backgroundQuery="1" createdVersion="8" refreshedVersion="8" minRefreshableVersion="3" recordCount="0" supportSubquery="1" supportAdvancedDrill="1" xr:uid="{DDA2300D-D679-4E68-A5AC-AFFCBCD8EC6D}">
  <cacheSource type="external" connectionId="8"/>
  <cacheFields count="11">
    <cacheField name="[Measures].[Total Sales]" caption="Total Sales" numFmtId="0" hierarchy="62" level="32767"/>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tCustomer].[Country].[Country]" caption="Country" numFmtId="0" hierarchy="11" level="1">
      <sharedItems count="5">
        <s v="Austria"/>
        <s v="France"/>
        <s v="Germany"/>
        <s v="Sweden"/>
        <s v="UK"/>
      </sharedItems>
      <extLst>
        <ext xmlns:x15="http://schemas.microsoft.com/office/spreadsheetml/2010/11/main" uri="{4F2E5C28-24EA-4eb8-9CBF-B6C8F9C3D259}">
          <x15:cachedUniqueNames>
            <x15:cachedUniqueName index="0" name="[tCustomer].[Country].&amp;[Austria]"/>
            <x15:cachedUniqueName index="1" name="[tCustomer].[Country].&amp;[France]"/>
            <x15:cachedUniqueName index="2" name="[tCustomer].[Country].&amp;[Germany]"/>
            <x15:cachedUniqueName index="3" name="[tCustomer].[Country].&amp;[Sweden]"/>
            <x15:cachedUniqueName index="4" name="[tCustomer].[Country].&amp;[UK]"/>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2"/>
      </fieldsUsage>
    </cacheHierarchy>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2" memberValueDatatype="130" unbalanced="0">
      <fieldsUsage count="2">
        <fieldUsage x="-1"/>
        <fieldUsage x="3"/>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76273149" backgroundQuery="1" createdVersion="8" refreshedVersion="8" minRefreshableVersion="3" recordCount="0" supportSubquery="1" supportAdvancedDrill="1" xr:uid="{8662F3FE-0853-4FB6-9E85-33F01D6A7ADC}">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Calendar].[MMM-YYYY].[MMM-YYYY]" caption="MMM-YYYY" numFmtId="0" hierarchy="3" level="1">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MMM-YYYY].&amp;[Jul-2021]"/>
            <x15:cachedUniqueName index="1" name="[Calendar].[MMM-YYYY].&amp;[Aug-2021]"/>
            <x15:cachedUniqueName index="2" name="[Calendar].[MMM-YYYY].&amp;[Sep-2021]"/>
            <x15:cachedUniqueName index="3" name="[Calendar].[MMM-YYYY].&amp;[Oct-2021]"/>
            <x15:cachedUniqueName index="4" name="[Calendar].[MMM-YYYY].&amp;[Nov-2021]"/>
            <x15:cachedUniqueName index="5" name="[Calendar].[MMM-YYYY].&amp;[Dec-2021]"/>
            <x15:cachedUniqueName index="6" name="[Calendar].[MMM-YYYY].&amp;[Jan-2022]"/>
            <x15:cachedUniqueName index="7" name="[Calendar].[MMM-YYYY].&amp;[Feb-2022]"/>
            <x15:cachedUniqueName index="8" name="[Calendar].[MMM-YYYY].&amp;[Mar-2022]"/>
            <x15:cachedUniqueName index="9" name="[Calendar].[MMM-YYYY].&amp;[Apr-2022]"/>
            <x15:cachedUniqueName index="10" name="[Calendar].[MMM-YYYY].&amp;[May-2022]"/>
            <x15:cachedUniqueName index="11" name="[Calendar].[MMM-YYYY].&amp;[Jun-2022]"/>
            <x15:cachedUniqueName index="12" name="[Calendar].[MMM-YYYY].&amp;[Jul-2022]"/>
            <x15:cachedUniqueName index="13" name="[Calendar].[MMM-YYYY].&amp;[Aug-2022]"/>
            <x15:cachedUniqueName index="14" name="[Calendar].[MMM-YYYY].&amp;[Sep-2022]"/>
            <x15:cachedUniqueName index="15" name="[Calendar].[MMM-YYYY].&amp;[Oct-2022]"/>
            <x15:cachedUniqueName index="16" name="[Calendar].[MMM-YYYY].&amp;[Nov-2022]"/>
            <x15:cachedUniqueName index="17" name="[Calendar].[MMM-YYYY].&amp;[Dec-2022]"/>
            <x15:cachedUniqueName index="18" name="[Calendar].[MMM-YYYY].&amp;[Jan-2023]"/>
            <x15:cachedUniqueName index="19" name="[Calendar].[MMM-YYYY].&amp;[Feb-2023]"/>
            <x15:cachedUniqueName index="20" name="[Calendar].[MMM-YYYY].&amp;[Mar-2023]"/>
            <x15:cachedUniqueName index="21" name="[Calendar].[MMM-YYYY].&amp;[Apr-2023]"/>
            <x15:cachedUniqueName index="22" name="[Calendar].[MMM-YYYY].&amp;[May-2023]"/>
          </x15:cachedUniqueNames>
        </ext>
      </extLst>
    </cacheField>
    <cacheField name="[Measures].[Nr. Orders]" caption="Nr. Orders" numFmtId="0" hierarchy="63"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1"/>
        <fieldUsage x="2"/>
        <fieldUsage x="3"/>
        <fieldUsage x="4"/>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2" memberValueDatatype="130" unbalanced="0">
      <fieldsUsage count="2">
        <fieldUsage x="-1"/>
        <fieldUsage x="5"/>
      </fieldsUsage>
    </cacheHierarchy>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6"/>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78703705" backgroundQuery="1" createdVersion="8" refreshedVersion="8" minRefreshableVersion="3" recordCount="0" supportSubquery="1" supportAdvancedDrill="1" xr:uid="{3ADE4B26-737D-49C3-9249-1FF6A3CAFEE4}">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Calendar].[MMM-YYYY].[MMM-YYYY]" caption="MMM-YYYY" numFmtId="0" hierarchy="3" level="1">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MMM-YYYY].&amp;[Jul-2021]"/>
            <x15:cachedUniqueName index="1" name="[Calendar].[MMM-YYYY].&amp;[Aug-2021]"/>
            <x15:cachedUniqueName index="2" name="[Calendar].[MMM-YYYY].&amp;[Sep-2021]"/>
            <x15:cachedUniqueName index="3" name="[Calendar].[MMM-YYYY].&amp;[Oct-2021]"/>
            <x15:cachedUniqueName index="4" name="[Calendar].[MMM-YYYY].&amp;[Nov-2021]"/>
            <x15:cachedUniqueName index="5" name="[Calendar].[MMM-YYYY].&amp;[Dec-2021]"/>
            <x15:cachedUniqueName index="6" name="[Calendar].[MMM-YYYY].&amp;[Jan-2022]"/>
            <x15:cachedUniqueName index="7" name="[Calendar].[MMM-YYYY].&amp;[Feb-2022]"/>
            <x15:cachedUniqueName index="8" name="[Calendar].[MMM-YYYY].&amp;[Mar-2022]"/>
            <x15:cachedUniqueName index="9" name="[Calendar].[MMM-YYYY].&amp;[Apr-2022]"/>
            <x15:cachedUniqueName index="10" name="[Calendar].[MMM-YYYY].&amp;[May-2022]"/>
            <x15:cachedUniqueName index="11" name="[Calendar].[MMM-YYYY].&amp;[Jun-2022]"/>
            <x15:cachedUniqueName index="12" name="[Calendar].[MMM-YYYY].&amp;[Jul-2022]"/>
            <x15:cachedUniqueName index="13" name="[Calendar].[MMM-YYYY].&amp;[Aug-2022]"/>
            <x15:cachedUniqueName index="14" name="[Calendar].[MMM-YYYY].&amp;[Sep-2022]"/>
            <x15:cachedUniqueName index="15" name="[Calendar].[MMM-YYYY].&amp;[Oct-2022]"/>
            <x15:cachedUniqueName index="16" name="[Calendar].[MMM-YYYY].&amp;[Nov-2022]"/>
            <x15:cachedUniqueName index="17" name="[Calendar].[MMM-YYYY].&amp;[Dec-2022]"/>
            <x15:cachedUniqueName index="18" name="[Calendar].[MMM-YYYY].&amp;[Jan-2023]"/>
            <x15:cachedUniqueName index="19" name="[Calendar].[MMM-YYYY].&amp;[Feb-2023]"/>
            <x15:cachedUniqueName index="20" name="[Calendar].[MMM-YYYY].&amp;[Mar-2023]"/>
            <x15:cachedUniqueName index="21" name="[Calendar].[MMM-YYYY].&amp;[Apr-2023]"/>
            <x15:cachedUniqueName index="22" name="[Calendar].[MMM-YYYY].&amp;[May-2023]"/>
          </x15:cachedUniqueNames>
        </ext>
      </extLst>
    </cacheField>
    <cacheField name="[Measures].[Total Qty]" caption="Total Qty" numFmtId="0" hierarchy="64"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1"/>
        <fieldUsage x="2"/>
        <fieldUsage x="3"/>
        <fieldUsage x="4"/>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2" memberValueDatatype="130" unbalanced="0">
      <fieldsUsage count="2">
        <fieldUsage x="-1"/>
        <fieldUsage x="5"/>
      </fieldsUsage>
    </cacheHierarchy>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oneField="1">
      <fieldsUsage count="1">
        <fieldUsage x="6"/>
      </fieldsUsage>
    </cacheHierarchy>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80092591" backgroundQuery="1" createdVersion="8" refreshedVersion="8" minRefreshableVersion="3" recordCount="0" supportSubquery="1" supportAdvancedDrill="1" xr:uid="{D076EEB2-1BF5-4FBE-9EDE-0D1D7D7CE293}">
  <cacheSource type="external" connectionId="8"/>
  <cacheFields count="11">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Total Sales]" caption="Total Sales" numFmtId="0" hierarchy="62"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3"/>
      </fieldsUsage>
    </cacheHierarchy>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81365738" backgroundQuery="1" createdVersion="8" refreshedVersion="8" minRefreshableVersion="3" recordCount="0" supportSubquery="1" supportAdvancedDrill="1" xr:uid="{1126EB6D-4E64-4C0C-98B5-4855A7FA677D}">
  <cacheSource type="external" connectionId="8"/>
  <cacheFields count="11">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Total  COGs]" caption="Total  COGs" numFmtId="0" hierarchy="65"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82638892" backgroundQuery="1" createdVersion="8" refreshedVersion="8" minRefreshableVersion="3" recordCount="0" supportSubquery="1" supportAdvancedDrill="1" xr:uid="{E9B75776-4E9F-427F-AC4C-2070B1594514}">
  <cacheSource type="external" connectionId="8"/>
  <cacheFields count="11">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Total Qty]" caption="Total Qty" numFmtId="0" hierarchy="64"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oneField="1">
      <fieldsUsage count="1">
        <fieldUsage x="3"/>
      </fieldsUsage>
    </cacheHierarchy>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84143516" backgroundQuery="1" createdVersion="8" refreshedVersion="8" minRefreshableVersion="3" recordCount="0" supportSubquery="1" supportAdvancedDrill="1" xr:uid="{3D9047CE-D6B7-452E-BEA7-59FBF124878F}">
  <cacheSource type="external" connectionId="8"/>
  <cacheFields count="11">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Freight Cost]" caption="Freight Cost" numFmtId="0" hierarchy="69"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oneField="1">
      <fieldsUsage count="1">
        <fieldUsage x="3"/>
      </fieldsUsage>
    </cacheHierarchy>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86458333" backgroundQuery="1" createdVersion="8" refreshedVersion="8" minRefreshableVersion="3" recordCount="0" supportSubquery="1" supportAdvancedDrill="1" xr:uid="{42C6AF44-C9B3-4BD1-8872-3CC13EFDD019}">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ustomer].[Country].[Country]" caption="Country" numFmtId="0" hierarchy="11" level="1">
      <sharedItems count="5">
        <s v="France"/>
        <s v="Germany"/>
        <s v="Spain"/>
        <s v="Sweden"/>
        <s v="UK"/>
      </sharedItems>
      <extLst>
        <ext xmlns:x15="http://schemas.microsoft.com/office/spreadsheetml/2010/11/main" uri="{4F2E5C28-24EA-4eb8-9CBF-B6C8F9C3D259}">
          <x15:cachedUniqueNames>
            <x15:cachedUniqueName index="0" name="[tCustomer].[Country].&amp;[France]"/>
            <x15:cachedUniqueName index="1" name="[tCustomer].[Country].&amp;[Germany]"/>
            <x15:cachedUniqueName index="2" name="[tCustomer].[Country].&amp;[Spain]"/>
            <x15:cachedUniqueName index="3" name="[tCustomer].[Country].&amp;[Sweden]"/>
            <x15:cachedUniqueName index="4" name="[tCustomer].[Country].&amp;[UK]"/>
          </x15:cachedUniqueNames>
        </ext>
      </extLst>
    </cacheField>
    <cacheField name="[Measures].[Nr. Orders]" caption="Nr. Orders" numFmtId="0" hierarchy="63"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6"/>
        <fieldUsage x="7"/>
        <fieldUsage x="8"/>
        <fieldUsage x="9"/>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3"/>
        <fieldUsage x="4"/>
        <fieldUsage x="5"/>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2"/>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87962965" backgroundQuery="1" createdVersion="8" refreshedVersion="8" minRefreshableVersion="3" recordCount="0" supportSubquery="1" supportAdvancedDrill="1" xr:uid="{DD918B18-2647-4E12-B05E-80C712E39F45}">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Employee].[Sales Representative].[Sales Representative]" caption="Sales Representative" numFmtId="0" hierarchy="26" level="1">
      <sharedItems count="9">
        <s v="Don Funk"/>
        <s v="Judy Lew"/>
        <s v="Maria Cameron"/>
        <s v="Paul Suurs"/>
        <s v="Russell King"/>
        <s v="Sara Davis"/>
        <s v="Sven Buck"/>
        <s v="Yael Peled"/>
        <s v="Zoya Dolgopyatova"/>
      </sharedItems>
      <extLst>
        <ext xmlns:x15="http://schemas.microsoft.com/office/spreadsheetml/2010/11/main" uri="{4F2E5C28-24EA-4eb8-9CBF-B6C8F9C3D259}">
          <x15:cachedUniqueNames>
            <x15:cachedUniqueName index="0" name="[tEmployee].[Sales Representative].&amp;[Don Funk]"/>
            <x15:cachedUniqueName index="1" name="[tEmployee].[Sales Representative].&amp;[Judy Lew]"/>
            <x15:cachedUniqueName index="2" name="[tEmployee].[Sales Representative].&amp;[Maria Cameron]"/>
            <x15:cachedUniqueName index="3" name="[tEmployee].[Sales Representative].&amp;[Paul Suurs]"/>
            <x15:cachedUniqueName index="4" name="[tEmployee].[Sales Representative].&amp;[Russell King]"/>
            <x15:cachedUniqueName index="5" name="[tEmployee].[Sales Representative].&amp;[Sara Davis]"/>
            <x15:cachedUniqueName index="6" name="[tEmployee].[Sales Representative].&amp;[Sven Buck]"/>
            <x15:cachedUniqueName index="7" name="[tEmployee].[Sales Representative].&amp;[Yael Peled]"/>
            <x15:cachedUniqueName index="8" name="[tEmployee].[Sales Representative].&amp;[Zoya Dolgopyatova]"/>
          </x15:cachedUniqueNames>
        </ext>
      </extLst>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6"/>
        <fieldUsage x="7"/>
        <fieldUsage x="8"/>
        <fieldUsage x="9"/>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3"/>
        <fieldUsage x="4"/>
        <fieldUsage x="5"/>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2" memberValueDatatype="130" unbalanced="0">
      <fieldsUsage count="2">
        <fieldUsage x="-1"/>
        <fieldUsage x="1"/>
      </fieldsUsage>
    </cacheHierarchy>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2"/>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90624998" backgroundQuery="1" createdVersion="8" refreshedVersion="8" minRefreshableVersion="3" recordCount="0" supportSubquery="1" supportAdvancedDrill="1" xr:uid="{FFD1BD58-95CB-4D1D-B8EA-256973D1D77D}">
  <cacheSource type="external" connectionId="8"/>
  <cacheFields count="11">
    <cacheField name="[tCustomer].[Company Name].[Company Name]" caption="Company Name" numFmtId="0" hierarchy="8" level="1">
      <sharedItems count="10">
        <s v="Around The Horn"/>
        <s v="Blondesddsl Pere Et Fils"/>
        <s v="Bolido Comidas Preparadas"/>
        <s v="Ernst Handel"/>
        <s v="Folk Och Fa Hb"/>
        <s v="Frankenversand"/>
        <s v="Hungry Owl All-Night Grocers"/>
        <s v="Koniglich Essen"/>
        <s v="Quick-Stop"/>
        <s v="Simons Bistro"/>
      </sharedItems>
      <extLst>
        <ext xmlns:x15="http://schemas.microsoft.com/office/spreadsheetml/2010/11/main" uri="{4F2E5C28-24EA-4eb8-9CBF-B6C8F9C3D259}">
          <x15:cachedUniqueNames>
            <x15:cachedUniqueName index="0" name="[tCustomer].[Company Name].&amp;[Around The Horn]"/>
            <x15:cachedUniqueName index="1" name="[tCustomer].[Company Name].&amp;[Blondesddsl Pere Et Fils]"/>
            <x15:cachedUniqueName index="2" name="[tCustomer].[Company Name].&amp;[Bolido Comidas Preparadas]"/>
            <x15:cachedUniqueName index="3" name="[tCustomer].[Company Name].&amp;[Ernst Handel]"/>
            <x15:cachedUniqueName index="4" name="[tCustomer].[Company Name].&amp;[Folk Och Fa Hb]"/>
            <x15:cachedUniqueName index="5" name="[tCustomer].[Company Name].&amp;[Frankenversand]"/>
            <x15:cachedUniqueName index="6" name="[tCustomer].[Company Name].&amp;[Hungry Owl All-Night Grocers]"/>
            <x15:cachedUniqueName index="7" name="[tCustomer].[Company Name].&amp;[Koniglich Essen]"/>
            <x15:cachedUniqueName index="8" name="[tCustomer].[Company Name].&amp;[Quick-Stop]"/>
            <x15:cachedUniqueName index="9" name="[tCustomer].[Company Name].&amp;[Simons Bistro]"/>
          </x15:cachedUniqueNames>
        </ext>
      </extLst>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3"/>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92476853" backgroundQuery="1" createdVersion="8" refreshedVersion="8" minRefreshableVersion="3" recordCount="0" supportSubquery="1" supportAdvancedDrill="1" xr:uid="{0F728603-72DC-484B-94A6-3B18C19B4A82}">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Product].[Product Name].[Product Name]" caption="Product Name" numFmtId="0" hierarchy="27" level="1">
      <sharedItems count="10">
        <s v="Camembert Pierrot"/>
        <s v="Côte de Blaye"/>
        <s v="Gnocchi di nonna Alice"/>
        <s v="Gudbrandsdalsost"/>
        <s v="Manjimup Dried Apples"/>
        <s v="Product OFBNT"/>
        <s v="Product VJXYN"/>
        <s v="Raclette Courdavault"/>
        <s v="Tarte au sucre"/>
        <s v="Wimmers gute Semmelknödel"/>
      </sharedItems>
      <extLst>
        <ext xmlns:x15="http://schemas.microsoft.com/office/spreadsheetml/2010/11/main" uri="{4F2E5C28-24EA-4eb8-9CBF-B6C8F9C3D259}">
          <x15:cachedUniqueNames>
            <x15:cachedUniqueName index="0" name="[tProduct].[Product Name].&amp;[Camembert Pierrot]"/>
            <x15:cachedUniqueName index="1" name="[tProduct].[Product Name].&amp;[Côte de Blaye]"/>
            <x15:cachedUniqueName index="2" name="[tProduct].[Product Name].&amp;[Gnocchi di nonna Alice]"/>
            <x15:cachedUniqueName index="3" name="[tProduct].[Product Name].&amp;[Gudbrandsdalsost]"/>
            <x15:cachedUniqueName index="4" name="[tProduct].[Product Name].&amp;[Manjimup Dried Apples]"/>
            <x15:cachedUniqueName index="5" name="[tProduct].[Product Name].&amp;[Product OFBNT]"/>
            <x15:cachedUniqueName index="6" name="[tProduct].[Product Name].&amp;[Product VJXYN]"/>
            <x15:cachedUniqueName index="7" name="[tProduct].[Product Name].&amp;[Raclette Courdavault]"/>
            <x15:cachedUniqueName index="8" name="[tProduct].[Product Name].&amp;[Tarte au sucre]"/>
            <x15:cachedUniqueName index="9" name="[tProduct].[Product Name].&amp;[Wimmers gute Semmelknödel]"/>
          </x15:cachedUniqueNames>
        </ext>
      </extLst>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6"/>
        <fieldUsage x="7"/>
        <fieldUsage x="8"/>
        <fieldUsage x="9"/>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3"/>
        <fieldUsage x="4"/>
        <fieldUsage x="5"/>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2" memberValueDatatype="130" unbalanced="0">
      <fieldsUsage count="2">
        <fieldUsage x="-1"/>
        <fieldUsage x="1"/>
      </fieldsUsage>
    </cacheHierarchy>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2"/>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94097223" backgroundQuery="1" createdVersion="8" refreshedVersion="8" minRefreshableVersion="3" recordCount="0" supportSubquery="1" supportAdvancedDrill="1" xr:uid="{28AB87F4-9F9C-4BDD-966D-05B267B53BCA}">
  <cacheSource type="external" connectionId="8"/>
  <cacheFields count="12">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Albuquerque"/>
        <s v="Brcke"/>
        <s v="Cork"/>
        <s v="Cunewalde"/>
        <s v="Graz"/>
        <s v="London"/>
        <s v="Madrid"/>
        <s v="Rio de Janeiro"/>
        <s v="Sao Paolo"/>
        <s v="Walla Walla"/>
      </sharedItems>
    </cacheField>
    <cacheField name="[tShipper].[Shipping Company].[Shipping Company]" caption="Shipping Company" numFmtId="0" hierarchy="31" level="1">
      <sharedItems count="3">
        <s v="Federal shipping"/>
        <s v="Speedy Express"/>
        <s v="United Package"/>
      </sharedItems>
      <extLst>
        <ext xmlns:x15="http://schemas.microsoft.com/office/spreadsheetml/2010/11/main" uri="{4F2E5C28-24EA-4eb8-9CBF-B6C8F9C3D259}">
          <x15:cachedUniqueNames>
            <x15:cachedUniqueName index="0" name="[tShipper].[Shipping Company].&amp;[Federal shipping]"/>
            <x15:cachedUniqueName index="1" name="[tShipper].[Shipping Company].&amp;[Speedy Express]"/>
            <x15:cachedUniqueName index="2" name="[tShipper].[Shipping Company].&amp;[United Package]"/>
          </x15:cachedUniqueNames>
        </ext>
      </extLst>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8"/>
        <fieldUsage x="9"/>
        <fieldUsage x="10"/>
        <fieldUsage x="11"/>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5"/>
        <fieldUsage x="6"/>
        <fieldUsage x="7"/>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2" memberValueDatatype="130" unbalanced="0">
      <fieldsUsage count="2">
        <fieldUsage x="-1"/>
        <fieldUsage x="3"/>
      </fieldsUsage>
    </cacheHierarchy>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96643517" backgroundQuery="1" createdVersion="8" refreshedVersion="8" minRefreshableVersion="3" recordCount="0" supportSubquery="1" supportAdvancedDrill="1" xr:uid="{E9993999-8B22-46FE-A463-15C950C77160}">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ustomer].[Country].[Country]" caption="Country" numFmtId="0" hierarchy="11" level="1">
      <sharedItems count="5">
        <s v="Austria"/>
        <s v="France"/>
        <s v="Germany"/>
        <s v="Sweden"/>
        <s v="UK"/>
      </sharedItems>
      <extLst>
        <ext xmlns:x15="http://schemas.microsoft.com/office/spreadsheetml/2010/11/main" uri="{4F2E5C28-24EA-4eb8-9CBF-B6C8F9C3D259}">
          <x15:cachedUniqueNames>
            <x15:cachedUniqueName index="0" name="[tCustomer].[Country].&amp;[Austria]"/>
            <x15:cachedUniqueName index="1" name="[tCustomer].[Country].&amp;[France]"/>
            <x15:cachedUniqueName index="2" name="[tCustomer].[Country].&amp;[Germany]"/>
            <x15:cachedUniqueName index="3" name="[tCustomer].[Country].&amp;[Sweden]"/>
            <x15:cachedUniqueName index="4" name="[tCustomer].[Country].&amp;[UK]"/>
          </x15:cachedUniqueNames>
        </ext>
      </extLst>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6"/>
        <fieldUsage x="7"/>
        <fieldUsage x="8"/>
        <fieldUsage x="9"/>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3"/>
        <fieldUsage x="4"/>
        <fieldUsage x="5"/>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0"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2"/>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899074072" backgroundQuery="1" createdVersion="8" refreshedVersion="8" minRefreshableVersion="3" recordCount="0" supportSubquery="1" supportAdvancedDrill="1" xr:uid="{AABEC8F9-FAF6-4EED-A954-C0E87C8609C8}">
  <cacheSource type="external" connectionId="8"/>
  <cacheFields count="11">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tCustomer].[Country].[Country]" caption="Country" numFmtId="0" hierarchy="11" level="1">
      <sharedItems count="5">
        <s v="Austria"/>
        <s v="Brazil"/>
        <s v="Germany"/>
        <s v="Sweden"/>
        <s v="USA"/>
      </sharedItems>
    </cacheField>
    <cacheField name="[tCustomer].[City].[City]" caption="City" numFmtId="0" hierarchy="10" level="1">
      <sharedItems count="10">
        <s v="Brandenburg"/>
        <s v="Brcke"/>
        <s v="Copenhagen"/>
        <s v="Cork"/>
        <s v="Cunewalde"/>
        <s v="Graz"/>
        <s v="London"/>
        <s v="Madrid"/>
        <s v="Mnchen"/>
        <s v="Strasbourg"/>
      </sharedItems>
      <extLst>
        <ext xmlns:x15="http://schemas.microsoft.com/office/spreadsheetml/2010/11/main" uri="{4F2E5C28-24EA-4eb8-9CBF-B6C8F9C3D259}">
          <x15:cachedUniqueNames>
            <x15:cachedUniqueName index="0" name="[tCustomer].[City].&amp;[Brandenburg]"/>
            <x15:cachedUniqueName index="1" name="[tCustomer].[City].&amp;[Brcke]"/>
            <x15:cachedUniqueName index="2" name="[tCustomer].[City].&amp;[Copenhagen]"/>
            <x15:cachedUniqueName index="3" name="[tCustomer].[City].&amp;[Cork]"/>
            <x15:cachedUniqueName index="4" name="[tCustomer].[City].&amp;[Cunewalde]"/>
            <x15:cachedUniqueName index="5" name="[tCustomer].[City].&amp;[Graz]"/>
            <x15:cachedUniqueName index="6" name="[tCustomer].[City].&amp;[London]"/>
            <x15:cachedUniqueName index="7" name="[tCustomer].[City].&amp;[Madrid]"/>
            <x15:cachedUniqueName index="8" name="[tCustomer].[City].&amp;[Mnchen]"/>
            <x15:cachedUniqueName index="9" name="[tCustomer].[City].&amp;[Strasbourg]"/>
          </x15:cachedUniqueNames>
        </ext>
      </extLst>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2" memberValueDatatype="130" unbalanced="0">
      <fieldsUsage count="2">
        <fieldUsage x="-1"/>
        <fieldUsage x="2"/>
      </fieldsUsage>
    </cacheHierarchy>
    <cacheHierarchy uniqueName="[tCustomer].[Country]" caption="Country" attribute="1" defaultMemberUniqueName="[tCustomer].[Country].[All]" allUniqueName="[tCustomer].[Country].[All]" dimensionUniqueName="[tCustomer]" displayFolder="" count="2" memberValueDatatype="130" unbalanced="0">
      <fieldsUsage count="2">
        <fieldUsage x="-1"/>
        <fieldUsage x="1"/>
      </fieldsUsage>
    </cacheHierarchy>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4"/>
        <fieldUsage x="5"/>
        <fieldUsage x="6"/>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3"/>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2930439816" backgroundQuery="1" createdVersion="8" refreshedVersion="8" minRefreshableVersion="3" recordCount="0" supportSubquery="1" supportAdvancedDrill="1" xr:uid="{44C7D713-967C-466F-8EAA-22D68A25A5DD}">
  <cacheSource type="external" connectionId="8"/>
  <cacheFields count="10">
    <cacheField name="[tCustomer].[Company Name].[Company Name]" caption="Company Name" numFmtId="0" hierarchy="8" level="1">
      <sharedItems count="10">
        <s v="Bottom-Dollar Markets"/>
        <s v="Ernst Handel"/>
        <s v="Folk Och Fa Hb"/>
        <s v="Hanari Carnes"/>
        <s v="Hungry Owl All-Night Grocers"/>
        <s v="Koniglich Essen"/>
        <s v="Lazy K Kountry Store"/>
        <s v="Queen Cozinha"/>
        <s v="Quick-Stop"/>
        <s v="Rattlesnake Canyon Grocery"/>
      </sharedItems>
    </cacheField>
    <cacheField name="[Calendar].[Date Hierarchy].[Fiscal Year]" caption="Fiscal Year" numFmtId="0" hierarchy="1" level="1">
      <sharedItems containsSemiMixedTypes="0" containsNonDate="0" containsString="0"/>
    </cacheField>
    <cacheField name="[Calendar].[Date Hierarchy].[Fiscal Quarter]" caption="Fiscal Quarter" numFmtId="0" hierarchy="1" level="2">
      <sharedItems containsSemiMixedTypes="0" containsNonDate="0" containsString="0"/>
    </cacheField>
    <cacheField name="[Calendar].[Date Hierarchy].[MMM-YYYY]" caption="MMM-YYYY" numFmtId="0" hierarchy="1" level="3">
      <sharedItems containsSemiMixedTypes="0" containsNonDate="0" containsString="0"/>
    </cacheField>
    <cacheField name="[Calendar].[Date Hierarchy].[Date]" caption="Date" numFmtId="0" hierarchy="1" level="4">
      <sharedItems containsSemiMixedTypes="0" containsNonDate="0" containsString="0"/>
    </cacheField>
    <cacheField name="[Calendar].[MMM-YYYY].[MMM-YYYY]" caption="MMM-YYYY" numFmtId="0" hierarchy="3" level="1">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MMM-YYYY].&amp;[Jul-2021]"/>
            <x15:cachedUniqueName index="1" name="[Calendar].[MMM-YYYY].&amp;[Aug-2021]"/>
            <x15:cachedUniqueName index="2" name="[Calendar].[MMM-YYYY].&amp;[Sep-2021]"/>
            <x15:cachedUniqueName index="3" name="[Calendar].[MMM-YYYY].&amp;[Oct-2021]"/>
            <x15:cachedUniqueName index="4" name="[Calendar].[MMM-YYYY].&amp;[Nov-2021]"/>
            <x15:cachedUniqueName index="5" name="[Calendar].[MMM-YYYY].&amp;[Dec-2021]"/>
            <x15:cachedUniqueName index="6" name="[Calendar].[MMM-YYYY].&amp;[Jan-2022]"/>
            <x15:cachedUniqueName index="7" name="[Calendar].[MMM-YYYY].&amp;[Feb-2022]"/>
            <x15:cachedUniqueName index="8" name="[Calendar].[MMM-YYYY].&amp;[Mar-2022]"/>
            <x15:cachedUniqueName index="9" name="[Calendar].[MMM-YYYY].&amp;[Apr-2022]"/>
            <x15:cachedUniqueName index="10" name="[Calendar].[MMM-YYYY].&amp;[May-2022]"/>
            <x15:cachedUniqueName index="11" name="[Calendar].[MMM-YYYY].&amp;[Jun-2022]"/>
            <x15:cachedUniqueName index="12" name="[Calendar].[MMM-YYYY].&amp;[Jul-2022]"/>
            <x15:cachedUniqueName index="13" name="[Calendar].[MMM-YYYY].&amp;[Aug-2022]"/>
            <x15:cachedUniqueName index="14" name="[Calendar].[MMM-YYYY].&amp;[Sep-2022]"/>
            <x15:cachedUniqueName index="15" name="[Calendar].[MMM-YYYY].&amp;[Oct-2022]"/>
            <x15:cachedUniqueName index="16" name="[Calendar].[MMM-YYYY].&amp;[Nov-2022]"/>
            <x15:cachedUniqueName index="17" name="[Calendar].[MMM-YYYY].&amp;[Dec-2022]"/>
            <x15:cachedUniqueName index="18" name="[Calendar].[MMM-YYYY].&amp;[Jan-2023]"/>
            <x15:cachedUniqueName index="19" name="[Calendar].[MMM-YYYY].&amp;[Feb-2023]"/>
            <x15:cachedUniqueName index="20" name="[Calendar].[MMM-YYYY].&amp;[Mar-2023]"/>
            <x15:cachedUniqueName index="21" name="[Calendar].[MMM-YYYY].&amp;[Apr-2023]"/>
            <x15:cachedUniqueName index="22" name="[Calendar].[MMM-YYYY].&amp;[May-2023]"/>
          </x15:cachedUniqueNames>
        </ext>
      </extLst>
    </cacheField>
    <cacheField name="[Measures].[Total Profit]" caption="Total Profit" numFmtId="0" hierarchy="6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1"/>
        <fieldUsage x="2"/>
        <fieldUsage x="3"/>
        <fieldUsage x="4"/>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2" memberValueDatatype="130" unbalanced="0">
      <fieldsUsage count="2">
        <fieldUsage x="-1"/>
        <fieldUsage x="5"/>
      </fieldsUsage>
    </cacheHierarchy>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0"/>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6"/>
      </fieldsUsage>
    </cacheHierarchy>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04050926" backgroundQuery="1" createdVersion="8" refreshedVersion="8" minRefreshableVersion="3" recordCount="0" supportSubquery="1" supportAdvancedDrill="1" xr:uid="{1EEA514C-6BD2-40D7-9A26-9ED9ECD64314}">
  <cacheSource type="external" connectionId="8"/>
  <cacheFields count="11">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tProduct].[Product Name].[Product Name]" caption="Product Name" numFmtId="0" hierarchy="27" level="1">
      <sharedItems count="77">
        <s v="Chai"/>
        <s v="Chang"/>
        <s v="Chartreuse verte"/>
        <s v="Côte de Blaye"/>
        <s v="Ipoh Coffee"/>
        <s v="Lakkalikööri"/>
        <s v="Laughing Lumberjack Lager"/>
        <s v="Outback Lager"/>
        <s v="product QOGNU"/>
        <s v="Rhönbräu Klosterbier"/>
        <s v="Sasquatch Ale"/>
        <s v="Steeleye Stout"/>
        <s v="Aniseed Syrup"/>
        <s v="Chef Anton's Cajun Seasoning"/>
        <s v="Genen Shouyu"/>
        <s v="Grandma's Boysenberry Spread"/>
        <s v="Gula Malacca"/>
        <s v="Louisiana Fiery Hot Pepper Sauce"/>
        <s v="Louisiana Hot Spiced Okra"/>
        <s v="Northwoods Cranberry Sauce"/>
        <s v="Original Frankfurter grüne Soße"/>
        <s v="Product EPEIM"/>
        <s v="Sirop d'érable"/>
        <s v="Vegie-spread"/>
        <s v="Chocolade"/>
        <s v="Gumbär Gummibärchen"/>
        <s v="Maxilaku"/>
        <s v="NuNuCa Nuß-Nougat-Creme"/>
        <s v="Pavlova"/>
        <s v="Schoggi Schokolade"/>
        <s v="Scottish Longbreads"/>
        <s v="Sir Rodney's Marmalade"/>
        <s v="Sir Rodney's Scones"/>
        <s v="Tarte au sucre"/>
        <s v="Teatime Chocolate Biscuits"/>
        <s v="Valkoinen suklaa"/>
        <s v="Zaanse koeken"/>
        <s v="Camembert Pierrot"/>
        <s v="Flotemysost"/>
        <s v="Geitost"/>
        <s v="Gorgonzola Telino"/>
        <s v="Gudbrandsdalsost"/>
        <s v="Mascarpone Fabioli"/>
        <s v="Mozzarella di Giovanni"/>
        <s v="Queso Cabrales"/>
        <s v="Queso Manchego La Pastora"/>
        <s v="Raclette Courdavault"/>
        <s v="Filo Mix"/>
        <s v="Gnocchi di nonna Alice"/>
        <s v="Gustaf's Knäckebröd"/>
        <s v="Product RJVNM"/>
        <s v="Ravioli Angelo"/>
        <s v="Tunnbröd"/>
        <s v="Wimmers gute Semmelknödel"/>
        <s v="Pâté chinois"/>
        <s v="Product AOZBW"/>
        <s v="Product BKGER"/>
        <s v="Product BLCAX"/>
        <s v="Product VJXYN"/>
        <s v="Tourtière"/>
        <s v="Longlife Tofu"/>
        <s v="Manjimup Dried Apples"/>
        <s v="Product OFBNT"/>
        <s v="Tofu"/>
        <s v="Uncle Bob's Organic Dried Pears"/>
        <s v="Boston Crab Meat"/>
        <s v="Carnarvon Tigers"/>
        <s v="Escargots de Bourgogne"/>
        <s v="Gravad lax"/>
        <s v="Ikura"/>
        <s v="Inlagd Sill"/>
        <s v="Jack's New England Clam Chowder"/>
        <s v="Konbu"/>
        <s v="Nord-Ost Matjeshering"/>
        <s v="Röd Kaviar"/>
        <s v="Rogede sild"/>
        <s v="Spegesild"/>
      </sharedItems>
      <extLst>
        <ext xmlns:x15="http://schemas.microsoft.com/office/spreadsheetml/2010/11/main" uri="{4F2E5C28-24EA-4eb8-9CBF-B6C8F9C3D259}">
          <x15:cachedUniqueNames>
            <x15:cachedUniqueName index="0" name="[tProduct].[Product Name].&amp;[Chai]"/>
            <x15:cachedUniqueName index="1" name="[tProduct].[Product Name].&amp;[Chang]"/>
            <x15:cachedUniqueName index="2" name="[tProduct].[Product Name].&amp;[Chartreuse verte]"/>
            <x15:cachedUniqueName index="3" name="[tProduct].[Product Name].&amp;[Côte de Blaye]"/>
            <x15:cachedUniqueName index="4" name="[tProduct].[Product Name].&amp;[Ipoh Coffee]"/>
            <x15:cachedUniqueName index="5" name="[tProduct].[Product Name].&amp;[Lakkalikööri]"/>
            <x15:cachedUniqueName index="6" name="[tProduct].[Product Name].&amp;[Laughing Lumberjack Lager]"/>
            <x15:cachedUniqueName index="7" name="[tProduct].[Product Name].&amp;[Outback Lager]"/>
            <x15:cachedUniqueName index="8" name="[tProduct].[Product Name].&amp;[product QOGNU]"/>
            <x15:cachedUniqueName index="9" name="[tProduct].[Product Name].&amp;[Rhönbräu Klosterbier]"/>
            <x15:cachedUniqueName index="10" name="[tProduct].[Product Name].&amp;[Sasquatch Ale]"/>
            <x15:cachedUniqueName index="11" name="[tProduct].[Product Name].&amp;[Steeleye Stout]"/>
            <x15:cachedUniqueName index="12" name="[tProduct].[Product Name].&amp;[Aniseed Syrup]"/>
            <x15:cachedUniqueName index="13" name="[tProduct].[Product Name].&amp;[Chef Anton's Cajun Seasoning]"/>
            <x15:cachedUniqueName index="14" name="[tProduct].[Product Name].&amp;[Genen Shouyu]"/>
            <x15:cachedUniqueName index="15" name="[tProduct].[Product Name].&amp;[Grandma's Boysenberry Spread]"/>
            <x15:cachedUniqueName index="16" name="[tProduct].[Product Name].&amp;[Gula Malacca]"/>
            <x15:cachedUniqueName index="17" name="[tProduct].[Product Name].&amp;[Louisiana Fiery Hot Pepper Sauce]"/>
            <x15:cachedUniqueName index="18" name="[tProduct].[Product Name].&amp;[Louisiana Hot Spiced Okra]"/>
            <x15:cachedUniqueName index="19" name="[tProduct].[Product Name].&amp;[Northwoods Cranberry Sauce]"/>
            <x15:cachedUniqueName index="20" name="[tProduct].[Product Name].&amp;[Original Frankfurter grüne Soße]"/>
            <x15:cachedUniqueName index="21" name="[tProduct].[Product Name].&amp;[Product EPEIM]"/>
            <x15:cachedUniqueName index="22" name="[tProduct].[Product Name].&amp;[Sirop d'érable]"/>
            <x15:cachedUniqueName index="23" name="[tProduct].[Product Name].&amp;[Vegie-spread]"/>
            <x15:cachedUniqueName index="24" name="[tProduct].[Product Name].&amp;[Chocolade]"/>
            <x15:cachedUniqueName index="25" name="[tProduct].[Product Name].&amp;[Gumbär Gummibärchen]"/>
            <x15:cachedUniqueName index="26" name="[tProduct].[Product Name].&amp;[Maxilaku]"/>
            <x15:cachedUniqueName index="27" name="[tProduct].[Product Name].&amp;[NuNuCa Nuß-Nougat-Creme]"/>
            <x15:cachedUniqueName index="28" name="[tProduct].[Product Name].&amp;[Pavlova]"/>
            <x15:cachedUniqueName index="29" name="[tProduct].[Product Name].&amp;[Schoggi Schokolade]"/>
            <x15:cachedUniqueName index="30" name="[tProduct].[Product Name].&amp;[Scottish Longbreads]"/>
            <x15:cachedUniqueName index="31" name="[tProduct].[Product Name].&amp;[Sir Rodney's Marmalade]"/>
            <x15:cachedUniqueName index="32" name="[tProduct].[Product Name].&amp;[Sir Rodney's Scones]"/>
            <x15:cachedUniqueName index="33" name="[tProduct].[Product Name].&amp;[Tarte au sucre]"/>
            <x15:cachedUniqueName index="34" name="[tProduct].[Product Name].&amp;[Teatime Chocolate Biscuits]"/>
            <x15:cachedUniqueName index="35" name="[tProduct].[Product Name].&amp;[Valkoinen suklaa]"/>
            <x15:cachedUniqueName index="36" name="[tProduct].[Product Name].&amp;[Zaanse koeken]"/>
            <x15:cachedUniqueName index="37" name="[tProduct].[Product Name].&amp;[Camembert Pierrot]"/>
            <x15:cachedUniqueName index="38" name="[tProduct].[Product Name].&amp;[Flotemysost]"/>
            <x15:cachedUniqueName index="39" name="[tProduct].[Product Name].&amp;[Geitost]"/>
            <x15:cachedUniqueName index="40" name="[tProduct].[Product Name].&amp;[Gorgonzola Telino]"/>
            <x15:cachedUniqueName index="41" name="[tProduct].[Product Name].&amp;[Gudbrandsdalsost]"/>
            <x15:cachedUniqueName index="42" name="[tProduct].[Product Name].&amp;[Mascarpone Fabioli]"/>
            <x15:cachedUniqueName index="43" name="[tProduct].[Product Name].&amp;[Mozzarella di Giovanni]"/>
            <x15:cachedUniqueName index="44" name="[tProduct].[Product Name].&amp;[Queso Cabrales]"/>
            <x15:cachedUniqueName index="45" name="[tProduct].[Product Name].&amp;[Queso Manchego La Pastora]"/>
            <x15:cachedUniqueName index="46" name="[tProduct].[Product Name].&amp;[Raclette Courdavault]"/>
            <x15:cachedUniqueName index="47" name="[tProduct].[Product Name].&amp;[Filo Mix]"/>
            <x15:cachedUniqueName index="48" name="[tProduct].[Product Name].&amp;[Gnocchi di nonna Alice]"/>
            <x15:cachedUniqueName index="49" name="[tProduct].[Product Name].&amp;[Gustaf's Knäckebröd]"/>
            <x15:cachedUniqueName index="50" name="[tProduct].[Product Name].&amp;[Product RJVNM]"/>
            <x15:cachedUniqueName index="51" name="[tProduct].[Product Name].&amp;[Ravioli Angelo]"/>
            <x15:cachedUniqueName index="52" name="[tProduct].[Product Name].&amp;[Tunnbröd]"/>
            <x15:cachedUniqueName index="53" name="[tProduct].[Product Name].&amp;[Wimmers gute Semmelknödel]"/>
            <x15:cachedUniqueName index="54" name="[tProduct].[Product Name].&amp;[Pâté chinois]"/>
            <x15:cachedUniqueName index="55" name="[tProduct].[Product Name].&amp;[Product AOZBW]"/>
            <x15:cachedUniqueName index="56" name="[tProduct].[Product Name].&amp;[Product BKGER]"/>
            <x15:cachedUniqueName index="57" name="[tProduct].[Product Name].&amp;[Product BLCAX]"/>
            <x15:cachedUniqueName index="58" name="[tProduct].[Product Name].&amp;[Product VJXYN]"/>
            <x15:cachedUniqueName index="59" name="[tProduct].[Product Name].&amp;[Tourtière]"/>
            <x15:cachedUniqueName index="60" name="[tProduct].[Product Name].&amp;[Longlife Tofu]"/>
            <x15:cachedUniqueName index="61" name="[tProduct].[Product Name].&amp;[Manjimup Dried Apples]"/>
            <x15:cachedUniqueName index="62" name="[tProduct].[Product Name].&amp;[Product OFBNT]"/>
            <x15:cachedUniqueName index="63" name="[tProduct].[Product Name].&amp;[Tofu]"/>
            <x15:cachedUniqueName index="64" name="[tProduct].[Product Name].&amp;[Uncle Bob's Organic Dried Pears]"/>
            <x15:cachedUniqueName index="65" name="[tProduct].[Product Name].&amp;[Boston Crab Meat]"/>
            <x15:cachedUniqueName index="66" name="[tProduct].[Product Name].&amp;[Carnarvon Tigers]"/>
            <x15:cachedUniqueName index="67" name="[tProduct].[Product Name].&amp;[Escargots de Bourgogne]"/>
            <x15:cachedUniqueName index="68" name="[tProduct].[Product Name].&amp;[Gravad lax]"/>
            <x15:cachedUniqueName index="69" name="[tProduct].[Product Name].&amp;[Ikura]"/>
            <x15:cachedUniqueName index="70" name="[tProduct].[Product Name].&amp;[Inlagd Sill]"/>
            <x15:cachedUniqueName index="71" name="[tProduct].[Product Name].&amp;[Jack's New England Clam Chowder]"/>
            <x15:cachedUniqueName index="72" name="[tProduct].[Product Name].&amp;[Konbu]"/>
            <x15:cachedUniqueName index="73" name="[tProduct].[Product Name].&amp;[Nord-Ost Matjeshering]"/>
            <x15:cachedUniqueName index="74" name="[tProduct].[Product Name].&amp;[Röd Kaviar]"/>
            <x15:cachedUniqueName index="75" name="[tProduct].[Product Name].&amp;[Rogede sild]"/>
            <x15:cachedUniqueName index="76" name="[tProduct].[Product Name].&amp;[Spegesild]"/>
          </x15:cachedUniqueNames>
        </ext>
      </extLst>
    </cacheField>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7"/>
      </fieldsUsage>
    </cacheHierarchy>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8"/>
        <fieldUsage x="9"/>
        <fieldUsage x="10"/>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2" memberValueDatatype="130" unbalanced="0">
      <fieldsUsage count="2">
        <fieldUsage x="-1"/>
        <fieldUsage x="6"/>
      </fieldsUsage>
    </cacheHierarchy>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09606483" backgroundQuery="1" createdVersion="8" refreshedVersion="8" minRefreshableVersion="3" recordCount="0" supportSubquery="1" supportAdvancedDrill="1" xr:uid="{51E0DA87-204D-4A1A-8CEF-6BE6AF3DB8E7}">
  <cacheSource type="external" connectionId="8"/>
  <cacheFields count="10">
    <cacheField name="[Measures].[Nr. Orders]" caption="Nr. Orders" numFmtId="0" hierarchy="63" level="32767"/>
    <cacheField name="[tProduct].[Product Name].[Product Name]" caption="Product Name" numFmtId="0" hierarchy="27" level="1">
      <sharedItems count="77">
        <s v="Aniseed Syrup"/>
        <s v="Boston Crab Meat"/>
        <s v="Camembert Pierrot"/>
        <s v="Carnarvon Tigers"/>
        <s v="Chai"/>
        <s v="Chang"/>
        <s v="Chartreuse verte"/>
        <s v="Chef Anton's Cajun Seasoning"/>
        <s v="Chocolade"/>
        <s v="Côte de Blaye"/>
        <s v="Escargots de Bourgogne"/>
        <s v="Filo Mix"/>
        <s v="Flotemysost"/>
        <s v="Geitost"/>
        <s v="Genen Shouyu"/>
        <s v="Gnocchi di nonna Alice"/>
        <s v="Gorgonzola Telino"/>
        <s v="Grandma's Boysenberry Spread"/>
        <s v="Gravad lax"/>
        <s v="Gudbrandsdalsost"/>
        <s v="Gula Malacca"/>
        <s v="Gumbär Gummibärchen"/>
        <s v="Gustaf's Knäckebröd"/>
        <s v="Ikura"/>
        <s v="Inlagd Sill"/>
        <s v="Ipoh Coffee"/>
        <s v="Jack's New England Clam Chowder"/>
        <s v="Konbu"/>
        <s v="Lakkalikööri"/>
        <s v="Laughing Lumberjack Lager"/>
        <s v="Longlife Tofu"/>
        <s v="Louisiana Fiery Hot Pepper Sauce"/>
        <s v="Louisiana Hot Spiced Okra"/>
        <s v="Manjimup Dried Apples"/>
        <s v="Mascarpone Fabioli"/>
        <s v="Maxilaku"/>
        <s v="Mozzarella di Giovanni"/>
        <s v="Nord-Ost Matjeshering"/>
        <s v="Northwoods Cranberry Sauce"/>
        <s v="NuNuCa Nuß-Nougat-Creme"/>
        <s v="Original Frankfurter grüne Soße"/>
        <s v="Outback Lager"/>
        <s v="Pâté chinois"/>
        <s v="Pavlova"/>
        <s v="Product AOZBW"/>
        <s v="Product BKGER"/>
        <s v="Product BLCAX"/>
        <s v="Product EPEIM"/>
        <s v="Product OFBNT"/>
        <s v="product QOGNU"/>
        <s v="Product RJVNM"/>
        <s v="Product VJXYN"/>
        <s v="Queso Cabrales"/>
        <s v="Queso Manchego La Pastora"/>
        <s v="Raclette Courdavault"/>
        <s v="Ravioli Angelo"/>
        <s v="Rhönbräu Klosterbier"/>
        <s v="Röd Kaviar"/>
        <s v="Rogede sild"/>
        <s v="Sasquatch Ale"/>
        <s v="Schoggi Schokolade"/>
        <s v="Scottish Longbreads"/>
        <s v="Sir Rodney's Marmalade"/>
        <s v="Sir Rodney's Scones"/>
        <s v="Sirop d'érable"/>
        <s v="Spegesild"/>
        <s v="Steeleye Stout"/>
        <s v="Tarte au sucre"/>
        <s v="Teatime Chocolate Biscuits"/>
        <s v="Tofu"/>
        <s v="Tourtière"/>
        <s v="Tunnbröd"/>
        <s v="Uncle Bob's Organic Dried Pears"/>
        <s v="Valkoinen suklaa"/>
        <s v="Vegie-spread"/>
        <s v="Wimmers gute Semmelknödel"/>
        <s v="Zaanse koeken"/>
      </sharedItems>
      <extLst>
        <ext xmlns:x15="http://schemas.microsoft.com/office/spreadsheetml/2010/11/main" uri="{4F2E5C28-24EA-4eb8-9CBF-B6C8F9C3D259}">
          <x15:cachedUniqueNames>
            <x15:cachedUniqueName index="0" name="[tProduct].[Product Name].&amp;[Aniseed Syrup]"/>
            <x15:cachedUniqueName index="1" name="[tProduct].[Product Name].&amp;[Boston Crab Meat]"/>
            <x15:cachedUniqueName index="2" name="[tProduct].[Product Name].&amp;[Camembert Pierrot]"/>
            <x15:cachedUniqueName index="3" name="[tProduct].[Product Name].&amp;[Carnarvon Tigers]"/>
            <x15:cachedUniqueName index="4" name="[tProduct].[Product Name].&amp;[Chai]"/>
            <x15:cachedUniqueName index="5" name="[tProduct].[Product Name].&amp;[Chang]"/>
            <x15:cachedUniqueName index="6" name="[tProduct].[Product Name].&amp;[Chartreuse verte]"/>
            <x15:cachedUniqueName index="7" name="[tProduct].[Product Name].&amp;[Chef Anton's Cajun Seasoning]"/>
            <x15:cachedUniqueName index="8" name="[tProduct].[Product Name].&amp;[Chocolade]"/>
            <x15:cachedUniqueName index="9" name="[tProduct].[Product Name].&amp;[Côte de Blaye]"/>
            <x15:cachedUniqueName index="10" name="[tProduct].[Product Name].&amp;[Escargots de Bourgogne]"/>
            <x15:cachedUniqueName index="11" name="[tProduct].[Product Name].&amp;[Filo Mix]"/>
            <x15:cachedUniqueName index="12" name="[tProduct].[Product Name].&amp;[Flotemysost]"/>
            <x15:cachedUniqueName index="13" name="[tProduct].[Product Name].&amp;[Geitost]"/>
            <x15:cachedUniqueName index="14" name="[tProduct].[Product Name].&amp;[Genen Shouyu]"/>
            <x15:cachedUniqueName index="15" name="[tProduct].[Product Name].&amp;[Gnocchi di nonna Alice]"/>
            <x15:cachedUniqueName index="16" name="[tProduct].[Product Name].&amp;[Gorgonzola Telino]"/>
            <x15:cachedUniqueName index="17" name="[tProduct].[Product Name].&amp;[Grandma's Boysenberry Spread]"/>
            <x15:cachedUniqueName index="18" name="[tProduct].[Product Name].&amp;[Gravad lax]"/>
            <x15:cachedUniqueName index="19" name="[tProduct].[Product Name].&amp;[Gudbrandsdalsost]"/>
            <x15:cachedUniqueName index="20" name="[tProduct].[Product Name].&amp;[Gula Malacca]"/>
            <x15:cachedUniqueName index="21" name="[tProduct].[Product Name].&amp;[Gumbär Gummibärchen]"/>
            <x15:cachedUniqueName index="22" name="[tProduct].[Product Name].&amp;[Gustaf's Knäckebröd]"/>
            <x15:cachedUniqueName index="23" name="[tProduct].[Product Name].&amp;[Ikura]"/>
            <x15:cachedUniqueName index="24" name="[tProduct].[Product Name].&amp;[Inlagd Sill]"/>
            <x15:cachedUniqueName index="25" name="[tProduct].[Product Name].&amp;[Ipoh Coffee]"/>
            <x15:cachedUniqueName index="26" name="[tProduct].[Product Name].&amp;[Jack's New England Clam Chowder]"/>
            <x15:cachedUniqueName index="27" name="[tProduct].[Product Name].&amp;[Konbu]"/>
            <x15:cachedUniqueName index="28" name="[tProduct].[Product Name].&amp;[Lakkalikööri]"/>
            <x15:cachedUniqueName index="29" name="[tProduct].[Product Name].&amp;[Laughing Lumberjack Lager]"/>
            <x15:cachedUniqueName index="30" name="[tProduct].[Product Name].&amp;[Longlife Tofu]"/>
            <x15:cachedUniqueName index="31" name="[tProduct].[Product Name].&amp;[Louisiana Fiery Hot Pepper Sauce]"/>
            <x15:cachedUniqueName index="32" name="[tProduct].[Product Name].&amp;[Louisiana Hot Spiced Okra]"/>
            <x15:cachedUniqueName index="33" name="[tProduct].[Product Name].&amp;[Manjimup Dried Apples]"/>
            <x15:cachedUniqueName index="34" name="[tProduct].[Product Name].&amp;[Mascarpone Fabioli]"/>
            <x15:cachedUniqueName index="35" name="[tProduct].[Product Name].&amp;[Maxilaku]"/>
            <x15:cachedUniqueName index="36" name="[tProduct].[Product Name].&amp;[Mozzarella di Giovanni]"/>
            <x15:cachedUniqueName index="37" name="[tProduct].[Product Name].&amp;[Nord-Ost Matjeshering]"/>
            <x15:cachedUniqueName index="38" name="[tProduct].[Product Name].&amp;[Northwoods Cranberry Sauce]"/>
            <x15:cachedUniqueName index="39" name="[tProduct].[Product Name].&amp;[NuNuCa Nuß-Nougat-Creme]"/>
            <x15:cachedUniqueName index="40" name="[tProduct].[Product Name].&amp;[Original Frankfurter grüne Soße]"/>
            <x15:cachedUniqueName index="41" name="[tProduct].[Product Name].&amp;[Outback Lager]"/>
            <x15:cachedUniqueName index="42" name="[tProduct].[Product Name].&amp;[Pâté chinois]"/>
            <x15:cachedUniqueName index="43" name="[tProduct].[Product Name].&amp;[Pavlova]"/>
            <x15:cachedUniqueName index="44" name="[tProduct].[Product Name].&amp;[Product AOZBW]"/>
            <x15:cachedUniqueName index="45" name="[tProduct].[Product Name].&amp;[Product BKGER]"/>
            <x15:cachedUniqueName index="46" name="[tProduct].[Product Name].&amp;[Product BLCAX]"/>
            <x15:cachedUniqueName index="47" name="[tProduct].[Product Name].&amp;[Product EPEIM]"/>
            <x15:cachedUniqueName index="48" name="[tProduct].[Product Name].&amp;[Product OFBNT]"/>
            <x15:cachedUniqueName index="49" name="[tProduct].[Product Name].&amp;[product QOGNU]"/>
            <x15:cachedUniqueName index="50" name="[tProduct].[Product Name].&amp;[Product RJVNM]"/>
            <x15:cachedUniqueName index="51" name="[tProduct].[Product Name].&amp;[Product VJXYN]"/>
            <x15:cachedUniqueName index="52" name="[tProduct].[Product Name].&amp;[Queso Cabrales]"/>
            <x15:cachedUniqueName index="53" name="[tProduct].[Product Name].&amp;[Queso Manchego La Pastora]"/>
            <x15:cachedUniqueName index="54" name="[tProduct].[Product Name].&amp;[Raclette Courdavault]"/>
            <x15:cachedUniqueName index="55" name="[tProduct].[Product Name].&amp;[Ravioli Angelo]"/>
            <x15:cachedUniqueName index="56" name="[tProduct].[Product Name].&amp;[Rhönbräu Klosterbier]"/>
            <x15:cachedUniqueName index="57" name="[tProduct].[Product Name].&amp;[Röd Kaviar]"/>
            <x15:cachedUniqueName index="58" name="[tProduct].[Product Name].&amp;[Rogede sild]"/>
            <x15:cachedUniqueName index="59" name="[tProduct].[Product Name].&amp;[Sasquatch Ale]"/>
            <x15:cachedUniqueName index="60" name="[tProduct].[Product Name].&amp;[Schoggi Schokolade]"/>
            <x15:cachedUniqueName index="61" name="[tProduct].[Product Name].&amp;[Scottish Longbreads]"/>
            <x15:cachedUniqueName index="62" name="[tProduct].[Product Name].&amp;[Sir Rodney's Marmalade]"/>
            <x15:cachedUniqueName index="63" name="[tProduct].[Product Name].&amp;[Sir Rodney's Scones]"/>
            <x15:cachedUniqueName index="64" name="[tProduct].[Product Name].&amp;[Sirop d'érable]"/>
            <x15:cachedUniqueName index="65" name="[tProduct].[Product Name].&amp;[Spegesild]"/>
            <x15:cachedUniqueName index="66" name="[tProduct].[Product Name].&amp;[Steeleye Stout]"/>
            <x15:cachedUniqueName index="67" name="[tProduct].[Product Name].&amp;[Tarte au sucre]"/>
            <x15:cachedUniqueName index="68" name="[tProduct].[Product Name].&amp;[Teatime Chocolate Biscuits]"/>
            <x15:cachedUniqueName index="69" name="[tProduct].[Product Name].&amp;[Tofu]"/>
            <x15:cachedUniqueName index="70" name="[tProduct].[Product Name].&amp;[Tourtière]"/>
            <x15:cachedUniqueName index="71" name="[tProduct].[Product Name].&amp;[Tunnbröd]"/>
            <x15:cachedUniqueName index="72" name="[tProduct].[Product Name].&amp;[Uncle Bob's Organic Dried Pears]"/>
            <x15:cachedUniqueName index="73" name="[tProduct].[Product Name].&amp;[Valkoinen suklaa]"/>
            <x15:cachedUniqueName index="74" name="[tProduct].[Product Name].&amp;[Vegie-spread]"/>
            <x15:cachedUniqueName index="75" name="[tProduct].[Product Name].&amp;[Wimmers gute Semmelknödel]"/>
            <x15:cachedUniqueName index="76" name="[tProduct].[Product Name].&amp;[Zaanse koeken]"/>
          </x15:cachedUniqueNames>
        </ext>
      </extLst>
    </cacheField>
    <cacheField name="[Measures].[Last_Order_Date]" caption="Last_Order_Date" numFmtId="0" hierarchy="74" level="32767"/>
    <cacheField name="[Measures].[Average Order Value (AOV)]" caption="Average Order Value (AOV)" numFmtId="0" hierarchy="77" level="32767"/>
    <cacheField name="[Measures].[Average Monthly Orders]" caption="Average Monthly Orders" numFmtId="0" hierarchy="78" level="32767"/>
    <cacheField name="[Measures].[Average Monthy Sales QTY]" caption="Average Monthy Sales QTY" numFmtId="0" hierarchy="79" level="32767"/>
    <cacheField name="[Measures].[Reorder Indicator]" caption="Reorder Indicator" numFmtId="0" hierarchy="80"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3"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2" memberValueDatatype="130" unbalanced="0">
      <fieldsUsage count="2">
        <fieldUsage x="-1"/>
        <fieldUsage x="1"/>
      </fieldsUsage>
    </cacheHierarchy>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0"/>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oneField="1">
      <fieldsUsage count="1">
        <fieldUsage x="2"/>
      </fieldsUsage>
    </cacheHierarchy>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oneField="1">
      <fieldsUsage count="1">
        <fieldUsage x="3"/>
      </fieldsUsage>
    </cacheHierarchy>
    <cacheHierarchy uniqueName="[Measures].[Average Monthly Orders]" caption="Average Monthly Orders" measure="1" displayFolder="" measureGroup="tTransaction" count="0" oneField="1">
      <fieldsUsage count="1">
        <fieldUsage x="4"/>
      </fieldsUsage>
    </cacheHierarchy>
    <cacheHierarchy uniqueName="[Measures].[Average Monthy Sales QTY]" caption="Average Monthy Sales QTY" measure="1" displayFolder="" measureGroup="tTransaction" count="0" oneField="1">
      <fieldsUsage count="1">
        <fieldUsage x="5"/>
      </fieldsUsage>
    </cacheHierarchy>
    <cacheHierarchy uniqueName="[Measures].[Reorder Indicator]" caption="Reorder Indicator" measure="1" displayFolder="" measureGroup="tProduct" count="0" oneField="1">
      <fieldsUsage count="1">
        <fieldUsage x="6"/>
      </fieldsUsage>
    </cacheHierarchy>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11226854" backgroundQuery="1" createdVersion="8" refreshedVersion="8" minRefreshableVersion="3" recordCount="0" supportSubquery="1" supportAdvancedDrill="1" xr:uid="{FE301624-FB1E-4C78-81BC-2CA51D4EDD03}">
  <cacheSource type="external" connectionId="8"/>
  <cacheFields count="10">
    <cacheField name="[Measures].[Total Sales]" caption="Total Sales" numFmtId="0" hierarchy="62" level="32767"/>
    <cacheField name="[tCategory].[Category].[Category]" caption="Category" numFmtId="0" hierarchy="7" level="1">
      <sharedItems count="8">
        <s v="Beverages"/>
        <s v="Condiments"/>
        <s v="Confections"/>
        <s v="Dairy Product"/>
        <s v="Grains/Cereals"/>
        <s v="Meat/Poultry"/>
        <s v="Produce"/>
        <s v="Seafood"/>
      </sharedItems>
      <extLst>
        <ext xmlns:x15="http://schemas.microsoft.com/office/spreadsheetml/2010/11/main" uri="{4F2E5C28-24EA-4eb8-9CBF-B6C8F9C3D259}">
          <x15:cachedUniqueNames>
            <x15:cachedUniqueName index="0" name="[tCategory].[Category].&amp;[Beverages]"/>
            <x15:cachedUniqueName index="1" name="[tCategory].[Category].&amp;[Condiments]"/>
            <x15:cachedUniqueName index="2" name="[tCategory].[Category].&amp;[Confections]"/>
            <x15:cachedUniqueName index="3" name="[tCategory].[Category].&amp;[Dairy Product]"/>
            <x15:cachedUniqueName index="4" name="[tCategory].[Category].&amp;[Grains/Cereals]"/>
            <x15:cachedUniqueName index="5" name="[tCategory].[Category].&amp;[Meat/Poultry]"/>
            <x15:cachedUniqueName index="6" name="[tCategory].[Category].&amp;[Produce]"/>
            <x15:cachedUniqueName index="7" name="[tCategory].[Category].&amp;[Seafood]"/>
          </x15:cachedUniqueNames>
        </ext>
      </extLst>
    </cacheField>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2" memberValueDatatype="130" unbalanced="0">
      <fieldsUsage count="2">
        <fieldUsage x="-1"/>
        <fieldUsage x="1"/>
      </fieldsUsage>
    </cacheHierarchy>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2"/>
      </fieldsUsage>
    </cacheHierarchy>
    <cacheHierarchy uniqueName="[Measures].[Total Qty]" caption="Total Qty" measure="1" displayFolder="" measureGroup="tTransaction" count="0" oneField="1">
      <fieldsUsage count="1">
        <fieldUsage x="3"/>
      </fieldsUsage>
    </cacheHierarchy>
    <cacheHierarchy uniqueName="[Measures].[Total  COGs]" caption="Total  COGs" measure="1" displayFolder="" measureGroup="tTransaction" count="0" oneField="1">
      <fieldsUsage count="1">
        <fieldUsage x="4"/>
      </fieldsUsage>
    </cacheHierarchy>
    <cacheHierarchy uniqueName="[Measures].[Total Profit]" caption="Total Profit" measure="1" displayFolder="" measureGroup="tTransaction" count="0" oneField="1">
      <fieldsUsage count="1">
        <fieldUsage x="5"/>
      </fieldsUsage>
    </cacheHierarchy>
    <cacheHierarchy uniqueName="[Measures].[% Profit]" caption="% Profit" measure="1" displayFolder="" measureGroup="tTransaction" count="0" oneField="1">
      <fieldsUsage count="1">
        <fieldUsage x="6"/>
      </fieldsUsage>
    </cacheHierarchy>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13888886" backgroundQuery="1" createdVersion="8" refreshedVersion="8" minRefreshableVersion="3" recordCount="0" supportSubquery="1" supportAdvancedDrill="1" xr:uid="{EFD3A38E-B663-436E-A46F-FA39B85A4473}">
  <cacheSource type="external" connectionId="8"/>
  <cacheFields count="10">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Measures].[Average Price]" caption="Average Price" numFmtId="0" hierarchy="68" level="32767"/>
    <cacheField name="[tCustomer].[Location Hierarchy].[Region]" caption="Region" numFmtId="0" hierarchy="17" level="1">
      <sharedItems count="1">
        <s v="Europe"/>
      </sharedItems>
      <extLst>
        <ext xmlns:x15="http://schemas.microsoft.com/office/spreadsheetml/2010/11/main" uri="{4F2E5C28-24EA-4eb8-9CBF-B6C8F9C3D259}">
          <x15:cachedUniqueNames>
            <x15:cachedUniqueName index="0" name="[tCustomer].[Location Hierarchy].[Region].&amp;[Europe]"/>
          </x15:cachedUniqueNames>
        </ext>
      </extLst>
    </cacheField>
    <cacheField name="[tCustomer].[Location Hierarchy].[Country]" caption="Country" numFmtId="0" hierarchy="17" level="2">
      <sharedItems count="15">
        <s v="Austria"/>
        <s v="Belgium"/>
        <s v="Denmark"/>
        <s v="Finland"/>
        <s v="France"/>
        <s v="Germany"/>
        <s v="Ireland"/>
        <s v="Italy"/>
        <s v="Norway"/>
        <s v="Poland"/>
        <s v="Portugal"/>
        <s v="Spain"/>
        <s v="Sweden"/>
        <s v="Switzerland"/>
        <s v="UK"/>
      </sharedItems>
      <extLst>
        <ext xmlns:x15="http://schemas.microsoft.com/office/spreadsheetml/2010/11/main" uri="{4F2E5C28-24EA-4eb8-9CBF-B6C8F9C3D259}">
          <x15:cachedUniqueNames>
            <x15:cachedUniqueName index="0" name="[tCustomer].[Location Hierarchy].[Country].&amp;[Austria]"/>
            <x15:cachedUniqueName index="1" name="[tCustomer].[Location Hierarchy].[Country].&amp;[Belgium]"/>
            <x15:cachedUniqueName index="2" name="[tCustomer].[Location Hierarchy].[Country].&amp;[Denmark]"/>
            <x15:cachedUniqueName index="3" name="[tCustomer].[Location Hierarchy].[Country].&amp;[Finland]"/>
            <x15:cachedUniqueName index="4" name="[tCustomer].[Location Hierarchy].[Country].&amp;[France]"/>
            <x15:cachedUniqueName index="5" name="[tCustomer].[Location Hierarchy].[Country].&amp;[Germany]"/>
            <x15:cachedUniqueName index="6" name="[tCustomer].[Location Hierarchy].[Country].&amp;[Ireland]"/>
            <x15:cachedUniqueName index="7" name="[tCustomer].[Location Hierarchy].[Country].&amp;[Italy]"/>
            <x15:cachedUniqueName index="8" name="[tCustomer].[Location Hierarchy].[Country].&amp;[Norway]"/>
            <x15:cachedUniqueName index="9" name="[tCustomer].[Location Hierarchy].[Country].&amp;[Poland]"/>
            <x15:cachedUniqueName index="10" name="[tCustomer].[Location Hierarchy].[Country].&amp;[Portugal]"/>
            <x15:cachedUniqueName index="11" name="[tCustomer].[Location Hierarchy].[Country].&amp;[Spain]"/>
            <x15:cachedUniqueName index="12" name="[tCustomer].[Location Hierarchy].[Country].&amp;[Sweden]"/>
            <x15:cachedUniqueName index="13" name="[tCustomer].[Location Hierarchy].[Country].&amp;[Switzerland]"/>
            <x15:cachedUniqueName index="14" name="[tCustomer].[Location Hierarchy].[Country].&amp;[UK]"/>
          </x15:cachedUniqueNames>
        </ext>
      </extLst>
    </cacheField>
    <cacheField name="[tCustomer].[Location Hierarchy].[City]" caption="City" numFmtId="0" hierarchy="17" level="3">
      <sharedItems count="38">
        <s v="Graz"/>
        <s v="Brussels"/>
        <s v="Charleroi"/>
        <s v="Copenhagen"/>
        <s v="Oulu"/>
        <s v="Lille"/>
        <s v="Nantes"/>
        <s v="Paris"/>
        <s v="Reims"/>
        <s v="Strasbourg"/>
        <s v="Toulouse"/>
        <s v="Versailles"/>
        <s v="Aachen"/>
        <s v="Berlin"/>
        <s v="Brandenburg"/>
        <s v="Cologne"/>
        <s v="Cunewalde"/>
        <s v="Frankfurt aM"/>
        <s v="Leipzig"/>
        <s v="Mannheim"/>
        <s v="Mnchen"/>
        <s v="Stuttgart"/>
        <s v="Cork"/>
        <s v="Bergamo"/>
        <s v="Reggio Emilia"/>
        <s v="Torino"/>
        <s v="Stavern"/>
        <s v="Warsaw"/>
        <s v="Lisbon"/>
        <s v="Barcelona"/>
        <s v="Madrid"/>
        <s v="Sevilla"/>
        <s v="Brcke"/>
        <s v="Lulea"/>
        <s v="Bern"/>
        <s v="Geneva"/>
        <s v="Cowes"/>
        <s v="London"/>
      </sharedItems>
      <extLst>
        <ext xmlns:x15="http://schemas.microsoft.com/office/spreadsheetml/2010/11/main" uri="{4F2E5C28-24EA-4eb8-9CBF-B6C8F9C3D259}">
          <x15:cachedUniqueNames>
            <x15:cachedUniqueName index="0" name="[tCustomer].[Location Hierarchy].[City].&amp;[Graz]"/>
            <x15:cachedUniqueName index="1" name="[tCustomer].[Location Hierarchy].[City].&amp;[Brussels]"/>
            <x15:cachedUniqueName index="2" name="[tCustomer].[Location Hierarchy].[City].&amp;[Charleroi]"/>
            <x15:cachedUniqueName index="3" name="[tCustomer].[Location Hierarchy].[City].&amp;[Copenhagen]"/>
            <x15:cachedUniqueName index="4" name="[tCustomer].[Location Hierarchy].[City].&amp;[Oulu]"/>
            <x15:cachedUniqueName index="5" name="[tCustomer].[Location Hierarchy].[City].&amp;[Lille]"/>
            <x15:cachedUniqueName index="6" name="[tCustomer].[Location Hierarchy].[City].&amp;[Nantes]"/>
            <x15:cachedUniqueName index="7" name="[tCustomer].[Location Hierarchy].[City].&amp;[Paris]"/>
            <x15:cachedUniqueName index="8" name="[tCustomer].[Location Hierarchy].[City].&amp;[Reims]"/>
            <x15:cachedUniqueName index="9" name="[tCustomer].[Location Hierarchy].[City].&amp;[Strasbourg]"/>
            <x15:cachedUniqueName index="10" name="[tCustomer].[Location Hierarchy].[City].&amp;[Toulouse]"/>
            <x15:cachedUniqueName index="11" name="[tCustomer].[Location Hierarchy].[City].&amp;[Versailles]"/>
            <x15:cachedUniqueName index="12" name="[tCustomer].[Location Hierarchy].[City].&amp;[Aachen]"/>
            <x15:cachedUniqueName index="13" name="[tCustomer].[Location Hierarchy].[City].&amp;[Berlin]"/>
            <x15:cachedUniqueName index="14" name="[tCustomer].[Location Hierarchy].[City].&amp;[Brandenburg]"/>
            <x15:cachedUniqueName index="15" name="[tCustomer].[Location Hierarchy].[City].&amp;[Cologne]"/>
            <x15:cachedUniqueName index="16" name="[tCustomer].[Location Hierarchy].[City].&amp;[Cunewalde]"/>
            <x15:cachedUniqueName index="17" name="[tCustomer].[Location Hierarchy].[City].&amp;[Frankfurt aM]"/>
            <x15:cachedUniqueName index="18" name="[tCustomer].[Location Hierarchy].[City].&amp;[Leipzig]"/>
            <x15:cachedUniqueName index="19" name="[tCustomer].[Location Hierarchy].[City].&amp;[Mannheim]"/>
            <x15:cachedUniqueName index="20" name="[tCustomer].[Location Hierarchy].[City].&amp;[Mnchen]"/>
            <x15:cachedUniqueName index="21" name="[tCustomer].[Location Hierarchy].[City].&amp;[Stuttgart]"/>
            <x15:cachedUniqueName index="22" name="[tCustomer].[Location Hierarchy].[City].&amp;[Cork]"/>
            <x15:cachedUniqueName index="23" name="[tCustomer].[Location Hierarchy].[City].&amp;[Bergamo]"/>
            <x15:cachedUniqueName index="24" name="[tCustomer].[Location Hierarchy].[City].&amp;[Reggio Emilia]"/>
            <x15:cachedUniqueName index="25" name="[tCustomer].[Location Hierarchy].[City].&amp;[Torino]"/>
            <x15:cachedUniqueName index="26" name="[tCustomer].[Location Hierarchy].[City].&amp;[Stavern]"/>
            <x15:cachedUniqueName index="27" name="[tCustomer].[Location Hierarchy].[City].&amp;[Warsaw]"/>
            <x15:cachedUniqueName index="28" name="[tCustomer].[Location Hierarchy].[City].&amp;[Lisbon]"/>
            <x15:cachedUniqueName index="29" name="[tCustomer].[Location Hierarchy].[City].&amp;[Barcelona]"/>
            <x15:cachedUniqueName index="30" name="[tCustomer].[Location Hierarchy].[City].&amp;[Madrid]"/>
            <x15:cachedUniqueName index="31" name="[tCustomer].[Location Hierarchy].[City].&amp;[Sevilla]"/>
            <x15:cachedUniqueName index="32" name="[tCustomer].[Location Hierarchy].[City].&amp;[Brcke]"/>
            <x15:cachedUniqueName index="33" name="[tCustomer].[Location Hierarchy].[City].&amp;[Lulea]"/>
            <x15:cachedUniqueName index="34" name="[tCustomer].[Location Hierarchy].[City].&amp;[Bern]"/>
            <x15:cachedUniqueName index="35" name="[tCustomer].[Location Hierarchy].[City].&amp;[Geneva]"/>
            <x15:cachedUniqueName index="36" name="[tCustomer].[Location Hierarchy].[City].&amp;[Cowes]"/>
            <x15:cachedUniqueName index="37" name="[tCustomer].[Location Hierarchy].[City].&amp;[London]"/>
          </x15:cachedUniqueNames>
        </ext>
      </extLst>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oneField="1">
      <fieldsUsage count="1">
        <fieldUsage x="6"/>
      </fieldsUsage>
    </cacheHierarchy>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15162034" backgroundQuery="1" createdVersion="8" refreshedVersion="8" minRefreshableVersion="3" recordCount="0" supportSubquery="1" supportAdvancedDrill="1" xr:uid="{A38A8337-FD8A-40D2-8346-33D7FC6C3221}">
  <cacheSource type="external" connectionId="8"/>
  <cacheFields count="10">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extLst>
        <ext xmlns:x15="http://schemas.microsoft.com/office/spreadsheetml/2010/11/main" uri="{4F2E5C28-24EA-4eb8-9CBF-B6C8F9C3D259}">
          <x15:cachedUniqueNames>
            <x15:cachedUniqueName index="0" name="[tCustomer].[Company Name].&amp;[Ernst Handel]"/>
            <x15:cachedUniqueName index="1" name="[tCustomer].[Company Name].&amp;[Folk Och Fa Hb]"/>
            <x15:cachedUniqueName index="2" name="[tCustomer].[Company Name].&amp;[Hanari Carnes]"/>
            <x15:cachedUniqueName index="3" name="[tCustomer].[Company Name].&amp;[Hungry Owl All-Night Grocers]"/>
            <x15:cachedUniqueName index="4" name="[tCustomer].[Company Name].&amp;[Koniglich Essen]"/>
            <x15:cachedUniqueName index="5" name="[tCustomer].[Company Name].&amp;[Lazy K Kountry Store]"/>
            <x15:cachedUniqueName index="6" name="[tCustomer].[Company Name].&amp;[Mere Paillarde]"/>
            <x15:cachedUniqueName index="7" name="[tCustomer].[Company Name].&amp;[Queen Cozinha]"/>
            <x15:cachedUniqueName index="8" name="[tCustomer].[Company Name].&amp;[Quick-Stop]"/>
            <x15:cachedUniqueName index="9" name="[tCustomer].[Company Name].&amp;[Rattlesnake Canyon Grocery]"/>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6"/>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16319442" backgroundQuery="1" createdVersion="8" refreshedVersion="8" minRefreshableVersion="3" recordCount="0" supportSubquery="1" supportAdvancedDrill="1" xr:uid="{C125EEF7-0EB0-4E7F-A8CF-953FF3D1EC75}">
  <cacheSource type="external" connectionId="8"/>
  <cacheFields count="11">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Calendar].[Fiscal Year].[Fiscal Year]" caption="Fiscal Year" numFmtId="0" hierarchy="5" level="1">
      <sharedItems count="2">
        <s v="FY 2022"/>
        <s v="FY 2023"/>
      </sharedItems>
      <extLst>
        <ext xmlns:x15="http://schemas.microsoft.com/office/spreadsheetml/2010/11/main" uri="{4F2E5C28-24EA-4eb8-9CBF-B6C8F9C3D259}">
          <x15:cachedUniqueNames>
            <x15:cachedUniqueName index="0" name="[Calendar].[Fiscal Year].&amp;[FY 2022]"/>
            <x15:cachedUniqueName index="1" name="[Calendar].[Fiscal Year].&amp;[FY 2023]"/>
          </x15:cachedUniqueNames>
        </ext>
      </extLst>
    </cacheField>
    <cacheField name="[Measures].[Average Price]" caption="Average Price" numFmtId="0" hierarchy="68"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2" memberValueDatatype="130" unbalanced="0">
      <fieldsUsage count="2">
        <fieldUsage x="-1"/>
        <fieldUsage x="6"/>
      </fieldsUsage>
    </cacheHierarchy>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8"/>
        <fieldUsage x="9"/>
        <fieldUsage x="10"/>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oneField="1">
      <fieldsUsage count="1">
        <fieldUsage x="7"/>
      </fieldsUsage>
    </cacheHierarchy>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18749997" backgroundQuery="1" createdVersion="8" refreshedVersion="8" minRefreshableVersion="3" recordCount="0" supportSubquery="1" supportAdvancedDrill="1" xr:uid="{5E3BF4C0-5E37-4780-B9C4-E2F5CFA96CE5}">
  <cacheSource type="external" connectionId="8"/>
  <cacheFields count="13">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Measures].[Average Price]" caption="Average Price" numFmtId="0" hierarchy="68" level="32767"/>
    <cacheField name="[tEmployee].[Country].[Country]" caption="Country" numFmtId="0" hierarchy="24" level="1">
      <sharedItems count="2">
        <s v="UK"/>
        <s v="USA"/>
      </sharedItems>
      <extLst>
        <ext xmlns:x15="http://schemas.microsoft.com/office/spreadsheetml/2010/11/main" uri="{4F2E5C28-24EA-4eb8-9CBF-B6C8F9C3D259}">
          <x15:cachedUniqueNames>
            <x15:cachedUniqueName index="0" name="[tEmployee].[Country].&amp;[UK]"/>
            <x15:cachedUniqueName index="1" name="[tEmployee].[Country].&amp;[USA]"/>
          </x15:cachedUniqueNames>
        </ext>
      </extLst>
    </cacheField>
    <cacheField name="[tEmployee].[City].[City]" caption="City" numFmtId="0" hierarchy="22" level="1">
      <sharedItems count="5">
        <s v="London"/>
        <s v="Kirkland"/>
        <s v="Redmond"/>
        <s v="Seattle"/>
        <s v="Tacoma"/>
      </sharedItems>
      <extLst>
        <ext xmlns:x15="http://schemas.microsoft.com/office/spreadsheetml/2010/11/main" uri="{4F2E5C28-24EA-4eb8-9CBF-B6C8F9C3D259}">
          <x15:cachedUniqueNames>
            <x15:cachedUniqueName index="0" name="[tEmployee].[City].&amp;[London]"/>
            <x15:cachedUniqueName index="1" name="[tEmployee].[City].&amp;[Kirkland]"/>
            <x15:cachedUniqueName index="2" name="[tEmployee].[City].&amp;[Redmond]"/>
            <x15:cachedUniqueName index="3" name="[tEmployee].[City].&amp;[Seattle]"/>
            <x15:cachedUniqueName index="4" name="[tEmployee].[City].&amp;[Tacoma]"/>
          </x15:cachedUniqueNames>
        </ext>
      </extLst>
    </cacheField>
    <cacheField name="[tEmployee].[Employee].[Employee]" caption="Employee" numFmtId="0" hierarchy="43" level="1">
      <sharedItems count="9">
        <s v="Mr. Paul Suurs"/>
        <s v="Mr. Russell King"/>
        <s v="Mr. Sven Buck"/>
        <s v="Ms. Zoya Dolgopyatova"/>
        <s v="Ms. Judy Lew"/>
        <s v="Mrs. Yael Peled"/>
        <s v="Ms. Maria Cameron"/>
        <s v="Ms. Sara Davis"/>
        <s v="Dr. Don Funk"/>
      </sharedItems>
      <extLst>
        <ext xmlns:x15="http://schemas.microsoft.com/office/spreadsheetml/2010/11/main" uri="{4F2E5C28-24EA-4eb8-9CBF-B6C8F9C3D259}">
          <x15:cachedUniqueNames>
            <x15:cachedUniqueName index="0" name="[tEmployee].[Employee].&amp;[Mr. Paul Suurs]"/>
            <x15:cachedUniqueName index="1" name="[tEmployee].[Employee].&amp;[Mr. Russell King]"/>
            <x15:cachedUniqueName index="2" name="[tEmployee].[Employee].&amp;[Mr. Sven Buck]"/>
            <x15:cachedUniqueName index="3" name="[tEmployee].[Employee].&amp;[Ms. Zoya Dolgopyatova]"/>
            <x15:cachedUniqueName index="4" name="[tEmployee].[Employee].&amp;[Ms. Judy Lew]"/>
            <x15:cachedUniqueName index="5" name="[tEmployee].[Employee].&amp;[Mrs. Yael Peled]"/>
            <x15:cachedUniqueName index="6" name="[tEmployee].[Employee].&amp;[Ms. Maria Cameron]"/>
            <x15:cachedUniqueName index="7" name="[tEmployee].[Employee].&amp;[Ms. Sara Davis]"/>
            <x15:cachedUniqueName index="8" name="[tEmployee].[Employee].&amp;[Dr. Don Funk]"/>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10"/>
        <fieldUsage x="11"/>
        <fieldUsage x="12"/>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2" memberValueDatatype="130" unbalanced="0">
      <fieldsUsage count="2">
        <fieldUsage x="-1"/>
        <fieldUsage x="8"/>
      </fieldsUsage>
    </cacheHierarchy>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fieldsUsage count="2">
        <fieldUsage x="-1"/>
        <fieldUsage x="7"/>
      </fieldsUsage>
    </cacheHierarchy>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2" memberValueDatatype="130" unbalanced="0" hidden="1">
      <fieldsUsage count="2">
        <fieldUsage x="-1"/>
        <fieldUsage x="9"/>
      </fieldsUsage>
    </cacheHierarchy>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oneField="1">
      <fieldsUsage count="1">
        <fieldUsage x="6"/>
      </fieldsUsage>
    </cacheHierarchy>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20023152" backgroundQuery="1" createdVersion="8" refreshedVersion="8" minRefreshableVersion="3" recordCount="0" supportSubquery="1" supportAdvancedDrill="1" xr:uid="{CF815157-EB57-4073-9586-F7592218EEFF}">
  <cacheSource type="external" connectionId="8"/>
  <cacheFields count="10">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tProduct].[Product Name].[Product Name]" caption="Product Name" numFmtId="0" hierarchy="27" level="1">
      <sharedItems count="10">
        <s v="Camembert Pierrot"/>
        <s v="Carnarvon Tigers"/>
        <s v="Côte de Blaye"/>
        <s v="Gnocchi di nonna Alice"/>
        <s v="Manjimup Dried Apples"/>
        <s v="Product BLCAX"/>
        <s v="Product OFBNT"/>
        <s v="Product VJXYN"/>
        <s v="Raclette Courdavault"/>
        <s v="Tarte au sucre"/>
      </sharedItems>
      <extLst>
        <ext xmlns:x15="http://schemas.microsoft.com/office/spreadsheetml/2010/11/main" uri="{4F2E5C28-24EA-4eb8-9CBF-B6C8F9C3D259}">
          <x15:cachedUniqueNames>
            <x15:cachedUniqueName index="0" name="[tProduct].[Product Name].&amp;[Camembert Pierrot]"/>
            <x15:cachedUniqueName index="1" name="[tProduct].[Product Name].&amp;[Carnarvon Tigers]"/>
            <x15:cachedUniqueName index="2" name="[tProduct].[Product Name].&amp;[Côte de Blaye]"/>
            <x15:cachedUniqueName index="3" name="[tProduct].[Product Name].&amp;[Gnocchi di nonna Alice]"/>
            <x15:cachedUniqueName index="4" name="[tProduct].[Product Name].&amp;[Manjimup Dried Apples]"/>
            <x15:cachedUniqueName index="5" name="[tProduct].[Product Name].&amp;[Product BLCAX]"/>
            <x15:cachedUniqueName index="6" name="[tProduct].[Product Name].&amp;[Product OFBNT]"/>
            <x15:cachedUniqueName index="7" name="[tProduct].[Product Name].&amp;[Product VJXYN]"/>
            <x15:cachedUniqueName index="8" name="[tProduct].[Product Name].&amp;[Raclette Courdavault]"/>
            <x15:cachedUniqueName index="9" name="[tProduct].[Product Name].&amp;[Tarte au sucre]"/>
          </x15:cachedUniqueNames>
        </ext>
      </extLst>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2" memberValueDatatype="130" unbalanced="0">
      <fieldsUsage count="2">
        <fieldUsage x="-1"/>
        <fieldUsage x="6"/>
      </fieldsUsage>
    </cacheHierarchy>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21180553" backgroundQuery="1" createdVersion="8" refreshedVersion="8" minRefreshableVersion="3" recordCount="0" supportSubquery="1" supportAdvancedDrill="1" xr:uid="{D5AD09DA-2FB1-4230-B264-336A610B23CE}">
  <cacheSource type="external" connectionId="8"/>
  <cacheFields count="6">
    <cacheField name="[Measures].[Nr. Orders]" caption="Nr. Orders" numFmtId="0" hierarchy="63" level="32767"/>
    <cacheField name="[tShipper].[Shipping Company].[Shipping Company]" caption="Shipping Company" numFmtId="0" hierarchy="31" level="1">
      <sharedItems count="3">
        <s v="Federal shipping"/>
        <s v="Speedy Express"/>
        <s v="United Package"/>
      </sharedItems>
      <extLst>
        <ext xmlns:x15="http://schemas.microsoft.com/office/spreadsheetml/2010/11/main" uri="{4F2E5C28-24EA-4eb8-9CBF-B6C8F9C3D259}">
          <x15:cachedUniqueNames>
            <x15:cachedUniqueName index="0" name="[tShipper].[Shipping Company].&amp;[Federal shipping]"/>
            <x15:cachedUniqueName index="1" name="[tShipper].[Shipping Company].&amp;[Speedy Express]"/>
            <x15:cachedUniqueName index="2" name="[tShipper].[Shipping Company].&amp;[United Package]"/>
          </x15:cachedUniqueNames>
        </ext>
      </extLst>
    </cacheField>
    <cacheField name="[Measures].[Freight Cost]" caption="Freight Cost" numFmtId="0" hierarchy="69"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3"/>
        <fieldUsage x="4"/>
        <fieldUsage x="5"/>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2" memberValueDatatype="130" unbalanced="0">
      <fieldsUsage count="2">
        <fieldUsage x="-1"/>
        <fieldUsage x="1"/>
      </fieldsUsage>
    </cacheHierarchy>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0"/>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oneField="1">
      <fieldsUsage count="1">
        <fieldUsage x="2"/>
      </fieldsUsage>
    </cacheHierarchy>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3923379631" backgroundQuery="1" createdVersion="8" refreshedVersion="8" minRefreshableVersion="3" recordCount="0" supportSubquery="1" supportAdvancedDrill="1" xr:uid="{AD8EAD9F-E4D9-4F1D-A397-971A8E123528}">
  <cacheSource type="external" connectionId="8"/>
  <cacheFields count="14">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COGs]" caption="Total  COGs" numFmtId="0" hierarchy="65" level="32767"/>
    <cacheField name="[Measures].[Total Profit]" caption="Total Profit" numFmtId="0" hierarchy="66" level="32767"/>
    <cacheField name="[Measures].[% Profit]" caption="% Profit" numFmtId="0" hierarchy="67" level="32767"/>
    <cacheField name="[Measures].[Average Price]" caption="Average Price" numFmtId="0" hierarchy="68" level="32767"/>
    <cacheField name="[Calendar].[Date Hierarchy].[Fiscal Year]" caption="Fiscal Year" numFmtId="0" hierarchy="1" level="1">
      <sharedItems count="2">
        <s v="FY 2022"/>
        <s v="FY 2023"/>
      </sharedItems>
      <extLst>
        <ext xmlns:x15="http://schemas.microsoft.com/office/spreadsheetml/2010/11/main" uri="{4F2E5C28-24EA-4eb8-9CBF-B6C8F9C3D259}">
          <x15:cachedUniqueNames>
            <x15:cachedUniqueName index="0" name="[Calendar].[Date Hierarchy].[Fiscal Year].&amp;[FY 2022]"/>
            <x15:cachedUniqueName index="1" name="[Calendar].[Date Hierarchy].[Fiscal Year].&amp;[FY 2023]"/>
          </x15:cachedUniqueNames>
        </ext>
      </extLst>
    </cacheField>
    <cacheField name="[Calendar].[Date Hierarchy].[Fiscal Quarter]" caption="Fiscal Quarter" numFmtId="0" hierarchy="1" level="2">
      <sharedItems count="8">
        <s v="FY 2022  Q1"/>
        <s v="FY 2022 Q2"/>
        <s v="FY 2022 Q3"/>
        <s v="FY 2022 Q4"/>
        <s v="FY 2023  Q1"/>
        <s v="FY 2023 Q2"/>
        <s v="FY 2023 Q3"/>
        <s v="FY 2023 Q4"/>
      </sharedItems>
      <extLst>
        <ext xmlns:x15="http://schemas.microsoft.com/office/spreadsheetml/2010/11/main" uri="{4F2E5C28-24EA-4eb8-9CBF-B6C8F9C3D259}">
          <x15:cachedUniqueNames>
            <x15:cachedUniqueName index="0" name="[Calendar].[Date Hierarchy].[Fiscal Quarter].&amp;[FY 2022  Q1]"/>
            <x15:cachedUniqueName index="1" name="[Calendar].[Date Hierarchy].[Fiscal Quarter].&amp;[FY 2022 Q2]"/>
            <x15:cachedUniqueName index="2" name="[Calendar].[Date Hierarchy].[Fiscal Quarter].&amp;[FY 2022 Q3]"/>
            <x15:cachedUniqueName index="3" name="[Calendar].[Date Hierarchy].[Fiscal Quarter].&amp;[FY 2022 Q4]"/>
            <x15:cachedUniqueName index="4" name="[Calendar].[Date Hierarchy].[Fiscal Quarter].&amp;[FY 2023  Q1]"/>
            <x15:cachedUniqueName index="5" name="[Calendar].[Date Hierarchy].[Fiscal Quarter].&amp;[FY 2023 Q2]"/>
            <x15:cachedUniqueName index="6" name="[Calendar].[Date Hierarchy].[Fiscal Quarter].&amp;[FY 2023 Q3]"/>
            <x15:cachedUniqueName index="7" name="[Calendar].[Date Hierarchy].[Fiscal Quarter].&amp;[FY 2023 Q4]"/>
          </x15:cachedUniqueNames>
        </ext>
      </extLst>
    </cacheField>
    <cacheField name="[Calendar].[Date Hierarchy].[MMM-YYYY]" caption="MMM-YYYY" numFmtId="0" hierarchy="1" level="3">
      <sharedItems count="23">
        <s v="Jul-2021"/>
        <s v="Aug-2021"/>
        <s v="Sep-2021"/>
        <s v="Oct-2021"/>
        <s v="Nov-2021"/>
        <s v="Dec-2021"/>
        <s v="Jan-2022"/>
        <s v="Feb-2022"/>
        <s v="Mar-2022"/>
        <s v="Apr-2022"/>
        <s v="May-2022"/>
        <s v="Jun-2022"/>
        <s v="Jul-2022"/>
        <s v="Aug-2022"/>
        <s v="Sep-2022"/>
        <s v="Oct-2022"/>
        <s v="Nov-2022"/>
        <s v="Dec-2022"/>
        <s v="Jan-2023"/>
        <s v="Feb-2023"/>
        <s v="Mar-2023"/>
        <s v="Apr-2023"/>
        <s v="May-2023"/>
      </sharedItems>
      <extLst>
        <ext xmlns:x15="http://schemas.microsoft.com/office/spreadsheetml/2010/11/main" uri="{4F2E5C28-24EA-4eb8-9CBF-B6C8F9C3D259}">
          <x15:cachedUniqueNames>
            <x15:cachedUniqueName index="0" name="[Calendar].[Date Hierarchy].[MMM-YYYY].&amp;[Jul-2021]"/>
            <x15:cachedUniqueName index="1" name="[Calendar].[Date Hierarchy].[MMM-YYYY].&amp;[Aug-2021]"/>
            <x15:cachedUniqueName index="2" name="[Calendar].[Date Hierarchy].[MMM-YYYY].&amp;[Sep-2021]"/>
            <x15:cachedUniqueName index="3" name="[Calendar].[Date Hierarchy].[MMM-YYYY].&amp;[Oct-2021]"/>
            <x15:cachedUniqueName index="4" name="[Calendar].[Date Hierarchy].[MMM-YYYY].&amp;[Nov-2021]"/>
            <x15:cachedUniqueName index="5" name="[Calendar].[Date Hierarchy].[MMM-YYYY].&amp;[Dec-2021]"/>
            <x15:cachedUniqueName index="6" name="[Calendar].[Date Hierarchy].[MMM-YYYY].&amp;[Jan-2022]"/>
            <x15:cachedUniqueName index="7" name="[Calendar].[Date Hierarchy].[MMM-YYYY].&amp;[Feb-2022]"/>
            <x15:cachedUniqueName index="8" name="[Calendar].[Date Hierarchy].[MMM-YYYY].&amp;[Mar-2022]"/>
            <x15:cachedUniqueName index="9" name="[Calendar].[Date Hierarchy].[MMM-YYYY].&amp;[Apr-2022]"/>
            <x15:cachedUniqueName index="10" name="[Calendar].[Date Hierarchy].[MMM-YYYY].&amp;[May-2022]"/>
            <x15:cachedUniqueName index="11" name="[Calendar].[Date Hierarchy].[MMM-YYYY].&amp;[Jun-2022]"/>
            <x15:cachedUniqueName index="12" name="[Calendar].[Date Hierarchy].[MMM-YYYY].&amp;[Jul-2022]"/>
            <x15:cachedUniqueName index="13" name="[Calendar].[Date Hierarchy].[MMM-YYYY].&amp;[Aug-2022]"/>
            <x15:cachedUniqueName index="14" name="[Calendar].[Date Hierarchy].[MMM-YYYY].&amp;[Sep-2022]"/>
            <x15:cachedUniqueName index="15" name="[Calendar].[Date Hierarchy].[MMM-YYYY].&amp;[Oct-2022]"/>
            <x15:cachedUniqueName index="16" name="[Calendar].[Date Hierarchy].[MMM-YYYY].&amp;[Nov-2022]"/>
            <x15:cachedUniqueName index="17" name="[Calendar].[Date Hierarchy].[MMM-YYYY].&amp;[Dec-2022]"/>
            <x15:cachedUniqueName index="18" name="[Calendar].[Date Hierarchy].[MMM-YYYY].&amp;[Jan-2023]"/>
            <x15:cachedUniqueName index="19" name="[Calendar].[Date Hierarchy].[MMM-YYYY].&amp;[Feb-2023]"/>
            <x15:cachedUniqueName index="20" name="[Calendar].[Date Hierarchy].[MMM-YYYY].&amp;[Mar-2023]"/>
            <x15:cachedUniqueName index="21" name="[Calendar].[Date Hierarchy].[MMM-YYYY].&amp;[Apr-2023]"/>
            <x15:cachedUniqueName index="22" name="[Calendar].[Date Hierarchy].[MMM-YYYY].&amp;[May-2023]"/>
          </x15:cachedUniqueNames>
        </ext>
      </extLst>
    </cacheField>
    <cacheField name="[Calendar].[Date Hierarchy].[Date]" caption="Date" numFmtId="0" hierarchy="1" level="4">
      <sharedItems containsSemiMixedTypes="0" containsNonDate="0" containsString="0"/>
    </cacheField>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fieldsUsage count="5">
        <fieldUsage x="-1"/>
        <fieldUsage x="7"/>
        <fieldUsage x="8"/>
        <fieldUsage x="9"/>
        <fieldUsage x="10"/>
      </fieldsUsage>
    </cacheHierarchy>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11"/>
        <fieldUsage x="12"/>
        <fieldUsage x="13"/>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oneField="1">
      <fieldsUsage count="1">
        <fieldUsage x="3"/>
      </fieldsUsage>
    </cacheHierarchy>
    <cacheHierarchy uniqueName="[Measures].[Total Profit]" caption="Total Profit" measure="1" displayFolder="" measureGroup="tTransaction" count="0" oneField="1">
      <fieldsUsage count="1">
        <fieldUsage x="4"/>
      </fieldsUsage>
    </cacheHierarchy>
    <cacheHierarchy uniqueName="[Measures].[% Profit]" caption="% Profit" measure="1" displayFolder="" measureGroup="tTransaction" count="0" oneField="1">
      <fieldsUsage count="1">
        <fieldUsage x="5"/>
      </fieldsUsage>
    </cacheHierarchy>
    <cacheHierarchy uniqueName="[Measures].[Average Price]" caption="Average Price" measure="1" displayFolder="" measureGroup="tTransaction" count="0" oneField="1">
      <fieldsUsage count="1">
        <fieldUsage x="6"/>
      </fieldsUsage>
    </cacheHierarchy>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78286921297" backgroundQuery="1" createdVersion="8" refreshedVersion="8" minRefreshableVersion="3" recordCount="0" supportSubquery="1" supportAdvancedDrill="1" xr:uid="{07CE6FE7-49F2-442F-BA33-501B8EFBD658}">
  <cacheSource type="external" connectionId="8"/>
  <cacheFields count="10">
    <cacheField name="[Measures].[Nr. Orders]" caption="Nr. Orders" numFmtId="0" hierarchy="63" level="32767"/>
    <cacheField name="[tCustomer].[Company Name].[Company Name]" caption="Company Name" numFmtId="0" hierarchy="8" level="1">
      <sharedItems count="75">
        <s v="Alfreds Futterkiste"/>
        <s v="Ana Trujillo Emparedados Y Helados"/>
        <s v="Antonio Moreno Taqueria"/>
        <s v="Around The Horn"/>
        <s v="Berglunds Snabbkop"/>
        <s v="Blauer See Delikatessen"/>
        <s v="Blondesddsl Pere Et Fils"/>
        <s v="Bolido Comidas Preparadas"/>
        <s v="Bottom-Dollar Markets"/>
        <s v="B'S Beverages"/>
        <s v="Cactus Comidas Para Llevar"/>
        <s v="Centro Comercial Moctezuma"/>
        <s v="Chop-Suey Chinese"/>
        <s v="Comercio Mineiro"/>
        <s v="Consolidated Holdings"/>
        <s v="Die Wandernde Kuh"/>
        <s v="Drachenblut Delikatessen"/>
        <s v="Du Monde Entier"/>
        <s v="Eastern Connection"/>
        <s v="Ernst Handel"/>
        <s v="Familia Arquibaldo"/>
        <s v="Fissa Fabrica Inter. Salchichas S.A."/>
        <s v="Folies Gourmandes"/>
        <s v="Folk Och Fa Hb"/>
        <s v="Franchi S.P.A."/>
        <s v="Frankenversand"/>
        <s v="Furia Bacalhau E Frutos Do Mar"/>
        <s v="Galeria Del Gastronomo"/>
        <s v="Godos Cocina Tipica"/>
        <s v="Gourmet Lanchonetes"/>
        <s v="Great Lakes Food Market"/>
        <s v="Grosella-Restaurante"/>
        <s v="Hanari Carnes"/>
        <s v="Hilarion-Abastos"/>
        <s v="Hungry Coyote Import Store"/>
        <s v="Hungry Owl All-Night Grocers"/>
        <s v="Island Trading"/>
        <s v="Koniglich Essen"/>
        <s v="La Corne D'Abondance"/>
        <s v="La Maison D'Asie"/>
        <s v="Laughing Bacchus Wine Cellars"/>
        <s v="Lazy K Kountry Store"/>
        <s v="Lehmanns Marktstand"/>
        <s v="Let'S Stop N Shop"/>
        <s v="Lila-Supermercado"/>
        <s v="Lonesome Pine Restaurant"/>
        <s v="Magazzini Alimentari Riuniti"/>
        <s v="Maison Dewey"/>
        <s v="Mere Paillarde"/>
        <s v="Morgenstern Gesundkost"/>
        <s v="North And South"/>
        <s v="Old World Delicatessen"/>
        <s v="Ottilies Kaseladen"/>
        <s v="Princesa Isabel Vinhos"/>
        <s v="Que Delicia"/>
        <s v="Queen Cozinha"/>
        <s v="Quick-Stop"/>
        <s v="Rancho Grande"/>
        <s v="Rattlesnake Canyon Grocery"/>
        <s v="Reggiani Caseifici"/>
        <s v="Ricardo Adocicados"/>
        <s v="Richter Supermarkt"/>
        <s v="Romero Y Tomillo"/>
        <s v="Sante Gourmet"/>
        <s v="Simons Bistro"/>
        <s v="Specialites Du Monde"/>
        <s v="Split Rail Beer &amp; Ale"/>
        <s v="Supremes Delices"/>
        <s v="The Big Cheese"/>
        <s v="The Cracker Box"/>
        <s v="Tortuga Restaurante"/>
        <s v="Trail's Head Gourmet Provisioners"/>
        <s v="Vins Et Alcools Chevalier"/>
        <s v="Wartian Herkku"/>
        <s v="Wolski Zajazd"/>
      </sharedItems>
      <extLst>
        <ext xmlns:x15="http://schemas.microsoft.com/office/spreadsheetml/2010/11/main" uri="{4F2E5C28-24EA-4eb8-9CBF-B6C8F9C3D259}">
          <x15:cachedUniqueNames>
            <x15:cachedUniqueName index="0" name="[tCustomer].[Company Name].&amp;[Alfreds Futterkiste]"/>
            <x15:cachedUniqueName index="1" name="[tCustomer].[Company Name].&amp;[Ana Trujillo Emparedados Y Helados]"/>
            <x15:cachedUniqueName index="2" name="[tCustomer].[Company Name].&amp;[Antonio Moreno Taqueria]"/>
            <x15:cachedUniqueName index="3" name="[tCustomer].[Company Name].&amp;[Around The Horn]"/>
            <x15:cachedUniqueName index="4" name="[tCustomer].[Company Name].&amp;[Berglunds Snabbkop]"/>
            <x15:cachedUniqueName index="5" name="[tCustomer].[Company Name].&amp;[Blauer See Delikatessen]"/>
            <x15:cachedUniqueName index="6" name="[tCustomer].[Company Name].&amp;[Blondesddsl Pere Et Fils]"/>
            <x15:cachedUniqueName index="7" name="[tCustomer].[Company Name].&amp;[Bolido Comidas Preparadas]"/>
            <x15:cachedUniqueName index="8" name="[tCustomer].[Company Name].&amp;[Bottom-Dollar Markets]"/>
            <x15:cachedUniqueName index="9" name="[tCustomer].[Company Name].&amp;[B'S Beverages]"/>
            <x15:cachedUniqueName index="10" name="[tCustomer].[Company Name].&amp;[Cactus Comidas Para Llevar]"/>
            <x15:cachedUniqueName index="11" name="[tCustomer].[Company Name].&amp;[Centro Comercial Moctezuma]"/>
            <x15:cachedUniqueName index="12" name="[tCustomer].[Company Name].&amp;[Chop-Suey Chinese]"/>
            <x15:cachedUniqueName index="13" name="[tCustomer].[Company Name].&amp;[Comercio Mineiro]"/>
            <x15:cachedUniqueName index="14" name="[tCustomer].[Company Name].&amp;[Consolidated Holdings]"/>
            <x15:cachedUniqueName index="15" name="[tCustomer].[Company Name].&amp;[Die Wandernde Kuh]"/>
            <x15:cachedUniqueName index="16" name="[tCustomer].[Company Name].&amp;[Drachenblut Delikatessen]"/>
            <x15:cachedUniqueName index="17" name="[tCustomer].[Company Name].&amp;[Du Monde Entier]"/>
            <x15:cachedUniqueName index="18" name="[tCustomer].[Company Name].&amp;[Eastern Connection]"/>
            <x15:cachedUniqueName index="19" name="[tCustomer].[Company Name].&amp;[Ernst Handel]"/>
            <x15:cachedUniqueName index="20" name="[tCustomer].[Company Name].&amp;[Familia Arquibaldo]"/>
            <x15:cachedUniqueName index="21" name="[tCustomer].[Company Name].&amp;[Fissa Fabrica Inter. Salchichas S.A.]"/>
            <x15:cachedUniqueName index="22" name="[tCustomer].[Company Name].&amp;[Folies Gourmandes]"/>
            <x15:cachedUniqueName index="23" name="[tCustomer].[Company Name].&amp;[Folk Och Fa Hb]"/>
            <x15:cachedUniqueName index="24" name="[tCustomer].[Company Name].&amp;[Franchi S.P.A.]"/>
            <x15:cachedUniqueName index="25" name="[tCustomer].[Company Name].&amp;[Frankenversand]"/>
            <x15:cachedUniqueName index="26" name="[tCustomer].[Company Name].&amp;[Furia Bacalhau E Frutos Do Mar]"/>
            <x15:cachedUniqueName index="27" name="[tCustomer].[Company Name].&amp;[Galeria Del Gastronomo]"/>
            <x15:cachedUniqueName index="28" name="[tCustomer].[Company Name].&amp;[Godos Cocina Tipica]"/>
            <x15:cachedUniqueName index="29" name="[tCustomer].[Company Name].&amp;[Gourmet Lanchonetes]"/>
            <x15:cachedUniqueName index="30" name="[tCustomer].[Company Name].&amp;[Great Lakes Food Market]"/>
            <x15:cachedUniqueName index="31" name="[tCustomer].[Company Name].&amp;[Grosella-Restaurante]"/>
            <x15:cachedUniqueName index="32" name="[tCustomer].[Company Name].&amp;[Hanari Carnes]"/>
            <x15:cachedUniqueName index="33" name="[tCustomer].[Company Name].&amp;[Hilarion-Abastos]"/>
            <x15:cachedUniqueName index="34" name="[tCustomer].[Company Name].&amp;[Hungry Coyote Import Store]"/>
            <x15:cachedUniqueName index="35" name="[tCustomer].[Company Name].&amp;[Hungry Owl All-Night Grocers]"/>
            <x15:cachedUniqueName index="36" name="[tCustomer].[Company Name].&amp;[Island Trading]"/>
            <x15:cachedUniqueName index="37" name="[tCustomer].[Company Name].&amp;[Koniglich Essen]"/>
            <x15:cachedUniqueName index="38" name="[tCustomer].[Company Name].&amp;[La Corne D'Abondance]"/>
            <x15:cachedUniqueName index="39" name="[tCustomer].[Company Name].&amp;[La Maison D'Asie]"/>
            <x15:cachedUniqueName index="40" name="[tCustomer].[Company Name].&amp;[Laughing Bacchus Wine Cellars]"/>
            <x15:cachedUniqueName index="41" name="[tCustomer].[Company Name].&amp;[Lazy K Kountry Store]"/>
            <x15:cachedUniqueName index="42" name="[tCustomer].[Company Name].&amp;[Lehmanns Marktstand]"/>
            <x15:cachedUniqueName index="43" name="[tCustomer].[Company Name].&amp;[Let'S Stop N Shop]"/>
            <x15:cachedUniqueName index="44" name="[tCustomer].[Company Name].&amp;[Lila-Supermercado]"/>
            <x15:cachedUniqueName index="45" name="[tCustomer].[Company Name].&amp;[Lonesome Pine Restaurant]"/>
            <x15:cachedUniqueName index="46" name="[tCustomer].[Company Name].&amp;[Magazzini Alimentari Riuniti]"/>
            <x15:cachedUniqueName index="47" name="[tCustomer].[Company Name].&amp;[Maison Dewey]"/>
            <x15:cachedUniqueName index="48" name="[tCustomer].[Company Name].&amp;[Mere Paillarde]"/>
            <x15:cachedUniqueName index="49" name="[tCustomer].[Company Name].&amp;[Morgenstern Gesundkost]"/>
            <x15:cachedUniqueName index="50" name="[tCustomer].[Company Name].&amp;[North And South]"/>
            <x15:cachedUniqueName index="51" name="[tCustomer].[Company Name].&amp;[Old World Delicatessen]"/>
            <x15:cachedUniqueName index="52" name="[tCustomer].[Company Name].&amp;[Ottilies Kaseladen]"/>
            <x15:cachedUniqueName index="53" name="[tCustomer].[Company Name].&amp;[Princesa Isabel Vinhos]"/>
            <x15:cachedUniqueName index="54" name="[tCustomer].[Company Name].&amp;[Que Delicia]"/>
            <x15:cachedUniqueName index="55" name="[tCustomer].[Company Name].&amp;[Queen Cozinha]"/>
            <x15:cachedUniqueName index="56" name="[tCustomer].[Company Name].&amp;[Quick-Stop]"/>
            <x15:cachedUniqueName index="57" name="[tCustomer].[Company Name].&amp;[Rancho Grande]"/>
            <x15:cachedUniqueName index="58" name="[tCustomer].[Company Name].&amp;[Rattlesnake Canyon Grocery]"/>
            <x15:cachedUniqueName index="59" name="[tCustomer].[Company Name].&amp;[Reggiani Caseifici]"/>
            <x15:cachedUniqueName index="60" name="[tCustomer].[Company Name].&amp;[Ricardo Adocicados]"/>
            <x15:cachedUniqueName index="61" name="[tCustomer].[Company Name].&amp;[Richter Supermarkt]"/>
            <x15:cachedUniqueName index="62" name="[tCustomer].[Company Name].&amp;[Romero Y Tomillo]"/>
            <x15:cachedUniqueName index="63" name="[tCustomer].[Company Name].&amp;[Sante Gourmet]"/>
            <x15:cachedUniqueName index="64" name="[tCustomer].[Company Name].&amp;[Simons Bistro]"/>
            <x15:cachedUniqueName index="65" name="[tCustomer].[Company Name].&amp;[Specialites Du Monde]"/>
            <x15:cachedUniqueName index="66" name="[tCustomer].[Company Name].&amp;[Split Rail Beer &amp; Ale]"/>
            <x15:cachedUniqueName index="67" name="[tCustomer].[Company Name].&amp;[Supremes Delices]"/>
            <x15:cachedUniqueName index="68" name="[tCustomer].[Company Name].&amp;[The Big Cheese]"/>
            <x15:cachedUniqueName index="69" name="[tCustomer].[Company Name].&amp;[The Cracker Box]"/>
            <x15:cachedUniqueName index="70" name="[tCustomer].[Company Name].&amp;[Tortuga Restaurante]"/>
            <x15:cachedUniqueName index="71" name="[tCustomer].[Company Name].&amp;[Trail's Head Gourmet Provisioners]"/>
            <x15:cachedUniqueName index="72" name="[tCustomer].[Company Name].&amp;[Vins Et Alcools Chevalier]"/>
            <x15:cachedUniqueName index="73" name="[tCustomer].[Company Name].&amp;[Wartian Herkku]"/>
            <x15:cachedUniqueName index="74" name="[tCustomer].[Company Name].&amp;[Wolski Zajazd]"/>
          </x15:cachedUniqueNames>
        </ext>
      </extLst>
    </cacheField>
    <cacheField name="[Measures].[Last_Order_Date]" caption="Last_Order_Date" numFmtId="0" hierarchy="74" level="32767"/>
    <cacheField name="[Measures].[Lifespan(in Months)]" caption="Lifespan(in Months)" numFmtId="0" hierarchy="75" level="32767"/>
    <cacheField name="[Measures].[First_Order_ Date]" caption="First_Order_ Date" numFmtId="0" hierarchy="73" level="32767"/>
    <cacheField name="[Measures].[Average Order Value (AOV)]" caption="Average Order Value (AOV)" numFmtId="0" hierarchy="77" level="32767"/>
    <cacheField name="[Measures].[Average Monthly Orders]" caption="Average Monthly Orders" numFmtId="0" hierarchy="78"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1"/>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7"/>
        <fieldUsage x="8"/>
        <fieldUsage x="9"/>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oneField="1">
      <fieldsUsage count="1">
        <fieldUsage x="0"/>
      </fieldsUsage>
    </cacheHierarchy>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oneField="1">
      <fieldsUsage count="1">
        <fieldUsage x="4"/>
      </fieldsUsage>
    </cacheHierarchy>
    <cacheHierarchy uniqueName="[Measures].[Last_Order_Date]" caption="Last_Order_Date" measure="1" displayFolder="" measureGroup="tCustomer" count="0" oneField="1">
      <fieldsUsage count="1">
        <fieldUsage x="2"/>
      </fieldsUsage>
    </cacheHierarchy>
    <cacheHierarchy uniqueName="[Measures].[Lifespan(in Months)]" caption="Lifespan(in Months)" measure="1" displayFolder="" measureGroup="tCustomer" count="0" oneField="1">
      <fieldsUsage count="1">
        <fieldUsage x="3"/>
      </fieldsUsage>
    </cacheHierarchy>
    <cacheHierarchy uniqueName="[Measures].[Nr. Customer]" caption="Nr. Customer" measure="1" displayFolder="" measureGroup="tCustomer" count="0"/>
    <cacheHierarchy uniqueName="[Measures].[Average Order Value (AOV)]" caption="Average Order Value (AOV)" measure="1" displayFolder="" measureGroup="tTransaction" count="0" oneField="1">
      <fieldsUsage count="1">
        <fieldUsage x="5"/>
      </fieldsUsage>
    </cacheHierarchy>
    <cacheHierarchy uniqueName="[Measures].[Average Monthly Orders]" caption="Average Monthly Orders" measure="1" displayFolder="" measureGroup="tTransaction" count="0" oneField="1">
      <fieldsUsage count="1">
        <fieldUsage x="6"/>
      </fieldsUsage>
    </cacheHierarchy>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80375231479" backgroundQuery="1" createdVersion="8" refreshedVersion="8" minRefreshableVersion="3" recordCount="0" supportSubquery="1" supportAdvancedDrill="1" xr:uid="{E767D1C6-3ACC-47BC-8D0C-9CE4A36E77F4}">
  <cacheSource type="external" connectionId="8"/>
  <cacheFields count="11">
    <cacheField name="[Measures].[Total Sales]" caption="Total Sales" numFmtId="0" hierarchy="62" level="32767"/>
    <cacheField name="[Measures].[Nr. Orders]" caption="Nr. Orders" numFmtId="0" hierarchy="63" level="32767"/>
    <cacheField name="[Measures].[Total Qty]" caption="Total Qty" numFmtId="0" hierarchy="64" level="32767"/>
    <cacheField name="[Measures].[Total Profit]" caption="Total Profit" numFmtId="0" hierarchy="66" level="32767"/>
    <cacheField name="[Measures].[% Profit]" caption="% Profit" numFmtId="0" hierarchy="67" level="32767"/>
    <cacheField name="[tCustomer].[Company Name].[Company Name]" caption="Company Name" numFmtId="0" hierarchy="8" level="1">
      <sharedItems count="10">
        <s v="Ernst Handel"/>
        <s v="Folk Och Fa Hb"/>
        <s v="Hanari Carnes"/>
        <s v="Hungry Owl All-Night Grocers"/>
        <s v="Koniglich Essen"/>
        <s v="Lazy K Kountry Store"/>
        <s v="Mere Paillarde"/>
        <s v="Queen Cozinha"/>
        <s v="Quick-Stop"/>
        <s v="Rattlesnake Canyon Grocery"/>
      </sharedItems>
    </cacheField>
    <cacheField name="[tCustomer].[Customer Tier].[Customer Tier]" caption="Customer Tier" numFmtId="0" hierarchy="19" level="1">
      <sharedItems count="3">
        <s v="Growth Customer"/>
        <s v="High Value  Customer"/>
        <s v="New Customer"/>
      </sharedItems>
      <extLst>
        <ext xmlns:x15="http://schemas.microsoft.com/office/spreadsheetml/2010/11/main" uri="{4F2E5C28-24EA-4eb8-9CBF-B6C8F9C3D259}">
          <x15:cachedUniqueNames>
            <x15:cachedUniqueName index="0" name="[tCustomer].[Customer Tier].&amp;[Growth Customer]"/>
            <x15:cachedUniqueName index="1" name="[tCustomer].[Customer Tier].&amp;[High Value  Customer]"/>
            <x15:cachedUniqueName index="2" name="[tCustomer].[Customer Tier].&amp;[New Customer]"/>
          </x15:cachedUniqueNames>
        </ext>
      </extLst>
    </cacheField>
    <cacheField name="[Measures].[Nr. Customer]" caption="Nr. Customer" numFmtId="0" hierarchy="76" level="32767"/>
    <cacheField name="[tCustomer].[Location Hierarchy].[Region]" caption="Region" numFmtId="0" hierarchy="17" level="1">
      <sharedItems containsSemiMixedTypes="0" containsNonDate="0" containsString="0"/>
    </cacheField>
    <cacheField name="[tCustomer].[Location Hierarchy].[Country]" caption="Country" numFmtId="0" hierarchy="17" level="2">
      <sharedItems containsSemiMixedTypes="0" containsNonDate="0" containsString="0"/>
    </cacheField>
    <cacheField name="[tCustomer].[Location Hierarchy].[City]" caption="City" numFmtId="0" hierarchy="17" level="3">
      <sharedItems containsSemiMixedTypes="0" containsNonDate="0" containsString="0"/>
    </cacheField>
  </cacheFields>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2" memberValueDatatype="130" unbalanced="0">
      <fieldsUsage count="2">
        <fieldUsage x="-1"/>
        <fieldUsage x="5"/>
      </fieldsUsage>
    </cacheHierarchy>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fieldsUsage count="4">
        <fieldUsage x="-1"/>
        <fieldUsage x="8"/>
        <fieldUsage x="9"/>
        <fieldUsage x="10"/>
      </fieldsUsage>
    </cacheHierarchy>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2" memberValueDatatype="130" unbalanced="0">
      <fieldsUsage count="2">
        <fieldUsage x="-1"/>
        <fieldUsage x="6"/>
      </fieldsUsage>
    </cacheHierarchy>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oneField="1">
      <fieldsUsage count="1">
        <fieldUsage x="0"/>
      </fieldsUsage>
    </cacheHierarchy>
    <cacheHierarchy uniqueName="[Measures].[Nr. Orders]" caption="Nr. Orders" measure="1" displayFolder="" measureGroup="tTransaction" count="0" oneField="1">
      <fieldsUsage count="1">
        <fieldUsage x="1"/>
      </fieldsUsage>
    </cacheHierarchy>
    <cacheHierarchy uniqueName="[Measures].[Total Qty]" caption="Total Qty" measure="1" displayFolder="" measureGroup="tTransaction" count="0" oneField="1">
      <fieldsUsage count="1">
        <fieldUsage x="2"/>
      </fieldsUsage>
    </cacheHierarchy>
    <cacheHierarchy uniqueName="[Measures].[Total  COGs]" caption="Total  COGs" measure="1" displayFolder="" measureGroup="tTransaction" count="0"/>
    <cacheHierarchy uniqueName="[Measures].[Total Profit]" caption="Total Profit" measure="1" displayFolder="" measureGroup="tTransaction" count="0" oneField="1">
      <fieldsUsage count="1">
        <fieldUsage x="3"/>
      </fieldsUsage>
    </cacheHierarchy>
    <cacheHierarchy uniqueName="[Measures].[% Profit]" caption="% Profit" measure="1" displayFolder="" measureGroup="tTransaction" count="0" oneField="1">
      <fieldsUsage count="1">
        <fieldUsage x="4"/>
      </fieldsUsage>
    </cacheHierarchy>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oneField="1">
      <fieldsUsage count="1">
        <fieldUsage x="7"/>
      </fieldsUsage>
    </cacheHierarchy>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8">
    <dimension name="Calendar" uniqueName="[Calendar]" caption="Calendar"/>
    <dimension measure="1" name="Measures" uniqueName="[Measures]" caption="Measures"/>
    <dimension name="tCategory" uniqueName="[tCategory]" caption="tCategory"/>
    <dimension name="tCustomer" uniqueName="[tCustomer]" caption="tCustomer"/>
    <dimension name="tEmployee" uniqueName="[tEmployee]" caption="tEmployee"/>
    <dimension name="tProduct" uniqueName="[tProduct]" caption="tProduct"/>
    <dimension name="tShipper" uniqueName="[tShipper]" caption="tShipper"/>
    <dimension name="tTransaction" uniqueName="[tTransaction]" caption="tTransaction"/>
  </dimensions>
  <measureGroups count="7">
    <measureGroup name="Calendar" caption="Calendar"/>
    <measureGroup name="tCategory" caption="tCategory"/>
    <measureGroup name="tCustomer" caption="tCustomer"/>
    <measureGroup name="tEmployee" caption="tEmployee"/>
    <measureGroup name="tProduct" caption="tProduct"/>
    <measureGroup name="tShipper" caption="tShipper"/>
    <measureGroup name="tTransaction" caption="tTransaction"/>
  </measureGroups>
  <maps count="14">
    <map measureGroup="0" dimension="0"/>
    <map measureGroup="1" dimension="2"/>
    <map measureGroup="2" dimension="3"/>
    <map measureGroup="3" dimension="4"/>
    <map measureGroup="4" dimension="2"/>
    <map measureGroup="4" dimension="5"/>
    <map measureGroup="5" dimension="6"/>
    <map measureGroup="6" dimension="0"/>
    <map measureGroup="6" dimension="2"/>
    <map measureGroup="6" dimension="3"/>
    <map measureGroup="6" dimension="4"/>
    <map measureGroup="6" dimension="5"/>
    <map measureGroup="6" dimension="6"/>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Felix Ocham" refreshedDate="45992.737601736109" backgroundQuery="1" createdVersion="3" refreshedVersion="8" minRefreshableVersion="3" recordCount="0" supportSubquery="1" supportAdvancedDrill="1" xr:uid="{50932987-1188-4043-A06C-3DCBD5AB6029}">
  <cacheSource type="external" connectionId="8">
    <extLst>
      <ext xmlns:x14="http://schemas.microsoft.com/office/spreadsheetml/2009/9/main" uri="{F057638F-6D5F-4e77-A914-E7F072B9BCA8}">
        <x14:sourceConnection name="ThisWorkbookDataModel"/>
      </ext>
    </extLst>
  </cacheSource>
  <cacheFields count="0"/>
  <cacheHierarchies count="89">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5"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Calendar].[Fiscal Year]" caption="Fiscal Year" attribute="1" time="1" defaultMemberUniqueName="[Calendar].[Fiscal Year].[All]" allUniqueName="[Calendar].[Fiscal Year].[All]" dimensionUniqueName="[Calendar]" displayFolder="" count="0" memberValueDatatype="130" unbalanced="0"/>
    <cacheHierarchy uniqueName="[Calendar].[Fiscal Quarter]" caption="Fiscal Quarter" attribute="1" time="1" defaultMemberUniqueName="[Calendar].[Fiscal Quarter].[All]" allUniqueName="[Calendar].[Fiscal Quarter].[All]" dimensionUniqueName="[Calendar]" displayFolder="" count="0" memberValueDatatype="130" unbalanced="0"/>
    <cacheHierarchy uniqueName="[tCategory].[Category]" caption="Category" attribute="1" defaultMemberUniqueName="[tCategory].[Category].[All]" allUniqueName="[tCategory].[Category].[All]" dimensionUniqueName="[tCategory]" displayFolder="" count="0" memberValueDatatype="130" unbalanced="0"/>
    <cacheHierarchy uniqueName="[tCustomer].[Company Name]" caption="Company Name" attribute="1" defaultMemberUniqueName="[tCustomer].[Company Name].[All]" allUniqueName="[tCustomer].[Company Name].[All]" dimensionUniqueName="[tCustomer]" displayFolder="" count="0" memberValueDatatype="130" unbalanced="0"/>
    <cacheHierarchy uniqueName="[tCustomer].[First Name]" caption="First Name" attribute="1" defaultMemberUniqueName="[tCustomer].[First Name].[All]" allUniqueName="[tCustomer].[First Name].[All]" dimensionUniqueName="[tCustomer]" displayFolder="" count="0" memberValueDatatype="130" unbalanced="0"/>
    <cacheHierarchy uniqueName="[tCustomer].[City]" caption="City" attribute="1" defaultMemberUniqueName="[tCustomer].[City].[All]" allUniqueName="[tCustomer].[City].[All]" dimensionUniqueName="[tCustomer]" displayFolder="" count="0" memberValueDatatype="130" unbalanced="0"/>
    <cacheHierarchy uniqueName="[tCustomer].[Country]" caption="Country" attribute="1" defaultMemberUniqueName="[tCustomer].[Country].[All]" allUniqueName="[tCustomer].[Country].[All]" dimensionUniqueName="[tCustomer]" displayFolder="" count="0" memberValueDatatype="130" unbalanced="0"/>
    <cacheHierarchy uniqueName="[tCustomer].[Region]" caption="Region" attribute="1" defaultMemberUniqueName="[tCustomer].[Region].[All]" allUniqueName="[tCustomer].[Region].[All]" dimensionUniqueName="[tCustomer]" displayFolder="" count="0" memberValueDatatype="130" unbalanced="0"/>
    <cacheHierarchy uniqueName="[tCustomer].[Contact Person]" caption="Contact Person" attribute="1" defaultMemberUniqueName="[tCustomer].[Contact Person].[All]" allUniqueName="[tCustomer].[Contact Person].[All]" dimensionUniqueName="[tCustomer]" displayFolder="" count="0" memberValueDatatype="130" unbalanced="0"/>
    <cacheHierarchy uniqueName="[tCustomer].[Sales/Customer]" caption="Sales/Customer" attribute="1" defaultMemberUniqueName="[tCustomer].[Sales/Customer].[All]" allUniqueName="[tCustomer].[Sales/Customer].[All]" dimensionUniqueName="[tCustomer]" displayFolder="" count="0" memberValueDatatype="5" unbalanced="0"/>
    <cacheHierarchy uniqueName="[tCustomer].[First Order Date]" caption="First Order Date" attribute="1" time="1" defaultMemberUniqueName="[tCustomer].[First Order Date].[All]" allUniqueName="[tCustomer].[First Order Date].[All]" dimensionUniqueName="[tCustomer]" displayFolder="" count="0" memberValueDatatype="7" unbalanced="0"/>
    <cacheHierarchy uniqueName="[tCustomer].[Last Order Date]" caption="Last Order Date" attribute="1" time="1" defaultMemberUniqueName="[tCustomer].[Last Order Date].[All]" allUniqueName="[tCustomer].[Last Order Date].[All]" dimensionUniqueName="[tCustomer]" displayFolder="" count="0" memberValueDatatype="7" unbalanced="0"/>
    <cacheHierarchy uniqueName="[tCustomer].[Location Hierarchy]" caption="Location Hierarchy" defaultMemberUniqueName="[tCustomer].[Location Hierarchy].[All]" allUniqueName="[tCustomer].[Location Hierarchy].[All]" dimensionUniqueName="[tCustomer]" displayFolder="" count="4" unbalanced="0"/>
    <cacheHierarchy uniqueName="[tCustomer].[Lifespan (Months)]" caption="Lifespan (Months)" attribute="1" defaultMemberUniqueName="[tCustomer].[Lifespan (Months)].[All]" allUniqueName="[tCustomer].[Lifespan (Months)].[All]" dimensionUniqueName="[tCustomer]" displayFolder="" count="0" memberValueDatatype="20" unbalanced="0"/>
    <cacheHierarchy uniqueName="[tCustomer].[Customer Tier]" caption="Customer Tier" attribute="1" defaultMemberUniqueName="[tCustomer].[Customer Tier].[All]" allUniqueName="[tCustomer].[Customer Tier].[All]" dimensionUniqueName="[tCustomer]" displayFolder="" count="0" memberValueDatatype="130" unbalanced="0"/>
    <cacheHierarchy uniqueName="[tEmployee].[Birth Date]" caption="Birth Date" attribute="1" time="1" defaultMemberUniqueName="[tEmployee].[Birth Date].[All]" allUniqueName="[tEmployee].[Birth Date].[All]" dimensionUniqueName="[tEmployee]" displayFolder="" count="0" memberValueDatatype="7" unbalanced="0"/>
    <cacheHierarchy uniqueName="[tEmployee].[Hire Date]" caption="Hire Date" attribute="1" time="1" defaultMemberUniqueName="[tEmployee].[Hire Date].[All]" allUniqueName="[tEmployee].[Hire Date].[All]" dimensionUniqueName="[tEmployee]" displayFolder="" count="0" memberValueDatatype="7" unbalanced="0"/>
    <cacheHierarchy uniqueName="[tEmployee].[City]" caption="City" attribute="1" defaultMemberUniqueName="[tEmployee].[City].[All]" allUniqueName="[tEmployee].[City].[All]" dimensionUniqueName="[tEmployee]" displayFolder="" count="0" memberValueDatatype="130" unbalanced="0"/>
    <cacheHierarchy uniqueName="[tEmployee].[Address]" caption="Address" attribute="1" defaultMemberUniqueName="[tEmployee].[Address].[All]" allUniqueName="[tEmployee].[Address].[All]" dimensionUniqueName="[tEmployee]" displayFolder="" count="0" memberValueDatatype="130" unbalanced="0"/>
    <cacheHierarchy uniqueName="[tEmployee].[Country]" caption="Country" attribute="1" defaultMemberUniqueName="[tEmployee].[Country].[All]" allUniqueName="[tEmployee].[Country].[All]" dimensionUniqueName="[tEmployee]" displayFolder="" count="2" memberValueDatatype="130" unbalanced="0"/>
    <cacheHierarchy uniqueName="[tEmployee].[Office Hierarchy]" caption="Office Hierarchy" defaultMemberUniqueName="[tEmployee].[Office Hierarchy].[All]" allUniqueName="[tEmployee].[Office Hierarchy].[All]" dimensionUniqueName="[tEmployee]" displayFolder="" count="0" unbalanced="0"/>
    <cacheHierarchy uniqueName="[tEmployee].[Sales Representative]" caption="Sales Representative" attribute="1" defaultMemberUniqueName="[tEmployee].[Sales Representative].[All]" allUniqueName="[tEmployee].[Sales Representative].[All]" dimensionUniqueName="[tEmployee]" displayFolder="" count="0" memberValueDatatype="130" unbalanced="0"/>
    <cacheHierarchy uniqueName="[tProduct].[Product Name]" caption="Product Name" attribute="1" defaultMemberUniqueName="[tProduct].[Product Name].[All]" allUniqueName="[tProduct].[Product Name].[All]" dimensionUniqueName="[tProduct]" displayFolder="" count="0" memberValueDatatype="130" unbalanced="0"/>
    <cacheHierarchy uniqueName="[tProduct].[Units in Stock]" caption="Units in Stock" attribute="1" defaultMemberUniqueName="[tProduct].[Units in Stock].[All]" allUniqueName="[tProduct].[Units in Stock].[All]" dimensionUniqueName="[tProduct]" displayFolder="" count="0" memberValueDatatype="20" unbalanced="0"/>
    <cacheHierarchy uniqueName="[tProduct].[Units on Order]" caption="Units on Order" attribute="1" defaultMemberUniqueName="[tProduct].[Units on Order].[All]" allUniqueName="[tProduct].[Units on Order].[All]" dimensionUniqueName="[tProduct]" displayFolder="" count="0" memberValueDatatype="20" unbalanced="0"/>
    <cacheHierarchy uniqueName="[tProduct].[Reorder Level]" caption="Reorder Level" attribute="1" defaultMemberUniqueName="[tProduct].[Reorder Level].[All]" allUniqueName="[tProduct].[Reorder Level].[All]" dimensionUniqueName="[tProduct]" displayFolder="" count="0" memberValueDatatype="20" unbalanced="0"/>
    <cacheHierarchy uniqueName="[tShipper].[Shipping Company]" caption="Shipping Company" attribute="1" defaultMemberUniqueName="[tShipper].[Shipping Company].[All]" allUniqueName="[tShipper].[Shipping Company].[All]" dimensionUniqueName="[tShipper]" displayFolder="" count="0" memberValueDatatype="130" unbalanced="0"/>
    <cacheHierarchy uniqueName="[tTransaction].[Line Freight]" caption="Line Freight" attribute="1" defaultMemberUniqueName="[tTransaction].[Line Freight].[All]" allUniqueName="[tTransaction].[Line Freight].[All]" dimensionUniqueName="[tTransaction]" displayFolder="" count="0" memberValueDatatype="5" unbalanced="0"/>
    <cacheHierarchy uniqueName="[tTransaction].[LineFreight]" caption="LineFreight" attribute="1" defaultMemberUniqueName="[tTransaction].[LineFreight].[All]" allUniqueName="[tTransaction].[LineFreight].[All]" dimensionUniqueName="[tTransaction]"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hidden="1"/>
    <cacheHierarchy uniqueName="[Calendar].[Month Number]" caption="Month Number" attribute="1" time="1" defaultMemberUniqueName="[Calendar].[Month Number].[All]" allUniqueName="[Calendar].[Month Number].[All]" dimensionUniqueName="[Calendar]" displayFolder="" count="0" memberValueDatatype="20" unbalanced="0" hidden="1"/>
    <cacheHierarchy uniqueName="[Calendar].[Month Order]" caption="Month Order" attribute="1" time="1" defaultMemberUniqueName="[Calendar].[Month Order].[All]" allUniqueName="[Calendar].[Month Order].[All]" dimensionUniqueName="[Calendar]" displayFolder="" count="0" memberValueDatatype="20" unbalanced="0" hidden="1"/>
    <cacheHierarchy uniqueName="[Calendar].[Year]" caption="Year" attribute="1" time="1" defaultMemberUniqueName="[Calendar].[Year].[All]" allUniqueName="[Calendar].[Year].[All]" dimensionUniqueName="[Calendar]" displayFolder="" count="0" memberValueDatatype="20" unbalanced="0" hidden="1"/>
    <cacheHierarchy uniqueName="[tCategory].[Category No.]" caption="Category No." attribute="1" defaultMemberUniqueName="[tCategory].[Category No.].[All]" allUniqueName="[tCategory].[Category No.].[All]" dimensionUniqueName="[tCategory]" displayFolder="" count="0" memberValueDatatype="20" unbalanced="0" hidden="1"/>
    <cacheHierarchy uniqueName="[tCategory].[Description]" caption="Description" attribute="1" defaultMemberUniqueName="[tCategory].[Description].[All]" allUniqueName="[tCategory].[Description].[All]" dimensionUniqueName="[tCategory]" displayFolder="" count="0" memberValueDatatype="130" unbalanced="0" hidden="1"/>
    <cacheHierarchy uniqueName="[tCustomer].[Contact Title]" caption="Contact Title" attribute="1" defaultMemberUniqueName="[tCustomer].[Contact Title].[All]" allUniqueName="[tCustomer].[Contact Title].[All]" dimensionUniqueName="[tCustomer]" displayFolder="" count="0" memberValueDatatype="130" unbalanced="0" hidden="1"/>
    <cacheHierarchy uniqueName="[tCustomer].[Customer No.]" caption="Customer No." attribute="1" defaultMemberUniqueName="[tCustomer].[Customer No.].[All]" allUniqueName="[tCustomer].[Customer No.].[All]" dimensionUniqueName="[tCustomer]" displayFolder="" count="0" memberValueDatatype="20" unbalanced="0" hidden="1"/>
    <cacheHierarchy uniqueName="[tCustomer].[Last Name]" caption="Last Name" attribute="1" defaultMemberUniqueName="[tCustomer].[Last Name].[All]" allUniqueName="[tCustomer].[Last Name].[All]" dimensionUniqueName="[tCustomer]" displayFolder="" count="0" memberValueDatatype="130" unbalanced="0" hidden="1"/>
    <cacheHierarchy uniqueName="[tEmployee].[Employee]" caption="Employee" attribute="1" defaultMemberUniqueName="[tEmployee].[Employee].[All]" allUniqueName="[tEmployee].[Employee].[All]" dimensionUniqueName="[tEmployee]" displayFolder="" count="0" memberValueDatatype="130" unbalanced="0" hidden="1"/>
    <cacheHierarchy uniqueName="[tEmployee].[Employee No.]" caption="Employee No." attribute="1" defaultMemberUniqueName="[tEmployee].[Employee No.].[All]" allUniqueName="[tEmployee].[Employee No.].[All]" dimensionUniqueName="[tEmployee]" displayFolder="" count="0" memberValueDatatype="20" unbalanced="0" hidden="1"/>
    <cacheHierarchy uniqueName="[tEmployee].[Title]" caption="Title" attribute="1" defaultMemberUniqueName="[tEmployee].[Title].[All]" allUniqueName="[tEmployee].[Title].[All]" dimensionUniqueName="[tEmployee]" displayFolder="" count="0" memberValueDatatype="130" unbalanced="0" hidden="1"/>
    <cacheHierarchy uniqueName="[tProduct].[Category No.]" caption="Category No." attribute="1" defaultMemberUniqueName="[tProduct].[Category No.].[All]" allUniqueName="[tProduct].[Category No.].[All]" dimensionUniqueName="[tProduct]" displayFolder="" count="0" memberValueDatatype="20" unbalanced="0" hidden="1"/>
    <cacheHierarchy uniqueName="[tProduct].[Product No.]" caption="Product No." attribute="1" defaultMemberUniqueName="[tProduct].[Product No.].[All]" allUniqueName="[tProduct].[Product No.].[All]" dimensionUniqueName="[tProduct]" displayFolder="" count="0" memberValueDatatype="20" unbalanced="0" hidden="1"/>
    <cacheHierarchy uniqueName="[tProduct].[Unit Price]" caption="Unit Price" attribute="1" defaultMemberUniqueName="[tProduct].[Unit Price].[All]" allUniqueName="[tProduct].[Unit Price].[All]" dimensionUniqueName="[tProduct]" displayFolder="" count="0" memberValueDatatype="5" unbalanced="0" hidden="1"/>
    <cacheHierarchy uniqueName="[tShipper].[Phone]" caption="Phone" attribute="1" defaultMemberUniqueName="[tShipper].[Phone].[All]" allUniqueName="[tShipper].[Phone].[All]" dimensionUniqueName="[tShipper]" displayFolder="" count="0" memberValueDatatype="130" unbalanced="0" hidden="1"/>
    <cacheHierarchy uniqueName="[tShipper].[Shipper No.]" caption="Shipper No." attribute="1" defaultMemberUniqueName="[tShipper].[Shipper No.].[All]" allUniqueName="[tShipper].[Shipper No.].[All]" dimensionUniqueName="[tShipper]" displayFolder="" count="0" memberValueDatatype="20" unbalanced="0" hidden="1"/>
    <cacheHierarchy uniqueName="[tTransaction].[Cost of Goods]" caption="Cost of Goods" attribute="1" defaultMemberUniqueName="[tTransaction].[Cost of Goods].[All]" allUniqueName="[tTransaction].[Cost of Goods].[All]" dimensionUniqueName="[tTransaction]" displayFolder="" count="0" memberValueDatatype="5" unbalanced="0" hidden="1"/>
    <cacheHierarchy uniqueName="[tTransaction].[Customer ID]" caption="Customer ID" attribute="1" defaultMemberUniqueName="[tTransaction].[Customer ID].[All]" allUniqueName="[tTransaction].[Customer ID].[All]" dimensionUniqueName="[tTransaction]" displayFolder="" count="0" memberValueDatatype="20" unbalanced="0" hidden="1"/>
    <cacheHierarchy uniqueName="[tTransaction].[Employee ID]" caption="Employee ID" attribute="1" defaultMemberUniqueName="[tTransaction].[Employee ID].[All]" allUniqueName="[tTransaction].[Employee ID].[All]" dimensionUniqueName="[tTransaction]" displayFolder="" count="0" memberValueDatatype="20" unbalanced="0" hidden="1"/>
    <cacheHierarchy uniqueName="[tTransaction].[Order Date]" caption="Order Date" attribute="1" time="1" defaultMemberUniqueName="[tTransaction].[Order Date].[All]" allUniqueName="[tTransaction].[Order Date].[All]" dimensionUniqueName="[tTransaction]" displayFolder="" count="0" memberValueDatatype="7" unbalanced="0" hidden="1"/>
    <cacheHierarchy uniqueName="[tTransaction].[Order No.]" caption="Order No." attribute="1" defaultMemberUniqueName="[tTransaction].[Order No.].[All]" allUniqueName="[tTransaction].[Order No.].[All]" dimensionUniqueName="[tTransaction]" displayFolder="" count="0" memberValueDatatype="20" unbalanced="0" hidden="1"/>
    <cacheHierarchy uniqueName="[tTransaction].[price]" caption="price" attribute="1" defaultMemberUniqueName="[tTransaction].[price].[All]" allUniqueName="[tTransaction].[price].[All]" dimensionUniqueName="[tTransaction]" displayFolder="" count="0" memberValueDatatype="5" unbalanced="0" hidden="1"/>
    <cacheHierarchy uniqueName="[tTransaction].[Product ID]" caption="Product ID" attribute="1" defaultMemberUniqueName="[tTransaction].[Product ID].[All]" allUniqueName="[tTransaction].[Product ID].[All]" dimensionUniqueName="[tTransaction]" displayFolder="" count="0" memberValueDatatype="20" unbalanced="0" hidden="1"/>
    <cacheHierarchy uniqueName="[tTransaction].[Quantity]" caption="Quantity" attribute="1" defaultMemberUniqueName="[tTransaction].[Quantity].[All]" allUniqueName="[tTransaction].[Quantity].[All]" dimensionUniqueName="[tTransaction]" displayFolder="" count="0" memberValueDatatype="20" unbalanced="0" hidden="1"/>
    <cacheHierarchy uniqueName="[tTransaction].[Required Date]" caption="Required Date" attribute="1" time="1" defaultMemberUniqueName="[tTransaction].[Required Date].[All]" allUniqueName="[tTransaction].[Required Date].[All]" dimensionUniqueName="[tTransaction]" displayFolder="" count="0" memberValueDatatype="7" unbalanced="0" hidden="1"/>
    <cacheHierarchy uniqueName="[tTransaction].[Shipper ID]" caption="Shipper ID" attribute="1" defaultMemberUniqueName="[tTransaction].[Shipper ID].[All]" allUniqueName="[tTransaction].[Shipper ID].[All]" dimensionUniqueName="[tTransaction]" displayFolder="" count="0" memberValueDatatype="20" unbalanced="0" hidden="1"/>
    <cacheHierarchy uniqueName="[Measures].[Count of Last Order Date]" caption="Count of Last Order Date" measure="1" displayFolder="" measureGroup="tCustomer" count="0">
      <extLst>
        <ext xmlns:x15="http://schemas.microsoft.com/office/spreadsheetml/2010/11/main" uri="{B97F6D7D-B522-45F9-BDA1-12C45D357490}">
          <x15:cacheHierarchy aggregatedColumn="16"/>
        </ext>
      </extLst>
    </cacheHierarchy>
    <cacheHierarchy uniqueName="[Measures].[Total Sales]" caption="Total Sales" measure="1" displayFolder="" measureGroup="tTransaction" count="0"/>
    <cacheHierarchy uniqueName="[Measures].[Nr. Orders]" caption="Nr. Orders" measure="1" displayFolder="" measureGroup="tTransaction" count="0"/>
    <cacheHierarchy uniqueName="[Measures].[Total Qty]" caption="Total Qty" measure="1" displayFolder="" measureGroup="tTransaction" count="0"/>
    <cacheHierarchy uniqueName="[Measures].[Total  COGs]" caption="Total  COGs" measure="1" displayFolder="" measureGroup="tTransaction" count="0"/>
    <cacheHierarchy uniqueName="[Measures].[Total Profit]" caption="Total Profit" measure="1" displayFolder="" measureGroup="tTransaction" count="0"/>
    <cacheHierarchy uniqueName="[Measures].[% Profit]" caption="% Profit" measure="1" displayFolder="" measureGroup="tTransaction" count="0"/>
    <cacheHierarchy uniqueName="[Measures].[Average Price]" caption="Average Price" measure="1" displayFolder="" measureGroup="tTransaction" count="0"/>
    <cacheHierarchy uniqueName="[Measures].[Freight Cost]" caption="Freight Cost" measure="1" displayFolder="" measureGroup="tTransaction" count="0"/>
    <cacheHierarchy uniqueName="[Measures].[Prev. Year]" caption="Prev. Year" measure="1" displayFolder="" measureGroup="tTransaction" count="0"/>
    <cacheHierarchy uniqueName="[Measures].[Prev. Yr Orders]" caption="Prev. Yr Orders" measure="1" displayFolder="" measureGroup="tTransaction" count="0"/>
    <cacheHierarchy uniqueName="[Measures].[Prev Yr Profit]" caption="Prev Yr Profit" measure="1" displayFolder="" measureGroup="tTransaction" count="0"/>
    <cacheHierarchy uniqueName="[Measures].[First_Order_ Date]" caption="First_Order_ Date" measure="1" displayFolder="" measureGroup="tCustomer" count="0"/>
    <cacheHierarchy uniqueName="[Measures].[Last_Order_Date]" caption="Last_Order_Date" measure="1" displayFolder="" measureGroup="tCustomer" count="0"/>
    <cacheHierarchy uniqueName="[Measures].[Lifespan(in Months)]" caption="Lifespan(in Months)" measure="1" displayFolder="" measureGroup="tCustomer" count="0"/>
    <cacheHierarchy uniqueName="[Measures].[Nr. Customer]" caption="Nr. Customer" measure="1" displayFolder="" measureGroup="tCustomer" count="0"/>
    <cacheHierarchy uniqueName="[Measures].[Average Order Value (AOV)]" caption="Average Order Value (AOV)" measure="1" displayFolder="" measureGroup="tTransaction" count="0"/>
    <cacheHierarchy uniqueName="[Measures].[Average Monthly Orders]" caption="Average Monthly Orders" measure="1" displayFolder="" measureGroup="tTransaction" count="0"/>
    <cacheHierarchy uniqueName="[Measures].[Average Monthy Sales QTY]" caption="Average Monthy Sales QTY" measure="1" displayFolder="" measureGroup="tTransaction" count="0"/>
    <cacheHierarchy uniqueName="[Measures].[Reorder Indicator]" caption="Reorder Indicator" measure="1" displayFolder="" measureGroup="tProduct" count="0"/>
    <cacheHierarchy uniqueName="[Measures].[__XL_Count tTransaction]" caption="__XL_Count tTransaction" measure="1" displayFolder="" measureGroup="tTransaction" count="0" hidden="1"/>
    <cacheHierarchy uniqueName="[Measures].[__XL_Count tShipper]" caption="__XL_Count tShipper" measure="1" displayFolder="" measureGroup="tShipper" count="0" hidden="1"/>
    <cacheHierarchy uniqueName="[Measures].[__XL_Count tCustomer]" caption="__XL_Count tCustomer" measure="1" displayFolder="" measureGroup="tCustomer" count="0" hidden="1"/>
    <cacheHierarchy uniqueName="[Measures].[__XL_Count tEmployee]" caption="__XL_Count tEmployee" measure="1" displayFolder="" measureGroup="tEmployee" count="0" hidden="1"/>
    <cacheHierarchy uniqueName="[Measures].[__XL_Count tProduct]" caption="__XL_Count tProduct" measure="1" displayFolder="" measureGroup="tProduct" count="0" hidden="1"/>
    <cacheHierarchy uniqueName="[Measures].[__XL_Count tCategory]" caption="__XL_Count tCategory" measure="1" displayFolder="" measureGroup="tCategory"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0863097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D8BCBB6-F421-4002-A128-1BD3BF7A9D1D}" name="PivotTable5" cacheId="2849" applyNumberFormats="0" applyBorderFormats="0" applyFontFormats="0" applyPatternFormats="0" applyAlignmentFormats="0" applyWidthHeightFormats="1" dataCaption="Values" tag="6727f0ce-2a12-4336-a486-d2cd542fcf8c" updatedVersion="8" minRefreshableVersion="3" useAutoFormatting="1" itemPrintTitles="1" createdVersion="8" indent="0" outline="1" outlineData="1" multipleFieldFilters="0">
  <location ref="B136:H214" firstHeaderRow="0" firstDataRow="1" firstDataCol="1"/>
  <pivotFields count="10">
    <pivotField dataField="1" subtotalTop="0" showAll="0" defaultSubtotal="0"/>
    <pivotField axis="axisRow" allDrilled="1" subtotalTop="0" showAll="0" dataSourceSort="1"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7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t="grand">
      <x/>
    </i>
  </rowItems>
  <colFields count="1">
    <field x="-2"/>
  </colFields>
  <colItems count="6">
    <i>
      <x/>
    </i>
    <i i="1">
      <x v="1"/>
    </i>
    <i i="2">
      <x v="2"/>
    </i>
    <i i="3">
      <x v="3"/>
    </i>
    <i i="4">
      <x v="4"/>
    </i>
    <i i="5">
      <x v="5"/>
    </i>
  </colItems>
  <dataFields count="6">
    <dataField name="Avg_Mon_Qty" fld="5" subtotal="count" baseField="0" baseItem="0"/>
    <dataField fld="0" subtotal="count" baseField="0" baseItem="0"/>
    <dataField name="Avg_Mon_Ord" fld="4" subtotal="count" baseField="0" baseItem="0"/>
    <dataField name="Avg_Mon_Val" fld="3" subtotal="count" baseField="0" baseItem="0"/>
    <dataField fld="2" subtotal="count" baseField="0" baseItem="0"/>
    <dataField fld="6" subtotal="count" baseField="0" baseItem="0"/>
  </dataFields>
  <formats count="1">
    <format dxfId="4">
      <pivotArea collapsedLevelsAreSubtotals="1" fieldPosition="0">
        <references count="2">
          <reference field="4294967294" count="1" selected="0">
            <x v="5"/>
          </reference>
          <reference field="1" count="0"/>
        </references>
      </pivotArea>
    </format>
  </formats>
  <conditionalFormats count="3">
    <conditionalFormat scope="field" priority="8">
      <pivotAreas count="1">
        <pivotArea outline="0" collapsedLevelsAreSubtotals="1" fieldPosition="0">
          <references count="2">
            <reference field="4294967294" count="1" selected="0">
              <x v="5"/>
            </reference>
            <reference field="1" count="0" selected="0"/>
          </references>
        </pivotArea>
      </pivotAreas>
    </conditionalFormat>
    <conditionalFormat scope="field" priority="7">
      <pivotAreas count="1">
        <pivotArea outline="0" collapsedLevelsAreSubtotals="1" fieldPosition="0">
          <references count="2">
            <reference field="4294967294" count="1" selected="0">
              <x v="5"/>
            </reference>
            <reference field="1" count="0" selected="0"/>
          </references>
        </pivotArea>
      </pivotAreas>
    </conditionalFormat>
    <conditionalFormat scope="field" priority="3">
      <pivotAreas count="1">
        <pivotArea outline="0" collapsedLevelsAreSubtotals="1" fieldPosition="0">
          <references count="2">
            <reference field="4294967294" count="1" selected="0">
              <x v="5"/>
            </reference>
            <reference field="1" count="0" selected="0"/>
          </references>
        </pivotArea>
      </pivotAreas>
    </conditionalFormat>
  </conditionalFormat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_Mon_Val"/>
    <pivotHierarchy dragToRow="0" dragToCol="0" dragToPage="0" dragToData="1" caption="Avg_Mon_Ord"/>
    <pivotHierarchy dragToRow="0" dragToCol="0" dragToPage="0" dragToData="1" caption="Avg_Mon_Qt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tTransaction]"/>
        <x15:activeTabTopLevelEntity name="[tCategory]"/>
        <x15:activeTabTopLevelEntity name="[Calendar]"/>
        <x15:activeTabTopLevelEntity name="[tCustomer]"/>
        <x15:activeTabTopLevelEntity name="[tEmployee]"/>
        <x15:activeTabTopLevelEntity name="[t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8E50EC7-0051-436A-B995-D0D26D2A5B04}" name="PivotTable4" cacheId="2882" applyNumberFormats="0" applyBorderFormats="0" applyFontFormats="0" applyPatternFormats="0" applyAlignmentFormats="0" applyWidthHeightFormats="1" dataCaption="Values" tag="d7c3ed2f-a47e-40a2-8e61-faa52b15ceea" updatedVersion="8" minRefreshableVersion="3" useAutoFormatting="1" itemPrintTitles="1" createdVersion="8" indent="0" outline="1" outlineData="1" multipleFieldFilters="0">
  <location ref="AO112:AU116" firstHeaderRow="0" firstDataRow="1" firstDataCol="1"/>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3"/>
            </reference>
          </references>
        </pivotArea>
      </autoSortScope>
    </pivotField>
    <pivotField axis="axisRow" allDrilled="1" subtotalTop="0" showAll="0" defaultSubtotal="0" defaultAttributeDrillState="1">
      <items count="3">
        <item x="1"/>
        <item x="0"/>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6"/>
  </rowFields>
  <rowItems count="4">
    <i>
      <x/>
    </i>
    <i>
      <x v="1"/>
    </i>
    <i>
      <x v="2"/>
    </i>
    <i t="grand">
      <x/>
    </i>
  </rowItems>
  <colFields count="1">
    <field x="-2"/>
  </colFields>
  <colItems count="6">
    <i>
      <x/>
    </i>
    <i i="1">
      <x v="1"/>
    </i>
    <i i="2">
      <x v="2"/>
    </i>
    <i i="3">
      <x v="3"/>
    </i>
    <i i="4">
      <x v="4"/>
    </i>
    <i i="5">
      <x v="5"/>
    </i>
  </colItems>
  <dataFields count="6">
    <dataField fld="7" subtotal="count" baseField="0" baseItem="0"/>
    <dataField fld="2" subtotal="count" baseField="0" baseItem="0"/>
    <dataField fld="1" subtotal="count" baseField="0" baseItem="0"/>
    <dataField fld="0" subtotal="count" baseField="0" baseItem="0"/>
    <dataField fld="3" subtotal="count" baseField="0" baseItem="0"/>
    <dataField fld="4" subtotal="count" baseField="0" baseItem="0"/>
  </dataField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5" type="count" id="1" iMeasureHier="62">
      <autoFilter ref="A1">
        <filterColumn colId="0">
          <top10 val="10" filterVal="10"/>
        </filterColumn>
      </autoFilter>
    </filter>
  </filters>
  <rowHierarchiesUsage count="1">
    <rowHierarchyUsage hierarchyUsage="1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F0506E-5667-4D83-92BB-857AB40B0DB8}" name="PivotTable2" cacheId="2879" applyNumberFormats="0" applyBorderFormats="0" applyFontFormats="0" applyPatternFormats="0" applyAlignmentFormats="0" applyWidthHeightFormats="1" dataCaption="Values" tag="e572166b-ce03-442d-b1b6-3dbf73bca466" updatedVersion="8" minRefreshableVersion="3" useAutoFormatting="1" itemPrintTitles="1" createdVersion="8" indent="0" outline="1" outlineData="1" multipleFieldFilters="0">
  <location ref="AO28:AU104" firstHeaderRow="0" firstDataRow="1" firstDataCol="1"/>
  <pivotFields count="10">
    <pivotField dataField="1" subtotalTop="0" showAll="0" defaultSubtotal="0"/>
    <pivotField axis="axisRow" allDrilled="1" subtotalTop="0" showAll="0" sortType="descending" defaultSubtotal="0" defaultAttributeDrillState="1">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s>
      <autoSortScope>
        <pivotArea dataOnly="0" outline="0" fieldPosition="0">
          <references count="1">
            <reference field="4294967294" count="1" selected="0">
              <x v="2"/>
            </reference>
          </references>
        </pivotArea>
      </autoSortScope>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76">
    <i>
      <x v="56"/>
    </i>
    <i>
      <x v="19"/>
    </i>
    <i>
      <x v="58"/>
    </i>
    <i>
      <x v="41"/>
    </i>
    <i>
      <x v="35"/>
    </i>
    <i>
      <x v="64"/>
    </i>
    <i>
      <x v="48"/>
    </i>
    <i>
      <x v="55"/>
    </i>
    <i>
      <x v="32"/>
    </i>
    <i>
      <x v="22"/>
    </i>
    <i>
      <x v="37"/>
    </i>
    <i>
      <x v="67"/>
    </i>
    <i>
      <x v="23"/>
    </i>
    <i>
      <x v="61"/>
    </i>
    <i>
      <x v="25"/>
    </i>
    <i>
      <x v="6"/>
    </i>
    <i>
      <x v="18"/>
    </i>
    <i>
      <x v="51"/>
    </i>
    <i>
      <x v="30"/>
    </i>
    <i>
      <x v="8"/>
    </i>
    <i>
      <x v="12"/>
    </i>
    <i>
      <x v="66"/>
    </i>
    <i>
      <x v="4"/>
    </i>
    <i>
      <x v="7"/>
    </i>
    <i>
      <x v="42"/>
    </i>
    <i>
      <x v="47"/>
    </i>
    <i>
      <x v="33"/>
    </i>
    <i>
      <x v="52"/>
    </i>
    <i>
      <x v="3"/>
    </i>
    <i>
      <x v="36"/>
    </i>
    <i>
      <x v="60"/>
    </i>
    <i>
      <x v="73"/>
    </i>
    <i>
      <x v="28"/>
    </i>
    <i>
      <x v="53"/>
    </i>
    <i>
      <x v="44"/>
    </i>
    <i>
      <x v="70"/>
    </i>
    <i>
      <x v="15"/>
    </i>
    <i>
      <x v="24"/>
    </i>
    <i>
      <x v="2"/>
    </i>
    <i>
      <x v="49"/>
    </i>
    <i>
      <x v="26"/>
    </i>
    <i>
      <x v="29"/>
    </i>
    <i>
      <x v="63"/>
    </i>
    <i>
      <x v="39"/>
    </i>
    <i>
      <x v="13"/>
    </i>
    <i>
      <x v="31"/>
    </i>
    <i>
      <x v="43"/>
    </i>
    <i>
      <x v="54"/>
    </i>
    <i>
      <x v="68"/>
    </i>
    <i>
      <x v="46"/>
    </i>
    <i>
      <x v="20"/>
    </i>
    <i>
      <x v="21"/>
    </i>
    <i>
      <x/>
    </i>
    <i>
      <x v="34"/>
    </i>
    <i>
      <x v="16"/>
    </i>
    <i>
      <x v="69"/>
    </i>
    <i>
      <x v="59"/>
    </i>
    <i>
      <x v="14"/>
    </i>
    <i>
      <x v="65"/>
    </i>
    <i>
      <x v="57"/>
    </i>
    <i>
      <x v="9"/>
    </i>
    <i>
      <x v="45"/>
    </i>
    <i>
      <x v="71"/>
    </i>
    <i>
      <x v="74"/>
    </i>
    <i>
      <x v="38"/>
    </i>
    <i>
      <x v="10"/>
    </i>
    <i>
      <x v="5"/>
    </i>
    <i>
      <x v="17"/>
    </i>
    <i>
      <x v="1"/>
    </i>
    <i>
      <x v="72"/>
    </i>
    <i>
      <x v="62"/>
    </i>
    <i>
      <x v="50"/>
    </i>
    <i>
      <x v="40"/>
    </i>
    <i>
      <x v="27"/>
    </i>
    <i>
      <x v="11"/>
    </i>
    <i t="grand">
      <x/>
    </i>
  </rowItems>
  <colFields count="1">
    <field x="-2"/>
  </colFields>
  <colItems count="6">
    <i>
      <x/>
    </i>
    <i i="1">
      <x v="1"/>
    </i>
    <i i="2">
      <x v="2"/>
    </i>
    <i i="3">
      <x v="3"/>
    </i>
    <i i="4">
      <x v="4"/>
    </i>
    <i i="5">
      <x v="5"/>
    </i>
  </colItems>
  <dataFields count="6">
    <dataField fld="0" subtotal="count" baseField="0" baseItem="0"/>
    <dataField name="Avg_Mon_ord" fld="6" subtotal="count" baseField="1" baseItem="56"/>
    <dataField name="Avg_Ord_Val" fld="5" subtotal="count" baseField="1" baseItem="56"/>
    <dataField fld="4" subtotal="count" baseField="0" baseItem="0"/>
    <dataField fld="2" subtotal="count" baseField="0" baseItem="0"/>
    <dataField fld="3" subtotal="count" baseField="0" baseItem="0"/>
  </dataField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Avg_Ord_Val"/>
    <pivotHierarchy dragToRow="0" dragToCol="0" dragToPage="0" dragToData="1" caption="Avg_Mon_ord"/>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C3BD1C-C8BD-4471-8160-E47E97EB04EE}" name="pTblTimeAnalysis" cacheId="2873" applyNumberFormats="0" applyBorderFormats="0" applyFontFormats="0" applyPatternFormats="0" applyAlignmentFormats="0" applyWidthHeightFormats="1" dataCaption="Values" tag="4a758b75-ff04-4972-bda2-04cc259d6b6b" updatedVersion="8" minRefreshableVersion="3" useAutoFormatting="1" itemPrintTitles="1" createdVersion="8" indent="0" outline="1" outlineData="1" multipleFieldFilters="0">
  <location ref="K43:R77" firstHeaderRow="0" firstDataRow="1" firstDataCol="1"/>
  <pivotFields count="14">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items count="2">
        <item c="1" x="0" d="1"/>
        <item c="1" x="1" d="1"/>
      </items>
    </pivotField>
    <pivotField axis="axisRow" subtotalTop="0" showAll="0" dataSourceSort="1" defaultSubtotal="0">
      <items count="8">
        <item c="1" x="0"/>
        <item c="1" x="1"/>
        <item c="1" x="2"/>
        <item c="1" x="3"/>
        <item c="1" x="4"/>
        <item c="1" x="5"/>
        <item c="1" x="6"/>
        <item c="1" x="7"/>
      </items>
    </pivotField>
    <pivotField axis="axisRow" allDrilled="1" subtotalTop="0" showAll="0" dataSourceSort="1" defaultSubtotal="0">
      <items count="23">
        <item c="1" x="0"/>
        <item c="1" x="1"/>
        <item c="1" x="2"/>
        <item c="1" x="3"/>
        <item c="1" x="4"/>
        <item c="1" x="5"/>
        <item c="1" x="6"/>
        <item c="1" x="7"/>
        <item c="1" x="8"/>
        <item c="1" x="9"/>
        <item c="1" x="10"/>
        <item c="1" x="11"/>
        <item c="1" x="12"/>
        <item c="1" x="13"/>
        <item c="1" x="14"/>
        <item c="1" x="15"/>
        <item c="1" x="16"/>
        <item c="1" x="17"/>
        <item c="1" x="18"/>
        <item c="1" x="19"/>
        <item c="1" x="20"/>
        <item c="1" x="21"/>
        <item c="1" x="22"/>
      </items>
    </pivotField>
    <pivotField axis="axisRow" subtotalTop="0" showAll="0" dataSourceSort="1" defaultSubtotal="0"/>
    <pivotField allDrilled="1" subtotalTop="0" showAll="0" dataSourceSort="1" defaultSubtotal="0"/>
    <pivotField subtotalTop="0" showAll="0" dataSourceSort="1" defaultSubtotal="0"/>
    <pivotField subtotalTop="0" showAll="0" dataSourceSort="1" defaultSubtotal="0"/>
  </pivotFields>
  <rowFields count="3">
    <field x="7"/>
    <field x="8"/>
    <field x="9"/>
  </rowFields>
  <rowItems count="34">
    <i>
      <x/>
    </i>
    <i r="1">
      <x/>
    </i>
    <i r="2">
      <x/>
    </i>
    <i r="2">
      <x v="1"/>
    </i>
    <i r="2">
      <x v="2"/>
    </i>
    <i r="1">
      <x v="1"/>
    </i>
    <i r="2">
      <x v="3"/>
    </i>
    <i r="2">
      <x v="4"/>
    </i>
    <i r="2">
      <x v="5"/>
    </i>
    <i r="1">
      <x v="2"/>
    </i>
    <i r="2">
      <x v="6"/>
    </i>
    <i r="2">
      <x v="7"/>
    </i>
    <i r="2">
      <x v="8"/>
    </i>
    <i r="1">
      <x v="3"/>
    </i>
    <i r="2">
      <x v="9"/>
    </i>
    <i r="2">
      <x v="10"/>
    </i>
    <i r="2">
      <x v="11"/>
    </i>
    <i>
      <x v="1"/>
    </i>
    <i r="1">
      <x v="4"/>
    </i>
    <i r="2">
      <x v="12"/>
    </i>
    <i r="2">
      <x v="13"/>
    </i>
    <i r="2">
      <x v="14"/>
    </i>
    <i r="1">
      <x v="5"/>
    </i>
    <i r="2">
      <x v="15"/>
    </i>
    <i r="2">
      <x v="16"/>
    </i>
    <i r="2">
      <x v="17"/>
    </i>
    <i r="1">
      <x v="6"/>
    </i>
    <i r="2">
      <x v="18"/>
    </i>
    <i r="2">
      <x v="19"/>
    </i>
    <i r="2">
      <x v="20"/>
    </i>
    <i r="1">
      <x v="7"/>
    </i>
    <i r="2">
      <x v="21"/>
    </i>
    <i r="2">
      <x v="22"/>
    </i>
    <i t="grand">
      <x/>
    </i>
  </rowItems>
  <colFields count="1">
    <field x="-2"/>
  </colFields>
  <colItems count="7">
    <i>
      <x/>
    </i>
    <i i="1">
      <x v="1"/>
    </i>
    <i i="2">
      <x v="2"/>
    </i>
    <i i="3">
      <x v="3"/>
    </i>
    <i i="4">
      <x v="4"/>
    </i>
    <i i="5">
      <x v="5"/>
    </i>
    <i i="6">
      <x v="6"/>
    </i>
  </colItems>
  <dataFields count="7">
    <dataField fld="2" subtotal="count" baseField="0" baseItem="0"/>
    <dataField fld="1" subtotal="count" baseField="0" baseItem="0"/>
    <dataField fld="3" subtotal="count" baseField="0" baseItem="0"/>
    <dataField fld="0" subtotal="count" baseField="0" baseItem="0"/>
    <dataField fld="4" subtotal="count" baseField="0" baseItem="0"/>
    <dataField fld="6" subtotal="count" baseField="0" baseItem="0"/>
    <dataField fld="5" subtotal="count" baseField="0" baseItem="0"/>
  </dataFields>
  <conditionalFormats count="2">
    <conditionalFormat scope="field" priority="26">
      <pivotAreas count="1">
        <pivotArea outline="0" collapsedLevelsAreSubtotals="1" fieldPosition="0">
          <references count="2">
            <reference field="4294967294" count="1" selected="0">
              <x v="3"/>
            </reference>
            <reference field="9" count="0" selected="0"/>
          </references>
        </pivotArea>
      </pivotAreas>
    </conditionalFormat>
    <conditionalFormat scope="field" priority="23">
      <pivotAreas count="1">
        <pivotArea outline="0" collapsedLevelsAreSubtotals="1" fieldPosition="0">
          <references count="2">
            <reference field="4294967294" count="1" selected="0">
              <x v="4"/>
            </reference>
            <reference field="9" count="0" selected="0"/>
          </references>
        </pivotArea>
      </pivotAreas>
    </conditionalFormat>
  </conditionalFormat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B49CF6-6BC9-4234-8E83-812B28D097DF}" name="pTblCategory" cacheId="2852" applyNumberFormats="0" applyBorderFormats="0" applyFontFormats="0" applyPatternFormats="0" applyAlignmentFormats="0" applyWidthHeightFormats="1" dataCaption="Values" tag="52cb9a64-dc1d-417e-9086-593d56b94393" updatedVersion="8" minRefreshableVersion="3" useAutoFormatting="1" itemPrintTitles="1" createdVersion="8" indent="0" outline="1" outlineData="1" multipleFieldFilters="0">
  <location ref="B13:H22" firstHeaderRow="0" firstDataRow="1" firstDataCol="1"/>
  <pivotFields count="10">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9">
    <i>
      <x/>
    </i>
    <i>
      <x v="1"/>
    </i>
    <i>
      <x v="2"/>
    </i>
    <i>
      <x v="3"/>
    </i>
    <i>
      <x v="4"/>
    </i>
    <i>
      <x v="5"/>
    </i>
    <i>
      <x v="6"/>
    </i>
    <i>
      <x v="7"/>
    </i>
    <i t="grand">
      <x/>
    </i>
  </rowItems>
  <colFields count="1">
    <field x="-2"/>
  </colFields>
  <colItems count="6">
    <i>
      <x/>
    </i>
    <i i="1">
      <x v="1"/>
    </i>
    <i i="2">
      <x v="2"/>
    </i>
    <i i="3">
      <x v="3"/>
    </i>
    <i i="4">
      <x v="4"/>
    </i>
    <i i="5">
      <x v="5"/>
    </i>
  </colItems>
  <dataFields count="6">
    <dataField fld="3" subtotal="count" baseField="0" baseItem="0"/>
    <dataField fld="2" subtotal="count" baseField="0" baseItem="0"/>
    <dataField fld="4" subtotal="count" baseField="0" baseItem="0"/>
    <dataField fld="0" subtotal="count" baseField="0" baseItem="0"/>
    <dataField fld="5" subtotal="count" baseField="0" baseItem="0"/>
    <dataField fld="6" subtotal="count" baseField="0" baseItem="0"/>
  </dataField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A26528E-F950-4760-AD8E-64032C8953F0}" name="pTblCustCountry" cacheId="2855" applyNumberFormats="0" applyBorderFormats="0" applyFontFormats="0" applyPatternFormats="0" applyAlignmentFormats="0" applyWidthHeightFormats="1" dataCaption="Values" tag="56328bd1-5588-4b1a-9a3a-9dc6f3d0f2d5" updatedVersion="8" minRefreshableVersion="3" useAutoFormatting="1" subtotalHiddenItems="1" itemPrintTitles="1" createdVersion="8" indent="0" outline="1" outlineData="1" multipleFieldFilters="0">
  <location ref="AE13:AL67" firstHeaderRow="0"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hiddenLevel="1" allDrilled="1" subtotalTop="0" showAll="0" dataSourceSort="1" defaultSubtotal="0">
      <items count="1">
        <item s="1" c="1" x="0"/>
      </items>
    </pivotField>
    <pivotField axis="axisRow" allDrilled="1" subtotalTop="0" showAll="0" sortType="descending" defaultSubtotal="0">
      <items count="15">
        <item c="1" x="0"/>
        <item c="1" x="1"/>
        <item c="1" x="2"/>
        <item c="1" x="3"/>
        <item c="1" x="4"/>
        <item c="1" x="5"/>
        <item c="1" x="6"/>
        <item c="1" x="7"/>
        <item c="1" x="8"/>
        <item c="1" x="9"/>
        <item c="1" x="10"/>
        <item c="1" x="11"/>
        <item c="1" x="12"/>
        <item c="1" x="13"/>
        <item c="1" x="14"/>
      </items>
      <autoSortScope>
        <pivotArea dataOnly="0" outline="0" fieldPosition="0">
          <references count="1">
            <reference field="4294967294" count="1" selected="0">
              <x v="3"/>
            </reference>
          </references>
        </pivotArea>
      </autoSortScope>
    </pivotField>
    <pivotField axis="axisRow" allDrilled="1" subtotalTop="0" showAll="0" sortType="descending" defaultSubtotal="0">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autoSortScope>
        <pivotArea dataOnly="0" outline="0" fieldPosition="0">
          <references count="1">
            <reference field="4294967294" count="1" selected="0">
              <x v="3"/>
            </reference>
          </references>
        </pivotArea>
      </autoSortScope>
    </pivotField>
  </pivotFields>
  <rowFields count="2">
    <field x="8"/>
    <field x="9"/>
  </rowFields>
  <rowItems count="54">
    <i>
      <x v="5"/>
    </i>
    <i r="1">
      <x v="16"/>
    </i>
    <i r="1">
      <x v="14"/>
    </i>
    <i r="1">
      <x v="20"/>
    </i>
    <i r="1">
      <x v="17"/>
    </i>
    <i r="1">
      <x v="15"/>
    </i>
    <i r="1">
      <x v="21"/>
    </i>
    <i r="1">
      <x v="18"/>
    </i>
    <i r="1">
      <x v="13"/>
    </i>
    <i r="1">
      <x v="12"/>
    </i>
    <i r="1">
      <x v="19"/>
    </i>
    <i>
      <x/>
    </i>
    <i r="1">
      <x/>
    </i>
    <i>
      <x v="12"/>
    </i>
    <i r="1">
      <x v="32"/>
    </i>
    <i r="1">
      <x v="33"/>
    </i>
    <i>
      <x v="14"/>
    </i>
    <i r="1">
      <x v="37"/>
    </i>
    <i r="1">
      <x v="36"/>
    </i>
    <i>
      <x v="4"/>
    </i>
    <i r="1">
      <x v="9"/>
    </i>
    <i r="1">
      <x v="10"/>
    </i>
    <i r="1">
      <x v="5"/>
    </i>
    <i r="1">
      <x v="7"/>
    </i>
    <i r="1">
      <x v="11"/>
    </i>
    <i r="1">
      <x v="8"/>
    </i>
    <i r="1">
      <x v="6"/>
    </i>
    <i>
      <x v="6"/>
    </i>
    <i r="1">
      <x v="22"/>
    </i>
    <i>
      <x v="11"/>
    </i>
    <i r="1">
      <x v="30"/>
    </i>
    <i r="1">
      <x v="31"/>
    </i>
    <i r="1">
      <x v="29"/>
    </i>
    <i>
      <x v="1"/>
    </i>
    <i r="1">
      <x v="2"/>
    </i>
    <i r="1">
      <x v="1"/>
    </i>
    <i>
      <x v="7"/>
    </i>
    <i r="1">
      <x v="25"/>
    </i>
    <i r="1">
      <x v="23"/>
    </i>
    <i r="1">
      <x v="24"/>
    </i>
    <i>
      <x v="13"/>
    </i>
    <i r="1">
      <x v="35"/>
    </i>
    <i r="1">
      <x v="34"/>
    </i>
    <i>
      <x v="10"/>
    </i>
    <i r="1">
      <x v="28"/>
    </i>
    <i>
      <x v="2"/>
    </i>
    <i r="1">
      <x v="3"/>
    </i>
    <i>
      <x v="3"/>
    </i>
    <i r="1">
      <x v="4"/>
    </i>
    <i>
      <x v="8"/>
    </i>
    <i r="1">
      <x v="26"/>
    </i>
    <i>
      <x v="9"/>
    </i>
    <i r="1">
      <x v="27"/>
    </i>
    <i t="grand">
      <x/>
    </i>
  </rowItems>
  <colFields count="1">
    <field x="-2"/>
  </colFields>
  <colItems count="7">
    <i>
      <x/>
    </i>
    <i i="1">
      <x v="1"/>
    </i>
    <i i="2">
      <x v="2"/>
    </i>
    <i i="3">
      <x v="3"/>
    </i>
    <i i="4">
      <x v="4"/>
    </i>
    <i i="5">
      <x v="5"/>
    </i>
    <i i="6">
      <x v="6"/>
    </i>
  </colItems>
  <dataFields count="7">
    <dataField fld="2" subtotal="count" baseField="0" baseItem="0"/>
    <dataField fld="1" subtotal="count" baseField="0" baseItem="0"/>
    <dataField fld="3" subtotal="count" baseField="0" baseItem="0"/>
    <dataField fld="0" subtotal="count" baseField="0" baseItem="0"/>
    <dataField fld="4" subtotal="count" baseField="0" baseItem="0"/>
    <dataField fld="6" subtotal="count" baseField="0" baseItem="0"/>
    <dataField fld="5" subtotal="count" baseField="0" baseItem="0"/>
  </dataField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44122D-294D-446B-A3D5-5F68BD79267D}" name="pTblCustomer" cacheId="2858" applyNumberFormats="0" applyBorderFormats="0" applyFontFormats="0" applyPatternFormats="0" applyAlignmentFormats="0" applyWidthHeightFormats="1" dataCaption="Values" tag="70444576-6f55-4b16-b611-5d274e42c0ec" updatedVersion="8" minRefreshableVersion="3" useAutoFormatting="1" itemPrintTitles="1" createdVersion="8" indent="0" outline="1" outlineData="1" multipleFieldFilters="0">
  <location ref="AO13:AU24" firstHeaderRow="0"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3"/>
            </reference>
          </references>
        </pivotArea>
      </autoSortScope>
    </pivotField>
    <pivotField allDrilled="1" subtotalTop="0" showAll="0" dataSourceSort="1" defaultSubtotal="0"/>
    <pivotField subtotalTop="0" showAll="0" dataSourceSort="1" defaultSubtotal="0"/>
    <pivotField subtotalTop="0" showAll="0" dataSourceSort="1" defaultSubtotal="0"/>
  </pivotFields>
  <rowFields count="1">
    <field x="6"/>
  </rowFields>
  <rowItems count="11">
    <i>
      <x v="5"/>
    </i>
    <i>
      <x v="8"/>
    </i>
    <i>
      <x/>
    </i>
    <i>
      <x v="1"/>
    </i>
    <i>
      <x v="3"/>
    </i>
    <i>
      <x v="9"/>
    </i>
    <i>
      <x v="6"/>
    </i>
    <i>
      <x v="2"/>
    </i>
    <i>
      <x v="7"/>
    </i>
    <i>
      <x v="4"/>
    </i>
    <i t="grand">
      <x/>
    </i>
  </rowItems>
  <colFields count="1">
    <field x="-2"/>
  </colFields>
  <colItems count="6">
    <i>
      <x/>
    </i>
    <i i="1">
      <x v="1"/>
    </i>
    <i i="2">
      <x v="2"/>
    </i>
    <i i="3">
      <x v="3"/>
    </i>
    <i i="4">
      <x v="4"/>
    </i>
    <i i="5">
      <x v="5"/>
    </i>
  </colItems>
  <dataFields count="6">
    <dataField fld="2" subtotal="count" baseField="0" baseItem="0"/>
    <dataField fld="1" subtotal="count" baseField="0" baseItem="0"/>
    <dataField fld="3" subtotal="count" baseField="0" baseItem="0"/>
    <dataField fld="0" subtotal="count" baseField="0" baseItem="0"/>
    <dataField fld="4" subtotal="count" baseField="0" baseItem="0"/>
    <dataField fld="5" subtotal="count" baseField="0" baseItem="0"/>
  </dataFields>
  <conditionalFormats count="3">
    <conditionalFormat scope="field" priority="21">
      <pivotAreas count="1">
        <pivotArea outline="0" collapsedLevelsAreSubtotals="1" fieldPosition="0">
          <references count="2">
            <reference field="4294967294" count="1" selected="0">
              <x v="3"/>
            </reference>
            <reference field="6" count="0" selected="0"/>
          </references>
        </pivotArea>
      </pivotAreas>
    </conditionalFormat>
    <conditionalFormat scope="field" priority="20">
      <pivotAreas count="1">
        <pivotArea outline="0" collapsedLevelsAreSubtotals="1" fieldPosition="0">
          <references count="2">
            <reference field="4294967294" count="1" selected="0">
              <x v="0"/>
            </reference>
            <reference field="6" count="0" selected="0"/>
          </references>
        </pivotArea>
      </pivotAreas>
    </conditionalFormat>
    <conditionalFormat scope="field" priority="19">
      <pivotAreas count="1">
        <pivotArea outline="0" collapsedLevelsAreSubtotals="1" fieldPosition="0">
          <references count="2">
            <reference field="4294967294" count="1" selected="0">
              <x v="4"/>
            </reference>
            <reference field="6" count="0" selected="0"/>
          </references>
        </pivotArea>
      </pivotAreas>
    </conditionalFormat>
  </conditionalFormat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count" id="1" iMeasureHier="62">
      <autoFilter ref="A1">
        <filterColumn colId="0">
          <top10 val="10" filterVal="10"/>
        </filterColumn>
      </autoFilter>
    </filter>
  </filters>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BC6BC2-6C08-4500-863F-2AE8EEFDA26B}" name="pTblShipper" cacheId="2870" applyNumberFormats="0" applyBorderFormats="0" applyFontFormats="0" applyPatternFormats="0" applyAlignmentFormats="0" applyWidthHeightFormats="1" dataCaption="Values" tag="fb61f932-5d25-460c-bbe0-a395553dbee3" updatedVersion="8" minRefreshableVersion="3" useAutoFormatting="1" itemPrintTitles="1" createdVersion="8" indent="0" outline="1" outlineData="1" multipleFieldFilters="0">
  <location ref="AX11:AZ15" firstHeaderRow="0" firstDataRow="1" firstDataCol="1"/>
  <pivotFields count="6">
    <pivotField dataField="1" subtotalTop="0" showAll="0" defaultSubtotal="0"/>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1"/>
  </rowFields>
  <rowItems count="4">
    <i>
      <x v="2"/>
    </i>
    <i>
      <x v="1"/>
    </i>
    <i>
      <x/>
    </i>
    <i t="grand">
      <x/>
    </i>
  </rowItems>
  <colFields count="1">
    <field x="-2"/>
  </colFields>
  <colItems count="2">
    <i>
      <x/>
    </i>
    <i i="1">
      <x v="1"/>
    </i>
  </colItems>
  <dataFields count="2">
    <dataField fld="0" subtotal="count" baseField="0" baseItem="0"/>
    <dataField fld="2" subtotal="count" baseField="0" baseItem="0"/>
  </dataField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Shipp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E9E106C-0C0D-4CBB-BA34-4F637DD02A17}" name="PivotTable1" cacheId="2840" applyNumberFormats="0" applyBorderFormats="0" applyFontFormats="0" applyPatternFormats="0" applyAlignmentFormats="0" applyWidthHeightFormats="1" dataCaption="Values" tag="957e10e2-fe6b-4e00-a90b-0f740ca03e43" updatedVersion="8" minRefreshableVersion="3" useAutoFormatting="1" itemPrintTitles="1" createdVersion="8" indent="0" outline="1" outlineData="1" multipleFieldFilters="0">
  <location ref="B43:H129" firstHeaderRow="0" firstDataRow="1" firstDataCol="1"/>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sortType="descending" defaultSubtotal="0" defaultAttributeDrillState="1">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autoSortScope>
        <pivotArea dataOnly="0" outline="0" fieldPosition="0">
          <references count="1">
            <reference field="4294967294" count="1" selected="0">
              <x v="3"/>
            </reference>
          </references>
        </pivotArea>
      </autoSortScope>
    </pivotField>
    <pivotField axis="axisRow" allDrilled="1" subtotalTop="0" showAll="0" dataSourceSort="1" defaultSubtotal="0" defaultAttributeDrillState="1">
      <items count="8">
        <item x="0"/>
        <item x="1"/>
        <item x="2"/>
        <item x="3"/>
        <item x="4"/>
        <item x="5"/>
        <item x="6"/>
        <item x="7"/>
      </items>
    </pivotField>
    <pivotField allDrilled="1" subtotalTop="0" showAll="0" dataSourceSort="1" defaultSubtotal="0"/>
    <pivotField subtotalTop="0" showAll="0" dataSourceSort="1" defaultSubtotal="0"/>
    <pivotField subtotalTop="0" showAll="0" dataSourceSort="1" defaultSubtotal="0"/>
  </pivotFields>
  <rowFields count="2">
    <field x="7"/>
    <field x="6"/>
  </rowFields>
  <rowItems count="86">
    <i>
      <x/>
    </i>
    <i r="1">
      <x v="3"/>
    </i>
    <i r="1">
      <x v="4"/>
    </i>
    <i r="1">
      <x v="1"/>
    </i>
    <i r="1">
      <x v="5"/>
    </i>
    <i r="1">
      <x v="11"/>
    </i>
    <i r="1">
      <x/>
    </i>
    <i r="1">
      <x v="2"/>
    </i>
    <i r="1">
      <x v="7"/>
    </i>
    <i r="1">
      <x v="9"/>
    </i>
    <i r="1">
      <x v="10"/>
    </i>
    <i r="1">
      <x v="8"/>
    </i>
    <i r="1">
      <x v="6"/>
    </i>
    <i>
      <x v="1"/>
    </i>
    <i r="1">
      <x v="23"/>
    </i>
    <i r="1">
      <x v="22"/>
    </i>
    <i r="1">
      <x v="17"/>
    </i>
    <i r="1">
      <x v="19"/>
    </i>
    <i r="1">
      <x v="16"/>
    </i>
    <i r="1">
      <x v="20"/>
    </i>
    <i r="1">
      <x v="13"/>
    </i>
    <i r="1">
      <x v="15"/>
    </i>
    <i r="1">
      <x v="21"/>
    </i>
    <i r="1">
      <x v="18"/>
    </i>
    <i r="1">
      <x v="12"/>
    </i>
    <i r="1">
      <x v="14"/>
    </i>
    <i>
      <x v="2"/>
    </i>
    <i r="1">
      <x v="33"/>
    </i>
    <i r="1">
      <x v="31"/>
    </i>
    <i r="1">
      <x v="25"/>
    </i>
    <i r="1">
      <x v="28"/>
    </i>
    <i r="1">
      <x v="29"/>
    </i>
    <i r="1">
      <x v="26"/>
    </i>
    <i r="1">
      <x v="32"/>
    </i>
    <i r="1">
      <x v="30"/>
    </i>
    <i r="1">
      <x v="34"/>
    </i>
    <i r="1">
      <x v="36"/>
    </i>
    <i r="1">
      <x v="27"/>
    </i>
    <i r="1">
      <x v="35"/>
    </i>
    <i r="1">
      <x v="24"/>
    </i>
    <i>
      <x v="3"/>
    </i>
    <i r="1">
      <x v="46"/>
    </i>
    <i r="1">
      <x v="37"/>
    </i>
    <i r="1">
      <x v="43"/>
    </i>
    <i r="1">
      <x v="41"/>
    </i>
    <i r="1">
      <x v="38"/>
    </i>
    <i r="1">
      <x v="40"/>
    </i>
    <i r="1">
      <x v="44"/>
    </i>
    <i r="1">
      <x v="45"/>
    </i>
    <i r="1">
      <x v="42"/>
    </i>
    <i r="1">
      <x v="39"/>
    </i>
    <i>
      <x v="4"/>
    </i>
    <i r="1">
      <x v="48"/>
    </i>
    <i r="1">
      <x v="53"/>
    </i>
    <i r="1">
      <x v="50"/>
    </i>
    <i r="1">
      <x v="51"/>
    </i>
    <i r="1">
      <x v="49"/>
    </i>
    <i r="1">
      <x v="52"/>
    </i>
    <i r="1">
      <x v="47"/>
    </i>
    <i>
      <x v="5"/>
    </i>
    <i r="1">
      <x v="58"/>
    </i>
    <i r="1">
      <x v="57"/>
    </i>
    <i r="1">
      <x v="56"/>
    </i>
    <i r="1">
      <x v="54"/>
    </i>
    <i r="1">
      <x v="55"/>
    </i>
    <i r="1">
      <x v="59"/>
    </i>
    <i>
      <x v="6"/>
    </i>
    <i r="1">
      <x v="61"/>
    </i>
    <i r="1">
      <x v="62"/>
    </i>
    <i r="1">
      <x v="64"/>
    </i>
    <i r="1">
      <x v="63"/>
    </i>
    <i r="1">
      <x v="60"/>
    </i>
    <i>
      <x v="7"/>
    </i>
    <i r="1">
      <x v="66"/>
    </i>
    <i r="1">
      <x v="69"/>
    </i>
    <i r="1">
      <x v="65"/>
    </i>
    <i r="1">
      <x v="73"/>
    </i>
    <i r="1">
      <x v="70"/>
    </i>
    <i r="1">
      <x v="71"/>
    </i>
    <i r="1">
      <x v="67"/>
    </i>
    <i r="1">
      <x v="76"/>
    </i>
    <i r="1">
      <x v="72"/>
    </i>
    <i r="1">
      <x v="75"/>
    </i>
    <i r="1">
      <x v="74"/>
    </i>
    <i r="1">
      <x v="68"/>
    </i>
    <i t="grand">
      <x/>
    </i>
  </rowItems>
  <colFields count="1">
    <field x="-2"/>
  </colFields>
  <colItems count="6">
    <i>
      <x/>
    </i>
    <i i="1">
      <x v="1"/>
    </i>
    <i i="2">
      <x v="2"/>
    </i>
    <i i="3">
      <x v="3"/>
    </i>
    <i i="4">
      <x v="4"/>
    </i>
    <i i="5">
      <x v="5"/>
    </i>
  </colItems>
  <dataFields count="6">
    <dataField fld="2" subtotal="count" baseField="0" baseItem="0"/>
    <dataField fld="1" subtotal="count" baseField="0" baseItem="0"/>
    <dataField fld="3" subtotal="count" baseField="0" baseItem="0"/>
    <dataField fld="0" subtotal="count" baseField="0" baseItem="0"/>
    <dataField fld="4" subtotal="count" baseField="0" baseItem="0"/>
    <dataField fld="5" subtotal="count" baseField="0" baseItem="0"/>
  </dataFields>
  <conditionalFormats count="1">
    <conditionalFormat scope="field" priority="15">
      <pivotAreas count="1">
        <pivotArea outline="0" collapsedLevelsAreSubtotals="1" fieldPosition="0">
          <references count="2">
            <reference field="4294967294" count="1" selected="0">
              <x v="1"/>
            </reference>
            <reference field="6" count="0" selected="0"/>
          </references>
        </pivotArea>
      </pivotAreas>
    </conditionalFormat>
  </conditionalFormat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7"/>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tProduct]"/>
        <x15:activeTabTopLevelEntity name="[tCustomer]"/>
        <x15:activeTabTopLevelEntity name="[Calenda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92F9510-6C40-4207-8CD8-D76E7722605B}" name="pTblFiscalYear" cacheId="2861" applyNumberFormats="0" applyBorderFormats="0" applyFontFormats="0" applyPatternFormats="0" applyAlignmentFormats="0" applyWidthHeightFormats="1" dataCaption="Values" tag="e48c34c9-eb07-4281-a449-416e38ec4b6d" updatedVersion="8" minRefreshableVersion="3" useAutoFormatting="1" itemPrintTitles="1" createdVersion="8" indent="0" outline="1" outlineData="1" multipleFieldFilters="0">
  <location ref="K13:R16" firstHeaderRow="0" firstDataRow="1" firstDataCol="1"/>
  <pivotFields count="11">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6"/>
  </rowFields>
  <rowItems count="3">
    <i>
      <x/>
    </i>
    <i>
      <x v="1"/>
    </i>
    <i t="grand">
      <x/>
    </i>
  </rowItems>
  <colFields count="1">
    <field x="-2"/>
  </colFields>
  <colItems count="7">
    <i>
      <x/>
    </i>
    <i i="1">
      <x v="1"/>
    </i>
    <i i="2">
      <x v="2"/>
    </i>
    <i i="3">
      <x v="3"/>
    </i>
    <i i="4">
      <x v="4"/>
    </i>
    <i i="5">
      <x v="5"/>
    </i>
    <i i="6">
      <x v="6"/>
    </i>
  </colItems>
  <dataFields count="7">
    <dataField fld="2" subtotal="count" baseField="0" baseItem="0"/>
    <dataField fld="1" subtotal="count" baseField="0" baseItem="0"/>
    <dataField fld="3" subtotal="count" baseField="0" baseItem="0"/>
    <dataField fld="0" subtotal="count" baseField="0" baseItem="0"/>
    <dataField fld="4" subtotal="count" baseField="0" baseItem="0"/>
    <dataField fld="7" subtotal="count" baseField="0" baseItem="0"/>
    <dataField fld="5" subtotal="count" baseField="0" baseItem="0"/>
  </dataFields>
  <pivotHierarchies count="89">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8B122BA-624F-4BFE-86B1-AA0DE06A4BAC}" name="pTvlFiscalQtr" cacheId="2009" applyNumberFormats="0" applyBorderFormats="0" applyFontFormats="0" applyPatternFormats="0" applyAlignmentFormats="0" applyWidthHeightFormats="1" dataCaption="Values" tag="9e1b893b-5018-4e46-8bb5-13eb2891d630" updatedVersion="8" minRefreshableVersion="3" useAutoFormatting="1" itemPrintTitles="1" createdVersion="8" indent="0" outline="1" outlineData="1" multipleFieldFilters="0">
  <location ref="K28:R37" firstHeaderRow="0" firstDataRow="1" firstDataCol="1"/>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6"/>
  </rowFields>
  <rowItems count="9">
    <i>
      <x/>
    </i>
    <i>
      <x v="1"/>
    </i>
    <i>
      <x v="2"/>
    </i>
    <i>
      <x v="3"/>
    </i>
    <i>
      <x v="4"/>
    </i>
    <i>
      <x v="5"/>
    </i>
    <i>
      <x v="6"/>
    </i>
    <i>
      <x v="7"/>
    </i>
    <i t="grand">
      <x/>
    </i>
  </rowItems>
  <colFields count="1">
    <field x="-2"/>
  </colFields>
  <colItems count="7">
    <i>
      <x/>
    </i>
    <i i="1">
      <x v="1"/>
    </i>
    <i i="2">
      <x v="2"/>
    </i>
    <i i="3">
      <x v="3"/>
    </i>
    <i i="4">
      <x v="4"/>
    </i>
    <i i="5">
      <x v="5"/>
    </i>
    <i i="6">
      <x v="6"/>
    </i>
  </colItems>
  <dataFields count="7">
    <dataField fld="2" subtotal="count" baseField="0" baseItem="0"/>
    <dataField fld="1" subtotal="count" baseField="0" baseItem="0"/>
    <dataField fld="3" subtotal="count" baseField="0" baseItem="0"/>
    <dataField fld="0" subtotal="count" baseField="0" baseItem="0"/>
    <dataField fld="4" subtotal="count" baseField="0" baseItem="0"/>
    <dataField fld="7" subtotal="count" baseField="0" baseItem="0"/>
    <dataField fld="5" subtotal="count" baseField="0" baseItem="0"/>
  </dataFields>
  <conditionalFormats count="2">
    <conditionalFormat scope="field" priority="25">
      <pivotAreas count="1">
        <pivotArea outline="0" collapsedLevelsAreSubtotals="1" fieldPosition="0">
          <references count="2">
            <reference field="4294967294" count="1" selected="0">
              <x v="3"/>
            </reference>
            <reference field="6" count="0" selected="0"/>
          </references>
        </pivotArea>
      </pivotAreas>
    </conditionalFormat>
    <conditionalFormat scope="field" priority="24">
      <pivotAreas count="1">
        <pivotArea outline="0" collapsedLevelsAreSubtotals="1" fieldPosition="0">
          <references count="2">
            <reference field="4294967294" count="1" selected="0">
              <x v="4"/>
            </reference>
            <reference field="6" count="0" selected="0"/>
          </references>
        </pivotArea>
      </pivotAreas>
    </conditionalFormat>
  </conditionalFormats>
  <pivotHierarchies count="89">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9D91E18-0462-48F4-85BC-2C408DB8B8EC}" name="pTblProduct10" cacheId="2867" applyNumberFormats="0" applyBorderFormats="0" applyFontFormats="0" applyPatternFormats="0" applyAlignmentFormats="0" applyWidthHeightFormats="1" dataCaption="Values" tag="7cc1e681-c4a0-4e47-a0ec-0562cb9ae476" updatedVersion="8" minRefreshableVersion="3" useAutoFormatting="1" rowGrandTotals="0" colGrandTotals="0" itemPrintTitles="1" createdVersion="8" indent="0" outline="1" outlineData="1" multipleFieldFilters="0">
  <location ref="B28:H38" firstHeaderRow="0" firstDataRow="1" firstDataCol="1"/>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3"/>
            </reference>
          </references>
        </pivotArea>
      </autoSortScope>
    </pivotField>
    <pivotField allDrilled="1" subtotalTop="0" showAll="0" dataSourceSort="1" defaultSubtotal="0"/>
    <pivotField subtotalTop="0" showAll="0" dataSourceSort="1" defaultSubtotal="0"/>
    <pivotField subtotalTop="0" showAll="0" dataSourceSort="1" defaultSubtotal="0"/>
  </pivotFields>
  <rowFields count="1">
    <field x="6"/>
  </rowFields>
  <rowItems count="10">
    <i>
      <x v="2"/>
    </i>
    <i>
      <x v="7"/>
    </i>
    <i>
      <x v="8"/>
    </i>
    <i>
      <x/>
    </i>
    <i>
      <x v="9"/>
    </i>
    <i>
      <x v="3"/>
    </i>
    <i>
      <x v="4"/>
    </i>
    <i>
      <x v="5"/>
    </i>
    <i>
      <x v="1"/>
    </i>
    <i>
      <x v="6"/>
    </i>
  </rowItems>
  <colFields count="1">
    <field x="-2"/>
  </colFields>
  <colItems count="6">
    <i>
      <x/>
    </i>
    <i i="1">
      <x v="1"/>
    </i>
    <i i="2">
      <x v="2"/>
    </i>
    <i i="3">
      <x v="3"/>
    </i>
    <i i="4">
      <x v="4"/>
    </i>
    <i i="5">
      <x v="5"/>
    </i>
  </colItems>
  <dataFields count="6">
    <dataField fld="2" subtotal="count" baseField="0" baseItem="0"/>
    <dataField fld="1" subtotal="count" baseField="0" baseItem="0"/>
    <dataField fld="3" subtotal="count" baseField="0" baseItem="0"/>
    <dataField fld="0" subtotal="count" baseField="0" baseItem="0"/>
    <dataField fld="4" subtotal="count" baseField="0" baseItem="0"/>
    <dataField fld="5" subtotal="count" baseField="0" baseItem="0"/>
  </dataFields>
  <conditionalFormats count="1">
    <conditionalFormat scope="field" priority="22">
      <pivotAreas count="1">
        <pivotArea outline="0" collapsedLevelsAreSubtotals="1" fieldPosition="0">
          <references count="2">
            <reference field="4294967294" count="1" selected="0">
              <x v="1"/>
            </reference>
            <reference field="6" count="0" selected="0"/>
          </references>
        </pivotArea>
      </pivotAreas>
    </conditionalFormat>
  </conditionalFormat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6" type="count" id="3" iMeasureHier="62">
      <autoFilter ref="A1">
        <filterColumn colId="0">
          <top10 val="10" filterVal="10"/>
        </filterColumn>
      </autoFilter>
    </filter>
  </filters>
  <rowHierarchiesUsage count="1">
    <rowHierarchyUsage hierarchyUsage="2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tProduct]"/>
        <x15:activeTabTopLevelEntity name="[tCustomer]"/>
        <x15:activeTabTopLevelEntity name="[Calenda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B624AA8-CA99-41DA-9960-E2F1399435CB}" name="pTblOffice" cacheId="2864" applyNumberFormats="0" applyBorderFormats="0" applyFontFormats="0" applyPatternFormats="0" applyAlignmentFormats="0" applyWidthHeightFormats="1" dataCaption="Values" tag="2f0a8645-6775-4ed6-973a-24440a121544" updatedVersion="8" minRefreshableVersion="3" useAutoFormatting="1" subtotalHiddenItems="1" itemPrintTitles="1" createdVersion="8" indent="0" outline="1" outlineData="1" multipleFieldFilters="0">
  <location ref="U13:AB30" firstHeaderRow="0" firstDataRow="1" firstDataCol="1"/>
  <pivotFields count="13">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axis="axisRow" allDrilled="1" showAll="0" sortType="descending" defaultSubtotal="0" defaultAttributeDrillState="1">
      <items count="2">
        <item x="0"/>
        <item x="1"/>
      </items>
      <autoSortScope>
        <pivotArea dataOnly="0" outline="0" fieldPosition="0">
          <references count="1">
            <reference field="4294967294" count="1" selected="0">
              <x v="3"/>
            </reference>
          </references>
        </pivotArea>
      </autoSortScope>
    </pivotField>
    <pivotField axis="axisRow" allDrilled="1" showAll="0" sortType="descending" defaultSubtotal="0" defaultAttributeDrillState="1">
      <items count="5">
        <item x="0"/>
        <item x="1"/>
        <item x="2"/>
        <item x="3"/>
        <item x="4"/>
      </items>
      <autoSortScope>
        <pivotArea dataOnly="0" outline="0" fieldPosition="0">
          <references count="1">
            <reference field="4294967294" count="1" selected="0">
              <x v="3"/>
            </reference>
          </references>
        </pivotArea>
      </autoSortScope>
    </pivotField>
    <pivotField axis="axisRow" allDrilled="1" showAll="0" sortType="descending" defaultSubtotal="0" defaultAttributeDrillState="1">
      <items count="9">
        <item x="0"/>
        <item x="1"/>
        <item x="2"/>
        <item x="3"/>
        <item x="4"/>
        <item x="5"/>
        <item x="6"/>
        <item x="7"/>
        <item x="8"/>
      </items>
      <autoSortScope>
        <pivotArea dataOnly="0" outline="0" fieldPosition="0">
          <references count="1">
            <reference field="4294967294" count="1" selected="0">
              <x v="3"/>
            </reference>
          </references>
        </pivotArea>
      </autoSortScope>
    </pivotField>
    <pivotField allDrilled="1" subtotalTop="0" showAll="0" dataSourceSort="1" defaultSubtotal="0"/>
    <pivotField subtotalTop="0" showAll="0" dataSourceSort="1" defaultSubtotal="0"/>
    <pivotField subtotalTop="0" showAll="0" dataSourceSort="1" defaultSubtotal="0"/>
  </pivotFields>
  <rowFields count="3">
    <field x="7"/>
    <field x="8"/>
    <field x="9"/>
  </rowFields>
  <rowItems count="17">
    <i>
      <x v="1"/>
    </i>
    <i r="1">
      <x v="3"/>
    </i>
    <i r="2">
      <x v="7"/>
    </i>
    <i r="2">
      <x v="6"/>
    </i>
    <i r="1">
      <x v="2"/>
    </i>
    <i r="2">
      <x v="5"/>
    </i>
    <i r="1">
      <x v="1"/>
    </i>
    <i r="2">
      <x v="4"/>
    </i>
    <i r="1">
      <x v="4"/>
    </i>
    <i r="2">
      <x v="8"/>
    </i>
    <i>
      <x/>
    </i>
    <i r="1">
      <x/>
    </i>
    <i r="2">
      <x v="1"/>
    </i>
    <i r="2">
      <x v="3"/>
    </i>
    <i r="2">
      <x/>
    </i>
    <i r="2">
      <x v="2"/>
    </i>
    <i t="grand">
      <x/>
    </i>
  </rowItems>
  <colFields count="1">
    <field x="-2"/>
  </colFields>
  <colItems count="7">
    <i>
      <x/>
    </i>
    <i i="1">
      <x v="1"/>
    </i>
    <i i="2">
      <x v="2"/>
    </i>
    <i i="3">
      <x v="3"/>
    </i>
    <i i="4">
      <x v="4"/>
    </i>
    <i i="5">
      <x v="5"/>
    </i>
    <i i="6">
      <x v="6"/>
    </i>
  </colItems>
  <dataFields count="7">
    <dataField fld="2" subtotal="count" baseField="0" baseItem="0"/>
    <dataField fld="1" subtotal="count" baseField="0" baseItem="0"/>
    <dataField fld="3" subtotal="count" baseField="0" baseItem="0"/>
    <dataField fld="0" subtotal="count" baseField="0" baseItem="0"/>
    <dataField fld="4" subtotal="count" baseField="0" baseItem="0"/>
    <dataField fld="6" subtotal="count" baseField="0" baseItem="0"/>
    <dataField fld="5" subtotal="count" baseField="0" baseItem="0"/>
  </dataFields>
  <pivotHierarchies count="89">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3">
    <rowHierarchyUsage hierarchyUsage="24"/>
    <rowHierarchyUsage hierarchyUsage="22"/>
    <rowHierarchyUsage hierarchyUsage="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Employee]"/>
        <x15:activeTabTopLevelEntity name="[t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2C615DF-9723-441C-BF2E-A1CF9A196F6A}" name="PivotTable33" cacheId="2516" applyNumberFormats="0" applyBorderFormats="0" applyFontFormats="0" applyPatternFormats="0" applyAlignmentFormats="0" applyWidthHeightFormats="1" dataCaption="Values" tag="e0283fbd-befa-4974-b888-e98088a6233a" updatedVersion="8" minRefreshableVersion="3" useAutoFormatting="1" subtotalHiddenItems="1" itemPrintTitles="1" createdVersion="8" indent="0" outline="1" outlineData="1" multipleFieldFilters="0" chartFormat="22">
  <location ref="A51:B60" firstHeaderRow="1" firstDataRow="1" firstDataCol="1"/>
  <pivotFields count="7">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9">
    <i>
      <x v="6"/>
    </i>
    <i>
      <x v="4"/>
    </i>
    <i>
      <x v="1"/>
    </i>
    <i>
      <x v="7"/>
    </i>
    <i>
      <x v="2"/>
    </i>
    <i>
      <x v="5"/>
    </i>
    <i>
      <x v="3"/>
    </i>
    <i>
      <x/>
    </i>
    <i t="grand">
      <x/>
    </i>
  </rowItems>
  <colItems count="1">
    <i/>
  </colItems>
  <dataFields count="1">
    <dataField fld="2" subtotal="count" baseField="0" baseItem="0"/>
  </dataFields>
  <chartFormats count="1">
    <chartFormat chart="20"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D4CE055-58DC-41E1-B7EF-303C94A150AA}" name="Top10ProducrSales" cacheId="2756" applyNumberFormats="0" applyBorderFormats="0" applyFontFormats="0" applyPatternFormats="0" applyAlignmentFormats="0" applyWidthHeightFormats="1" dataCaption="Values" tag="46b61815-01cc-4d9b-885f-bf2ba2d07810" updatedVersion="8" minRefreshableVersion="3" useAutoFormatting="1" subtotalHiddenItems="1" itemPrintTitles="1" createdVersion="8" indent="0" outline="1" outlineData="1" multipleFieldFilters="0" chartFormat="12">
  <location ref="D2:E13" firstHeaderRow="1" firstDataRow="1" firstDataCol="1"/>
  <pivotFields count="11">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11">
    <i>
      <x v="8"/>
    </i>
    <i>
      <x v="4"/>
    </i>
    <i>
      <x v="7"/>
    </i>
    <i>
      <x v="2"/>
    </i>
    <i>
      <x v="9"/>
    </i>
    <i>
      <x v="3"/>
    </i>
    <i>
      <x/>
    </i>
    <i>
      <x v="6"/>
    </i>
    <i>
      <x v="5"/>
    </i>
    <i>
      <x v="1"/>
    </i>
    <i t="grand">
      <x/>
    </i>
  </rowItems>
  <colItems count="1">
    <i/>
  </colItems>
  <dataFields count="1">
    <dataField fld="0" subtotal="count"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62">
      <autoFilter ref="A1">
        <filterColumn colId="0">
          <top10 val="10" filterVal="10"/>
        </filterColumn>
      </autoFilter>
    </filter>
    <filter fld="3" type="count" id="2" iMeasureHier="62">
      <autoFilter ref="A1">
        <filterColumn colId="0">
          <top10 val="10" filterVal="10"/>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5046F69-FD00-457F-A588-18460DEA4EF5}" name="PivotTable26" cacheId="2504" applyNumberFormats="0" applyBorderFormats="0" applyFontFormats="0" applyPatternFormats="0" applyAlignmentFormats="0" applyWidthHeightFormats="1" dataCaption="Values" tag="de698296-e892-4394-b122-10694190c8df" updatedVersion="8" minRefreshableVersion="3" useAutoFormatting="1" subtotalHiddenItems="1" itemPrintTitles="1" createdVersion="8" indent="0" outline="1" outlineData="1" multipleFieldFilters="0" chartFormat="30">
  <location ref="M32:N43" firstHeaderRow="1" firstDataRow="1" firstDataCol="1"/>
  <pivotFields count="8">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0"/>
  </rowFields>
  <rowItems count="11">
    <i>
      <x v="2"/>
    </i>
    <i>
      <x v="6"/>
    </i>
    <i>
      <x v="5"/>
    </i>
    <i>
      <x v="1"/>
    </i>
    <i>
      <x v="8"/>
    </i>
    <i>
      <x v="9"/>
    </i>
    <i>
      <x/>
    </i>
    <i>
      <x v="4"/>
    </i>
    <i>
      <x v="3"/>
    </i>
    <i>
      <x v="7"/>
    </i>
    <i t="grand">
      <x/>
    </i>
  </rowItems>
  <colItems count="1">
    <i/>
  </colItems>
  <dataFields count="1">
    <dataField fld="3" subtotal="count" baseField="0" baseItem="0"/>
  </dataFields>
  <chartFormats count="2">
    <chartFormat chart="28" format="10" series="1">
      <pivotArea type="data" outline="0" fieldPosition="0">
        <references count="1">
          <reference field="4294967294" count="1" selected="0">
            <x v="0"/>
          </reference>
        </references>
      </pivotArea>
    </chartFormat>
    <chartFormat chart="29" format="11"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4" iMeasureHier="63">
      <autoFilter ref="A1">
        <filterColumn colId="0">
          <top10 val="10" filterVal="10"/>
        </filterColumn>
      </autoFilter>
    </filter>
    <filter fld="1" type="count" id="2" iMeasureHier="62">
      <autoFilter ref="A1">
        <filterColumn colId="0">
          <top10 val="5" filterVal="5"/>
        </filterColumn>
      </autoFilter>
    </filter>
    <filter fld="2" type="count" id="3" iMeasureHier="62">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BF7A4D5-201D-40CA-BBA3-FD9496A7A171}" name="PivotTable34" cacheId="2519" applyNumberFormats="0" applyBorderFormats="0" applyFontFormats="0" applyPatternFormats="0" applyAlignmentFormats="0" applyWidthHeightFormats="1" dataCaption="Values" tag="0a2337e1-5231-4c5c-95f2-c1111ee7b157" updatedVersion="8" minRefreshableVersion="3" useAutoFormatting="1" itemPrintTitles="1" createdVersion="8" indent="0" outline="1" outlineData="1" multipleFieldFilters="0" chartFormat="42">
  <location ref="AD51:AE55" firstHeaderRow="1" firstDataRow="1" firstDataCol="1"/>
  <pivotFields count="9">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4">
    <i>
      <x/>
    </i>
    <i>
      <x v="1"/>
    </i>
    <i>
      <x v="2"/>
    </i>
    <i t="grand">
      <x/>
    </i>
  </rowItems>
  <colItems count="1">
    <i/>
  </colItems>
  <dataFields count="1">
    <dataField fld="4" subtotal="count" baseField="0" baseItem="0"/>
  </dataFields>
  <chartFormats count="4">
    <chartFormat chart="41" format="28" series="1">
      <pivotArea type="data" outline="0" fieldPosition="0">
        <references count="1">
          <reference field="4294967294" count="1" selected="0">
            <x v="0"/>
          </reference>
        </references>
      </pivotArea>
    </chartFormat>
    <chartFormat chart="41" format="29">
      <pivotArea type="data" outline="0" fieldPosition="0">
        <references count="2">
          <reference field="4294967294" count="1" selected="0">
            <x v="0"/>
          </reference>
          <reference field="3" count="1" selected="0">
            <x v="0"/>
          </reference>
        </references>
      </pivotArea>
    </chartFormat>
    <chartFormat chart="41" format="30">
      <pivotArea type="data" outline="0" fieldPosition="0">
        <references count="2">
          <reference field="4294967294" count="1" selected="0">
            <x v="0"/>
          </reference>
          <reference field="3" count="1" selected="0">
            <x v="1"/>
          </reference>
        </references>
      </pivotArea>
    </chartFormat>
    <chartFormat chart="41" format="31">
      <pivotArea type="data" outline="0" fieldPosition="0">
        <references count="2">
          <reference field="4294967294" count="1" selected="0">
            <x v="0"/>
          </reference>
          <reference field="3" count="1" selected="0">
            <x v="2"/>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3431B19F-B384-4197-9943-884D88157F02}" name="SalesTrendByMonth" cacheId="2744" applyNumberFormats="0" applyBorderFormats="0" applyFontFormats="0" applyPatternFormats="0" applyAlignmentFormats="0" applyWidthHeightFormats="1" dataCaption="Values" tag="64cd9965-fe42-4f80-b5f4-1e080166755d" updatedVersion="8" minRefreshableVersion="3" useAutoFormatting="1" itemPrintTitles="1" createdVersion="8" indent="0" outline="1" outlineData="1" multipleFieldFilters="0" chartFormat="70">
  <location ref="AK2:AL26" firstHeaderRow="1" firstDataRow="1" firstDataCol="1"/>
  <pivotFields count="11">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allDrilled="1" subtotalTop="0" showAll="0" dataSourceSort="1" defaultSubtotal="0"/>
    <pivotField subtotalTop="0" showAll="0" dataSourceSort="1" defaultSubtotal="0"/>
    <pivotField subtotalTop="0" showAll="0" dataSourceSort="1" defaultSubtotal="0"/>
  </pivotFields>
  <rowFields count="1">
    <field x="7"/>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0" subtotal="count" baseField="0" baseItem="0"/>
  </dataFields>
  <chartFormats count="10">
    <chartFormat chart="3" format="2"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39" format="4" series="1">
      <pivotArea type="data" outline="0" fieldPosition="0">
        <references count="1">
          <reference field="4294967294" count="1" selected="0">
            <x v="0"/>
          </reference>
        </references>
      </pivotArea>
    </chartFormat>
    <chartFormat chart="58" format="6" series="1">
      <pivotArea type="data" outline="0" fieldPosition="0">
        <references count="1">
          <reference field="4294967294" count="1" selected="0">
            <x v="0"/>
          </reference>
        </references>
      </pivotArea>
    </chartFormat>
    <chartFormat chart="59" format="7" series="1">
      <pivotArea type="data" outline="0" fieldPosition="0">
        <references count="1">
          <reference field="4294967294" count="1" selected="0">
            <x v="0"/>
          </reference>
        </references>
      </pivotArea>
    </chartFormat>
    <chartFormat chart="68" format="6" series="1">
      <pivotArea type="data" outline="0" fieldPosition="0">
        <references count="1">
          <reference field="4294967294" count="1" selected="0">
            <x v="0"/>
          </reference>
        </references>
      </pivotArea>
    </chartFormat>
    <chartFormat chart="69"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62">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5F6B35AB-911A-4C3C-9A5E-AA84FDE1A290}" name="PivotTable36" cacheId="2786" applyNumberFormats="0" applyBorderFormats="0" applyFontFormats="0" applyPatternFormats="0" applyAlignmentFormats="0" applyWidthHeightFormats="1" dataCaption="Values" tag="ee169316-067f-45e5-b55d-913032712a79" updatedVersion="8" minRefreshableVersion="3" useAutoFormatting="1" subtotalHiddenItems="1" itemPrintTitles="1" createdVersion="8" indent="0" outline="1" outlineData="1" multipleFieldFilters="0" chartFormat="34">
  <location ref="M51:N62" firstHeaderRow="1" firstDataRow="1" firstDataCol="1"/>
  <pivotFields count="11">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0"/>
  </rowFields>
  <rowItems count="11">
    <i>
      <x v="5"/>
    </i>
    <i>
      <x v="1"/>
    </i>
    <i>
      <x/>
    </i>
    <i>
      <x v="2"/>
    </i>
    <i>
      <x v="9"/>
    </i>
    <i>
      <x v="7"/>
    </i>
    <i>
      <x v="6"/>
    </i>
    <i>
      <x v="4"/>
    </i>
    <i>
      <x v="8"/>
    </i>
    <i>
      <x v="3"/>
    </i>
    <i t="grand">
      <x/>
    </i>
  </rowItems>
  <colItems count="1">
    <i/>
  </colItems>
  <dataFields count="1">
    <dataField fld="3" subtotal="count" baseField="0" baseItem="0"/>
  </dataFields>
  <chartFormats count="1">
    <chartFormat chart="33"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0" type="count" id="5" iMeasureHier="66">
      <autoFilter ref="A1">
        <filterColumn colId="0">
          <top10 val="10" filterVal="10"/>
        </filterColumn>
      </autoFilter>
    </filter>
    <filter fld="1" type="count" id="2" iMeasureHier="62">
      <autoFilter ref="A1">
        <filterColumn colId="0">
          <top10 val="5" filterVal="5"/>
        </filterColumn>
      </autoFilter>
    </filter>
    <filter fld="2" type="count" id="3" iMeasureHier="62">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7656592E-C691-4C20-9F4F-CBD23899D646}" name="PivotTable35" cacheId="2783" applyNumberFormats="0" applyBorderFormats="0" applyFontFormats="0" applyPatternFormats="0" applyAlignmentFormats="0" applyWidthHeightFormats="1" dataCaption="Values" tag="880683ee-6dd5-4c74-9d77-e218940d1384" updatedVersion="8" minRefreshableVersion="3" useAutoFormatting="1" subtotalHiddenItems="1" itemPrintTitles="1" createdVersion="8" indent="0" outline="1" outlineData="1" multipleFieldFilters="0" chartFormat="21">
  <location ref="P51:Q61"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9">
        <item x="0"/>
        <item x="1"/>
        <item n="SalesBy SlesRep"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10">
    <i>
      <x v="6"/>
    </i>
    <i>
      <x v="3"/>
    </i>
    <i>
      <x v="8"/>
    </i>
    <i>
      <x v="4"/>
    </i>
    <i>
      <x v="2"/>
    </i>
    <i>
      <x/>
    </i>
    <i>
      <x v="5"/>
    </i>
    <i>
      <x v="1"/>
    </i>
    <i>
      <x v="7"/>
    </i>
    <i t="grand">
      <x/>
    </i>
  </rowItems>
  <colItems count="1">
    <i/>
  </colItems>
  <dataFields count="1">
    <dataField fld="2" subtotal="count" baseField="0" baseItem="0"/>
  </dataFields>
  <chartFormats count="1">
    <chartFormat chart="20"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D498ED7D-B73C-4BA2-9670-C0A2B15D5362}" name="Top10CitiesSales" cacheId="2750" applyNumberFormats="0" applyBorderFormats="0" applyFontFormats="0" applyPatternFormats="0" applyAlignmentFormats="0" applyWidthHeightFormats="1" dataCaption="Values" tag="91bdd95a-91b1-4089-98d5-8fddfaeeb3c8" updatedVersion="8" minRefreshableVersion="3" useAutoFormatting="1" subtotalHiddenItems="1" itemPrintTitles="1" createdVersion="8" indent="0" outline="1" outlineData="1" multipleFieldFilters="0" chartFormat="19">
  <location ref="J2:K13" firstHeaderRow="1" firstDataRow="1" firstDataCol="1"/>
  <pivotFields count="12">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5">
        <item x="0"/>
        <item x="1"/>
        <item x="2"/>
        <item x="3"/>
        <item x="4"/>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4"/>
  </rowFields>
  <rowItems count="11">
    <i>
      <x v="9"/>
    </i>
    <i>
      <x v="4"/>
    </i>
    <i>
      <x v="2"/>
    </i>
    <i>
      <x v="8"/>
    </i>
    <i>
      <x/>
    </i>
    <i>
      <x v="3"/>
    </i>
    <i>
      <x v="7"/>
    </i>
    <i>
      <x v="1"/>
    </i>
    <i>
      <x v="5"/>
    </i>
    <i>
      <x v="6"/>
    </i>
    <i t="grand">
      <x/>
    </i>
  </rowItems>
  <colItems count="1">
    <i/>
  </colItems>
  <dataFields count="1">
    <dataField fld="0" subtotal="count" baseField="0" baseItem="0"/>
  </dataFields>
  <chartFormats count="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62">
      <autoFilter ref="A1">
        <filterColumn colId="0">
          <top10 val="10" filterVal="10"/>
        </filterColumn>
      </autoFilter>
    </filter>
    <filter fld="3" type="count" id="2" iMeasureHier="62">
      <autoFilter ref="A1">
        <filterColumn colId="0">
          <top10 val="5" filterVal="5"/>
        </filterColumn>
      </autoFilter>
    </filter>
    <filter fld="4" type="count" id="3" iMeasureHier="62">
      <autoFilter ref="A1">
        <filterColumn colId="0">
          <top10 val="10" filterVal="10"/>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0254F64-9F41-455D-A325-E7824A1AA680}" name="PivotTable7" cacheId="2774" applyNumberFormats="0" applyBorderFormats="0" applyFontFormats="0" applyPatternFormats="0" applyAlignmentFormats="0" applyWidthHeightFormats="1" dataCaption="Values" tag="99f323a9-c34f-4081-9e0e-481b4cb9d82f" updatedVersion="8" minRefreshableVersion="3" useAutoFormatting="1" itemPrintTitles="1" createdVersion="8" indent="0" outline="1" outlineData="1" multipleFieldFilters="0" chartFormat="23">
  <location ref="S14:S15" firstHeaderRow="1" firstDataRow="1" firstDataCol="0"/>
  <pivotFields count="11">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3" subtotal="count" baseField="0" baseItem="0"/>
  </dataField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F8180DBA-817B-4CC7-811C-6AD9F1A4643C}" name="Sales by Category" cacheId="2738" applyNumberFormats="0" applyBorderFormats="0" applyFontFormats="0" applyPatternFormats="0" applyAlignmentFormats="0" applyWidthHeightFormats="1" dataCaption="Values" tag="fec6809f-db0c-4040-924d-5890ff2362ee" updatedVersion="8" minRefreshableVersion="3" useAutoFormatting="1" subtotalHiddenItems="1" itemPrintTitles="1" createdVersion="8" indent="0" outline="1" outlineData="1" multipleFieldFilters="0" chartFormat="12">
  <location ref="A2:B11" firstHeaderRow="1" firstDataRow="1" firstDataCol="1"/>
  <pivotFields count="10">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2"/>
  </rowFields>
  <rowItems count="9">
    <i>
      <x v="4"/>
    </i>
    <i>
      <x v="1"/>
    </i>
    <i>
      <x v="6"/>
    </i>
    <i>
      <x v="7"/>
    </i>
    <i>
      <x v="2"/>
    </i>
    <i>
      <x v="5"/>
    </i>
    <i>
      <x v="3"/>
    </i>
    <i>
      <x/>
    </i>
    <i t="grand">
      <x/>
    </i>
  </rowItems>
  <colItems count="1">
    <i/>
  </colItems>
  <dataFields count="1">
    <dataField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62">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5525E800-A49D-493E-8353-45E87DF23C4F}" name="PivotTable31" cacheId="2513" applyNumberFormats="0" applyBorderFormats="0" applyFontFormats="0" applyPatternFormats="0" applyAlignmentFormats="0" applyWidthHeightFormats="1" dataCaption="Values" tag="ec0fb869-33c3-431a-8b3c-82f6e68e252a" updatedVersion="8" minRefreshableVersion="3" useAutoFormatting="1" subtotalHiddenItems="1" itemPrintTitles="1" createdVersion="8" indent="0" outline="1" outlineData="1" multipleFieldFilters="0" chartFormat="16">
  <location ref="A32:B41" firstHeaderRow="1" firstDataRow="1" firstDataCol="1"/>
  <pivotFields count="7">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9">
    <i>
      <x v="6"/>
    </i>
    <i>
      <x v="5"/>
    </i>
    <i>
      <x v="4"/>
    </i>
    <i>
      <x v="1"/>
    </i>
    <i>
      <x v="2"/>
    </i>
    <i>
      <x v="7"/>
    </i>
    <i>
      <x v="3"/>
    </i>
    <i>
      <x/>
    </i>
    <i t="grand">
      <x/>
    </i>
  </rowItems>
  <colItems count="1">
    <i/>
  </colItems>
  <dataFields count="1">
    <dataField fld="2" subtotal="count" baseField="0" baseItem="0"/>
  </dataFields>
  <chartFormats count="1">
    <chartFormat chart="11"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3CE8DB4-6FB7-4071-A48F-170A84E41EC5}" name="PivotTable37" cacheId="2789" applyNumberFormats="0" applyBorderFormats="0" applyFontFormats="0" applyPatternFormats="0" applyAlignmentFormats="0" applyWidthHeightFormats="1" dataCaption="Values" tag="1b610208-b7e4-4f0d-abb8-02cc67a610bf" updatedVersion="8" minRefreshableVersion="3" useAutoFormatting="1" subtotalHiddenItems="1" itemPrintTitles="1" createdVersion="8" indent="0" outline="1" outlineData="1" multipleFieldFilters="0" chartFormat="22">
  <location ref="D51:E62"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11">
    <i>
      <x v="3"/>
    </i>
    <i>
      <x v="5"/>
    </i>
    <i>
      <x v="2"/>
    </i>
    <i>
      <x v="8"/>
    </i>
    <i>
      <x v="9"/>
    </i>
    <i>
      <x v="4"/>
    </i>
    <i>
      <x/>
    </i>
    <i>
      <x v="7"/>
    </i>
    <i>
      <x v="6"/>
    </i>
    <i>
      <x v="1"/>
    </i>
    <i t="grand">
      <x/>
    </i>
  </rowItems>
  <colItems count="1">
    <i/>
  </colItems>
  <dataFields count="1">
    <dataField fld="2" subtotal="count" baseField="0" baseItem="0"/>
  </dataFields>
  <chartFormats count="1">
    <chartFormat chart="20"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4" iMeasureHier="66">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8517BD-ADE0-4BD5-903D-7DD611A1E168}" name="PivotTable28" cacheId="2507" applyNumberFormats="0" applyBorderFormats="0" applyFontFormats="0" applyPatternFormats="0" applyAlignmentFormats="0" applyWidthHeightFormats="1" dataCaption="Values" tag="c4b9e0bb-2109-43c5-b1f4-84cf71e71196" updatedVersion="8" minRefreshableVersion="3" useAutoFormatting="1" subtotalHiddenItems="1" itemPrintTitles="1" createdVersion="8" indent="0" outline="1" outlineData="1" multipleFieldFilters="0" chartFormat="17">
  <location ref="P32:Q42" firstHeaderRow="1" firstDataRow="1" firstDataCol="1"/>
  <pivotFields count="7">
    <pivotField allDrilled="1" subtotalTop="0" showAll="0" measureFilter="1" defaultSubtotal="0" defaultAttributeDrillState="1">
      <items count="10">
        <item x="0"/>
        <item x="1"/>
        <item x="2"/>
        <item x="3"/>
        <item x="4"/>
        <item x="5"/>
        <item x="6"/>
        <item x="7"/>
        <item x="8"/>
        <item x="9"/>
      </items>
    </pivotField>
    <pivotField axis="axisRow" allDrilled="1" subtotalTop="0" showAll="0" sortType="ascending" defaultSubtotal="0" defaultAttributeDrillState="1">
      <items count="9">
        <item x="0"/>
        <item x="1"/>
        <item n="SalesBy SlesRep"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10">
    <i>
      <x v="6"/>
    </i>
    <i>
      <x v="8"/>
    </i>
    <i>
      <x v="4"/>
    </i>
    <i>
      <x v="3"/>
    </i>
    <i>
      <x v="2"/>
    </i>
    <i>
      <x/>
    </i>
    <i>
      <x v="5"/>
    </i>
    <i>
      <x v="1"/>
    </i>
    <i>
      <x v="7"/>
    </i>
    <i t="grand">
      <x/>
    </i>
  </rowItems>
  <colItems count="1">
    <i/>
  </colItems>
  <dataFields count="1">
    <dataField fld="2" subtotal="count" baseField="0" baseItem="0"/>
  </dataFields>
  <chartFormats count="1">
    <chartFormat chart="16" format="10"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2F9A1D1A-35B7-40F1-B45C-105CC1AF5EDD}" name="PivotTable6" cacheId="2771" applyNumberFormats="0" applyBorderFormats="0" applyFontFormats="0" applyPatternFormats="0" applyAlignmentFormats="0" applyWidthHeightFormats="1" dataCaption="Values" tag="a16ef955-5f0e-4e4d-bb7d-cb7d8a48f9c1" updatedVersion="8" minRefreshableVersion="3" useAutoFormatting="1" itemPrintTitles="1" createdVersion="8" indent="0" outline="1" outlineData="1" multipleFieldFilters="0" chartFormat="23">
  <location ref="S5:S6" firstHeaderRow="1" firstDataRow="1" firstDataCol="0"/>
  <pivotFields count="11">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3" subtotal="count" baseField="0" baseItem="0"/>
  </dataField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678D16B6-6938-469B-872B-3B4EF9D2BF23}" name="OrdersTrendby Month" cacheId="2762" applyNumberFormats="0" applyBorderFormats="0" applyFontFormats="0" applyPatternFormats="0" applyAlignmentFormats="0" applyWidthHeightFormats="1" dataCaption="Values" tag="ff9b4316-0667-447c-b570-9747b0e7996a" updatedVersion="8" minRefreshableVersion="3" useAutoFormatting="1" itemPrintTitles="1" createdVersion="8" indent="0" outline="1" outlineData="1" multipleFieldFilters="0" chartFormat="60">
  <location ref="AN2:AO26"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6" subtotal="count" baseField="0" baseItem="0"/>
  </dataFields>
  <chartFormats count="2">
    <chartFormat chart="59" format="10" series="1">
      <pivotArea type="data" outline="0" fieldPosition="0">
        <references count="1">
          <reference field="4294967294" count="1" selected="0">
            <x v="0"/>
          </reference>
        </references>
      </pivotArea>
    </chartFormat>
    <chartFormat chart="55" format="8"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C1B0D367-8041-4AC7-B2AB-AF4746768DD3}" name="PivotTable40" cacheId="2795" applyNumberFormats="0" applyBorderFormats="0" applyFontFormats="0" applyPatternFormats="0" applyAlignmentFormats="0" applyWidthHeightFormats="1" dataCaption="Values" tag="42c7c94e-5d5a-4bea-841b-a156c13635bc" updatedVersion="8" minRefreshableVersion="3" useAutoFormatting="1" subtotalHiddenItems="1" itemPrintTitles="1" createdVersion="8" indent="0" outline="1" outlineData="1" multipleFieldFilters="0" chartFormat="23">
  <location ref="G51:H57"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6">
    <i>
      <x v="1"/>
    </i>
    <i>
      <x v="3"/>
    </i>
    <i>
      <x v="4"/>
    </i>
    <i>
      <x/>
    </i>
    <i>
      <x v="2"/>
    </i>
    <i t="grand">
      <x/>
    </i>
  </rowItems>
  <colItems count="1">
    <i/>
  </colItems>
  <dataFields count="1">
    <dataField fld="2" subtotal="count" baseField="0" baseItem="0"/>
  </dataFields>
  <chartFormats count="1">
    <chartFormat chart="22"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5" iMeasureHier="66">
      <autoFilter ref="A1">
        <filterColumn colId="0">
          <top10 val="5" filterVal="5"/>
        </filterColumn>
      </autoFilter>
    </filter>
    <filter fld="0" type="count" id="1" iMeasureHier="62">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B31F7D4C-B20A-46C4-9274-C929DC6C1225}" name="ShippingPieChart" cacheId="2747" applyNumberFormats="0" applyBorderFormats="0" applyFontFormats="0" applyPatternFormats="0" applyAlignmentFormats="0" applyWidthHeightFormats="1" dataCaption="Values" tag="334d377a-bcfa-49df-8376-77cc9bb52825" updatedVersion="8" minRefreshableVersion="3" useAutoFormatting="1" subtotalHiddenItems="1" itemPrintTitles="1" createdVersion="8" indent="0" outline="1" outlineData="1" multipleFieldFilters="0" chartFormat="33">
  <location ref="V2:W6" firstHeaderRow="1" firstDataRow="1" firstDataCol="1"/>
  <pivotFields count="12">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4">
    <i>
      <x/>
    </i>
    <i>
      <x v="1"/>
    </i>
    <i>
      <x v="2"/>
    </i>
    <i t="grand">
      <x/>
    </i>
  </rowItems>
  <colItems count="1">
    <i/>
  </colItems>
  <dataFields count="1">
    <dataField fld="4" subtotal="count" baseField="0" baseItem="0"/>
  </dataFields>
  <chartFormats count="12">
    <chartFormat chart="22" format="8" series="1">
      <pivotArea type="data" outline="0" fieldPosition="0">
        <references count="1">
          <reference field="4294967294" count="1" selected="0">
            <x v="0"/>
          </reference>
        </references>
      </pivotArea>
    </chartFormat>
    <chartFormat chart="22" format="9">
      <pivotArea type="data" outline="0" fieldPosition="0">
        <references count="2">
          <reference field="4294967294" count="1" selected="0">
            <x v="0"/>
          </reference>
          <reference field="3" count="1" selected="0">
            <x v="0"/>
          </reference>
        </references>
      </pivotArea>
    </chartFormat>
    <chartFormat chart="22" format="10">
      <pivotArea type="data" outline="0" fieldPosition="0">
        <references count="2">
          <reference field="4294967294" count="1" selected="0">
            <x v="0"/>
          </reference>
          <reference field="3" count="1" selected="0">
            <x v="1"/>
          </reference>
        </references>
      </pivotArea>
    </chartFormat>
    <chartFormat chart="22" format="11">
      <pivotArea type="data" outline="0" fieldPosition="0">
        <references count="2">
          <reference field="4294967294" count="1" selected="0">
            <x v="0"/>
          </reference>
          <reference field="3" count="1" selected="0">
            <x v="2"/>
          </reference>
        </references>
      </pivotArea>
    </chartFormat>
    <chartFormat chart="25" format="12" series="1">
      <pivotArea type="data" outline="0" fieldPosition="0">
        <references count="1">
          <reference field="4294967294" count="1" selected="0">
            <x v="0"/>
          </reference>
        </references>
      </pivotArea>
    </chartFormat>
    <chartFormat chart="25" format="13">
      <pivotArea type="data" outline="0" fieldPosition="0">
        <references count="2">
          <reference field="4294967294" count="1" selected="0">
            <x v="0"/>
          </reference>
          <reference field="3" count="1" selected="0">
            <x v="0"/>
          </reference>
        </references>
      </pivotArea>
    </chartFormat>
    <chartFormat chart="25" format="14">
      <pivotArea type="data" outline="0" fieldPosition="0">
        <references count="2">
          <reference field="4294967294" count="1" selected="0">
            <x v="0"/>
          </reference>
          <reference field="3" count="1" selected="0">
            <x v="1"/>
          </reference>
        </references>
      </pivotArea>
    </chartFormat>
    <chartFormat chart="25" format="15">
      <pivotArea type="data" outline="0" fieldPosition="0">
        <references count="2">
          <reference field="4294967294" count="1" selected="0">
            <x v="0"/>
          </reference>
          <reference field="3" count="1" selected="0">
            <x v="2"/>
          </reference>
        </references>
      </pivotArea>
    </chartFormat>
    <chartFormat chart="26" format="16" series="1">
      <pivotArea type="data" outline="0" fieldPosition="0">
        <references count="1">
          <reference field="4294967294" count="1" selected="0">
            <x v="0"/>
          </reference>
        </references>
      </pivotArea>
    </chartFormat>
    <chartFormat chart="26" format="17">
      <pivotArea type="data" outline="0" fieldPosition="0">
        <references count="2">
          <reference field="4294967294" count="1" selected="0">
            <x v="0"/>
          </reference>
          <reference field="3" count="1" selected="0">
            <x v="0"/>
          </reference>
        </references>
      </pivotArea>
    </chartFormat>
    <chartFormat chart="26" format="18">
      <pivotArea type="data" outline="0" fieldPosition="0">
        <references count="2">
          <reference field="4294967294" count="1" selected="0">
            <x v="0"/>
          </reference>
          <reference field="3" count="1" selected="0">
            <x v="1"/>
          </reference>
        </references>
      </pivotArea>
    </chartFormat>
    <chartFormat chart="26" format="19">
      <pivotArea type="data" outline="0" fieldPosition="0">
        <references count="2">
          <reference field="4294967294" count="1" selected="0">
            <x v="0"/>
          </reference>
          <reference field="3" count="1" selected="0">
            <x v="2"/>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1C709EBF-8C5B-4169-8762-A6D753AF0609}" name="QtrComparison" cacheId="2458" applyNumberFormats="0" applyBorderFormats="0" applyFontFormats="0" applyPatternFormats="0" applyAlignmentFormats="0" applyWidthHeightFormats="1" dataCaption="Values" showMissing="0" tag="c55b1b27-6afa-48f8-8bfb-20aa38d0029c" updatedVersion="8" minRefreshableVersion="3" useAutoFormatting="1" subtotalHiddenItems="1" itemPrintTitles="1" createdVersion="8" indent="0" outline="1" outlineData="1" multipleFieldFilters="0" chartFormat="29">
  <location ref="Y2:AA7" firstHeaderRow="0" firstDataRow="1" firstDataCol="1"/>
  <pivotFields count="9">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1"/>
            </reference>
          </references>
        </pivotArea>
      </autoSortScope>
    </pivotField>
    <pivotField axis="axisRow" allDrilled="1" subtotalTop="0" showAll="0" includeNewItemsInFilter="1" dataSourceSort="1" defaultSubtotal="0" defaultAttributeDrillState="1">
      <items count="4">
        <item x="0"/>
        <item x="1"/>
        <item x="2"/>
        <item x="3"/>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5">
    <i>
      <x/>
    </i>
    <i>
      <x v="1"/>
    </i>
    <i>
      <x v="2"/>
    </i>
    <i>
      <x v="3"/>
    </i>
    <i t="grand">
      <x/>
    </i>
  </rowItems>
  <colFields count="1">
    <field x="-2"/>
  </colFields>
  <colItems count="2">
    <i>
      <x/>
    </i>
    <i i="1">
      <x v="1"/>
    </i>
  </colItems>
  <dataFields count="2">
    <dataField fld="4" subtotal="count" baseField="0" baseItem="0" numFmtId="3"/>
    <dataField fld="0" subtotal="count" baseField="0" baseItem="0"/>
  </dataFields>
  <chartFormats count="7">
    <chartFormat chart="3" format="2"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1"/>
          </reference>
        </references>
      </pivotArea>
    </chartFormat>
    <chartFormat chart="15" format="2" series="1">
      <pivotArea type="data" outline="0" fieldPosition="0">
        <references count="1">
          <reference field="4294967294" count="1" selected="0">
            <x v="1"/>
          </reference>
        </references>
      </pivotArea>
    </chartFormat>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includeNewItemsInFilter="1">
      <members count="2" level="1">
        <member name="[Calendar].[Fiscal Quarter].&amp;[FY 2024 Q2]"/>
        <member name="[Calendar].[Fiscal Quarter].&amp;[FY 2024  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62">
      <autoFilter ref="A1">
        <filterColumn colId="0">
          <top10 val="10" filterVal="10"/>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42148644-CDCC-4880-AB88-8F63E7725206}" name="PivotTable2" cacheId="2473" applyNumberFormats="0" applyBorderFormats="0" applyFontFormats="0" applyPatternFormats="0" applyAlignmentFormats="0" applyWidthHeightFormats="1" dataCaption="Values" tag="ca5960a8-c32e-4c85-8956-3674860563f3" updatedVersion="8" minRefreshableVersion="3" useAutoFormatting="1" itemPrintTitles="1" createdVersion="8" indent="0" outline="1" outlineData="1" multipleFieldFilters="0" chartFormat="23">
  <location ref="S8:S9" firstHeaderRow="1" firstDataRow="1" firstDataCol="0"/>
  <pivotFields count="8">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3" subtotal="count" baseField="0" baseItem="0"/>
  </dataField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AF04F44E-83D5-4056-ADF4-3606033DBB8B}" name="PivotTable1" cacheId="2490" applyNumberFormats="0" applyBorderFormats="0" applyFontFormats="0" applyPatternFormats="0" applyAlignmentFormats="0" applyWidthHeightFormats="1" dataCaption="Values" tag="4bb108b3-1ac4-4f11-b0fe-aaab47b14860" updatedVersion="8" minRefreshableVersion="3" useAutoFormatting="1" subtotalHiddenItems="1" itemPrintTitles="1" createdVersion="8" indent="0" outline="1" outlineData="1" multipleFieldFilters="0" chartFormat="24">
  <location ref="J32:K43" firstHeaderRow="1" firstDataRow="1" firstDataCol="1"/>
  <pivotFields count="8">
    <pivotField allDrilled="1" subtotalTop="0" showAll="0" measureFilter="1" defaultSubtotal="0" defaultAttributeDrillState="1">
      <items count="10">
        <item x="0"/>
        <item x="1"/>
        <item x="2"/>
        <item x="3"/>
        <item x="4"/>
        <item x="5"/>
        <item x="6"/>
        <item x="7"/>
        <item x="8"/>
        <item x="9"/>
      </items>
    </pivotField>
    <pivotField allDrilled="1" subtotalTop="0" showAll="0" measureFilter="1" dataSourceSort="1" defaultSubtotal="0" defaultAttributeDrillState="1">
      <items count="5">
        <item x="0"/>
        <item x="1"/>
        <item x="2"/>
        <item x="3"/>
        <item x="4"/>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2"/>
  </rowFields>
  <rowItems count="11">
    <i>
      <x v="2"/>
    </i>
    <i>
      <x/>
    </i>
    <i>
      <x v="3"/>
    </i>
    <i>
      <x v="8"/>
    </i>
    <i>
      <x v="7"/>
    </i>
    <i>
      <x v="6"/>
    </i>
    <i>
      <x v="1"/>
    </i>
    <i>
      <x v="4"/>
    </i>
    <i>
      <x v="9"/>
    </i>
    <i>
      <x v="5"/>
    </i>
    <i t="grand">
      <x/>
    </i>
  </rowItems>
  <colItems count="1">
    <i/>
  </colItems>
  <dataFields count="1">
    <dataField fld="3" subtotal="count" baseField="0" baseItem="0"/>
  </dataFields>
  <chartFormats count="1">
    <chartFormat chart="23" format="10"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2" type="count" id="4" iMeasureHier="63">
      <autoFilter ref="A1">
        <filterColumn colId="0">
          <top10 val="10" filterVal="10"/>
        </filterColumn>
      </autoFilter>
    </filter>
    <filter fld="0" type="count" id="1" iMeasureHier="62">
      <autoFilter ref="A1">
        <filterColumn colId="0">
          <top10 val="10" filterVal="10"/>
        </filterColumn>
      </autoFilter>
    </filter>
    <filter fld="1" type="count" id="2" iMeasureHier="62">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8612565A-A7B9-4C55-A26D-14E423B41594}" name="PivotTable25" cacheId="2501" applyNumberFormats="0" applyBorderFormats="0" applyFontFormats="0" applyPatternFormats="0" applyAlignmentFormats="0" applyWidthHeightFormats="1" dataCaption="Values" tag="5b195482-d21e-4c26-8936-40ba50a806d5" updatedVersion="8" minRefreshableVersion="3" useAutoFormatting="1" subtotalHiddenItems="1" itemPrintTitles="1" createdVersion="8" indent="0" outline="1" outlineData="1" multipleFieldFilters="0" chartFormat="16">
  <location ref="D32:E43" firstHeaderRow="1" firstDataRow="1" firstDataCol="1"/>
  <pivotFields count="7">
    <pivotField allDrilled="1" subtotalTop="0" showAll="0" measureFilter="1" defaultSubtotal="0" defaultAttributeDrillState="1">
      <items count="10">
        <item x="0"/>
        <item x="1"/>
        <item x="2"/>
        <item x="3"/>
        <item x="4"/>
        <item x="5"/>
        <item x="6"/>
        <item x="7"/>
        <item x="8"/>
        <item x="9"/>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11">
    <i>
      <x v="2"/>
    </i>
    <i>
      <x v="3"/>
    </i>
    <i>
      <x v="9"/>
    </i>
    <i>
      <x v="8"/>
    </i>
    <i>
      <x v="1"/>
    </i>
    <i>
      <x v="7"/>
    </i>
    <i>
      <x/>
    </i>
    <i>
      <x v="5"/>
    </i>
    <i>
      <x v="6"/>
    </i>
    <i>
      <x v="4"/>
    </i>
    <i t="grand">
      <x/>
    </i>
  </rowItems>
  <colItems count="1">
    <i/>
  </colItems>
  <dataFields count="1">
    <dataField fld="2" subtotal="count" baseField="0" baseItem="0"/>
  </dataFields>
  <chartFormats count="1">
    <chartFormat chart="15" format="10"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3" iMeasureHier="63">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575BA2B3-9C99-489B-9D23-F8A87F7DB78B}" name="QtyTrendBy Month" cacheId="2765" applyNumberFormats="0" applyBorderFormats="0" applyFontFormats="0" applyPatternFormats="0" applyAlignmentFormats="0" applyWidthHeightFormats="1" dataCaption="Values" tag="35e061c1-9e45-4b9d-9b12-31dab9be381f" updatedVersion="8" minRefreshableVersion="3" useAutoFormatting="1" itemPrintTitles="1" createdVersion="8" indent="0" outline="1" outlineData="1" multipleFieldFilters="0" chartFormat="51">
  <location ref="AQ2:AR26"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6" subtotal="count" baseField="0" baseItem="0"/>
  </dataFields>
  <chartFormats count="1">
    <chartFormat chart="50" format="8"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FBF405A2-9413-464B-B496-5C02FEA0E620}" name="PivotTable5" cacheId="2780" applyNumberFormats="0" applyBorderFormats="0" applyFontFormats="0" applyPatternFormats="0" applyAlignmentFormats="0" applyWidthHeightFormats="1" dataCaption="Values" tag="cd0579b2-28d6-4829-a0cd-d3a5c4f22da0" updatedVersion="8" minRefreshableVersion="3" useAutoFormatting="1" subtotalHiddenItems="1" itemPrintTitles="1" createdVersion="8" indent="0" outline="1" outlineData="1" multipleFieldFilters="0" chartFormat="19">
  <location ref="G32:H38"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6">
    <i>
      <x v="2"/>
    </i>
    <i>
      <x v="3"/>
    </i>
    <i>
      <x/>
    </i>
    <i>
      <x v="4"/>
    </i>
    <i>
      <x v="1"/>
    </i>
    <i t="grand">
      <x/>
    </i>
  </rowItems>
  <colItems count="1">
    <i/>
  </colItems>
  <dataFields count="1">
    <dataField fld="2" subtotal="count" baseField="0" baseItem="0"/>
  </dataFields>
  <chartFormats count="1">
    <chartFormat chart="18" format="10"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4" iMeasureHier="63">
      <autoFilter ref="A1">
        <filterColumn colId="0">
          <top10 val="5" filterVal="5"/>
        </filterColumn>
      </autoFilter>
    </filter>
    <filter fld="0" type="count" id="1" iMeasureHier="62">
      <autoFilter ref="A1">
        <filterColumn colId="0">
          <top10 val="10" filterVal="10"/>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AF18C183-CD35-43F3-A0E2-13ADFF1A64B9}" name="PivotTable41" cacheId="2798" applyNumberFormats="0" applyBorderFormats="0" applyFontFormats="0" applyPatternFormats="0" applyAlignmentFormats="0" applyWidthHeightFormats="1" dataCaption="Values" tag="a026f0c5-203a-4b58-ae97-397aad7aeecf" updatedVersion="8" minRefreshableVersion="3" useAutoFormatting="1" subtotalHiddenItems="1" itemPrintTitles="1" createdVersion="8" indent="0" outline="1" outlineData="1" multipleFieldFilters="0" chartFormat="29">
  <location ref="J51:K62" firstHeaderRow="1" firstDataRow="1" firstDataCol="1"/>
  <pivotFields count="11">
    <pivotField allDrilled="1" subtotalTop="0" showAll="0" measureFilter="1" defaultSubtotal="0" defaultAttributeDrillState="1">
      <items count="10">
        <item x="0"/>
        <item x="1"/>
        <item x="2"/>
        <item x="3"/>
        <item x="4"/>
        <item x="5"/>
        <item x="6"/>
        <item x="7"/>
        <item x="8"/>
        <item x="9"/>
      </items>
    </pivotField>
    <pivotField allDrilled="1" subtotalTop="0" showAll="0" measureFilter="1" dataSourceSort="1" defaultSubtotal="0" defaultAttributeDrillState="1">
      <items count="5">
        <item x="0"/>
        <item x="1"/>
        <item x="2"/>
        <item x="3"/>
        <item x="4"/>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2"/>
  </rowFields>
  <rowItems count="11">
    <i>
      <x v="8"/>
    </i>
    <i>
      <x v="9"/>
    </i>
    <i>
      <x v="2"/>
    </i>
    <i>
      <x v="7"/>
    </i>
    <i>
      <x/>
    </i>
    <i>
      <x v="3"/>
    </i>
    <i>
      <x v="6"/>
    </i>
    <i>
      <x v="1"/>
    </i>
    <i>
      <x v="4"/>
    </i>
    <i>
      <x v="5"/>
    </i>
    <i t="grand">
      <x/>
    </i>
  </rowItems>
  <colItems count="1">
    <i/>
  </colItems>
  <dataFields count="1">
    <dataField fld="3" subtotal="count" baseField="0" baseItem="0"/>
  </dataFields>
  <chartFormats count="1">
    <chartFormat chart="28" format="7"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2" type="count" id="5" iMeasureHier="66">
      <autoFilter ref="A1">
        <filterColumn colId="0">
          <top10 val="10" filterVal="10"/>
        </filterColumn>
      </autoFilter>
    </filter>
    <filter fld="0" type="count" id="1" iMeasureHier="62">
      <autoFilter ref="A1">
        <filterColumn colId="0">
          <top10 val="10" filterVal="10"/>
        </filterColumn>
      </autoFilter>
    </filter>
    <filter fld="1" type="count" id="2" iMeasureHier="62">
      <autoFilter ref="A1">
        <filterColumn colId="0">
          <top10 val="5" filterVal="5"/>
        </filterColumn>
      </autoFilter>
    </filter>
  </filters>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2F0D6B95-100B-4EB1-8055-A44FAB8B5DB9}" name="PivotTable39" cacheId="2792" applyNumberFormats="0" applyBorderFormats="0" applyFontFormats="0" applyPatternFormats="0" applyAlignmentFormats="0" applyWidthHeightFormats="1" dataCaption="Values" tag="8ddc0ef9-442f-46cb-b9ff-06d7e08ac04a" updatedVersion="8" minRefreshableVersion="3" useAutoFormatting="1" subtotalHiddenItems="1" itemPrintTitles="1" createdVersion="8" indent="0" outline="1" outlineData="1" multipleFieldFilters="0" chartFormat="42">
  <location ref="S51:T55" firstHeaderRow="1" firstDataRow="1" firstDataCol="1"/>
  <pivotFields count="12">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4">
    <i>
      <x/>
    </i>
    <i>
      <x v="1"/>
    </i>
    <i>
      <x v="2"/>
    </i>
    <i t="grand">
      <x/>
    </i>
  </rowItems>
  <colItems count="1">
    <i/>
  </colItems>
  <dataFields count="1">
    <dataField fld="4" subtotal="count" baseField="0" baseItem="0"/>
  </dataFields>
  <chartFormats count="4">
    <chartFormat chart="41" format="28" series="1">
      <pivotArea type="data" outline="0" fieldPosition="0">
        <references count="1">
          <reference field="4294967294" count="1" selected="0">
            <x v="0"/>
          </reference>
        </references>
      </pivotArea>
    </chartFormat>
    <chartFormat chart="41" format="29">
      <pivotArea type="data" outline="0" fieldPosition="0">
        <references count="2">
          <reference field="4294967294" count="1" selected="0">
            <x v="0"/>
          </reference>
          <reference field="3" count="1" selected="0">
            <x v="0"/>
          </reference>
        </references>
      </pivotArea>
    </chartFormat>
    <chartFormat chart="41" format="30">
      <pivotArea type="data" outline="0" fieldPosition="0">
        <references count="2">
          <reference field="4294967294" count="1" selected="0">
            <x v="0"/>
          </reference>
          <reference field="3" count="1" selected="0">
            <x v="1"/>
          </reference>
        </references>
      </pivotArea>
    </chartFormat>
    <chartFormat chart="41" format="31">
      <pivotArea type="data" outline="0" fieldPosition="0">
        <references count="2">
          <reference field="4294967294" count="1" selected="0">
            <x v="0"/>
          </reference>
          <reference field="3" count="1" selected="0">
            <x v="2"/>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FBC153C5-A53A-4EC3-9F68-B44165674E37}" name="PivotTable14" cacheId="2495" applyNumberFormats="0" applyBorderFormats="0" applyFontFormats="0" applyPatternFormats="0" applyAlignmentFormats="0" applyWidthHeightFormats="1" dataCaption="Values" tag="0bf77d9f-6739-42e8-a6ef-b09cc9385ff4" updatedVersion="8" minRefreshableVersion="3" useAutoFormatting="1" subtotalHiddenItems="1" itemPrintTitles="1" createdVersion="8" indent="0" outline="1" outlineData="1" multipleFieldFilters="0" chartFormat="38">
  <location ref="S32:T36" firstHeaderRow="1" firstDataRow="1" firstDataCol="1"/>
  <pivotFields count="9">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4">
    <i>
      <x/>
    </i>
    <i>
      <x v="1"/>
    </i>
    <i>
      <x v="2"/>
    </i>
    <i t="grand">
      <x/>
    </i>
  </rowItems>
  <colItems count="1">
    <i/>
  </colItems>
  <dataFields count="1">
    <dataField fld="4" subtotal="count" baseField="0" baseItem="0"/>
  </dataFields>
  <chartFormats count="4">
    <chartFormat chart="37" format="40" series="1">
      <pivotArea type="data" outline="0" fieldPosition="0">
        <references count="1">
          <reference field="4294967294" count="1" selected="0">
            <x v="0"/>
          </reference>
        </references>
      </pivotArea>
    </chartFormat>
    <chartFormat chart="37" format="41">
      <pivotArea type="data" outline="0" fieldPosition="0">
        <references count="2">
          <reference field="4294967294" count="1" selected="0">
            <x v="0"/>
          </reference>
          <reference field="3" count="1" selected="0">
            <x v="0"/>
          </reference>
        </references>
      </pivotArea>
    </chartFormat>
    <chartFormat chart="37" format="42">
      <pivotArea type="data" outline="0" fieldPosition="0">
        <references count="2">
          <reference field="4294967294" count="1" selected="0">
            <x v="0"/>
          </reference>
          <reference field="3" count="1" selected="0">
            <x v="1"/>
          </reference>
        </references>
      </pivotArea>
    </chartFormat>
    <chartFormat chart="37" format="43">
      <pivotArea type="data" outline="0" fieldPosition="0">
        <references count="2">
          <reference field="4294967294" count="1" selected="0">
            <x v="0"/>
          </reference>
          <reference field="3" count="1" selected="0">
            <x v="2"/>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3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326F3B12-DFF5-4B79-A36C-4481E3225D2A}" name="PivotTable38" cacheId="2528" applyNumberFormats="0" applyBorderFormats="0" applyFontFormats="0" applyPatternFormats="0" applyAlignmentFormats="0" applyWidthHeightFormats="1" dataCaption="Values" showMissing="0" tag="37fffa13-2652-46ce-9eea-606f644a24f8" updatedVersion="8" minRefreshableVersion="3" useAutoFormatting="1" subtotalHiddenItems="1" itemPrintTitles="1" createdVersion="8" indent="0" outline="1" outlineData="1" multipleFieldFilters="0" chartFormat="37">
  <location ref="Y51:AA56" firstHeaderRow="0" firstDataRow="1" firstDataCol="1"/>
  <pivotFields count="8">
    <pivotField allDrilled="1" subtotalTop="0" showAll="0" measureFilter="1" defaultSubtotal="0" defaultAttributeDrillState="1">
      <items count="10">
        <item x="0"/>
        <item x="1"/>
        <item x="2"/>
        <item x="3"/>
        <item x="4"/>
        <item x="5"/>
        <item x="6"/>
        <item x="7"/>
        <item x="8"/>
        <item x="9"/>
      </items>
    </pivotField>
    <pivotField axis="axisRow" allDrilled="1" subtotalTop="0" showAll="0" includeNewItemsInFilter="1"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5">
    <i>
      <x/>
    </i>
    <i>
      <x v="1"/>
    </i>
    <i>
      <x v="2"/>
    </i>
    <i>
      <x v="3"/>
    </i>
    <i t="grand">
      <x/>
    </i>
  </rowItems>
  <colFields count="1">
    <field x="-2"/>
  </colFields>
  <colItems count="2">
    <i>
      <x/>
    </i>
    <i i="1">
      <x v="1"/>
    </i>
  </colItems>
  <dataFields count="2">
    <dataField fld="2" subtotal="count" baseField="0" baseItem="0"/>
    <dataField fld="3" subtotal="count" baseField="0" baseItem="0"/>
  </dataFields>
  <chartFormats count="2">
    <chartFormat chart="36" format="14" series="1">
      <pivotArea type="data" outline="0" fieldPosition="0">
        <references count="1">
          <reference field="4294967294" count="1" selected="0">
            <x v="0"/>
          </reference>
        </references>
      </pivotArea>
    </chartFormat>
    <chartFormat chart="36" format="15" series="1">
      <pivotArea type="data" outline="0" fieldPosition="0">
        <references count="1">
          <reference field="4294967294" count="1" selected="0">
            <x v="1"/>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includeNewItemsInFilter="1">
      <members count="2" level="1">
        <member name="[Calendar].[Fiscal Quarter].&amp;[FY 2024 Q2]"/>
        <member name="[Calendar].[Fiscal Quarter].&amp;[FY 2024  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135ED33-9D07-4F22-81F7-C60F114C5BA0}" name="FreightTrendsByMonth" cacheId="2126" applyNumberFormats="0" applyBorderFormats="0" applyFontFormats="0" applyPatternFormats="0" applyAlignmentFormats="0" applyWidthHeightFormats="1" dataCaption="Values" tag="3ba2005a-55a3-4be8-a160-b8a3740bef1d" updatedVersion="8" minRefreshableVersion="3" useAutoFormatting="1" itemPrintTitles="1" createdVersion="8" indent="0" outline="1" outlineData="1" multipleFieldFilters="0" chartFormat="52">
  <location ref="AZ2:BA26" firstHeaderRow="1" firstDataRow="1" firstDataCol="1"/>
  <pivotFields count="8">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 allDrilled="1" subtotalTop="0" showAll="0" dataSourceSort="1" defaultSubtotal="0" defaultAttributeDrillState="1"/>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6" subtotal="count" baseField="0" baseItem="0"/>
  </dataFields>
  <chartFormats count="1">
    <chartFormat chart="51" format="8"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D97AC53B-F456-4948-956D-A329D20857D8}" name="PivotTable13" cacheId="2483" applyNumberFormats="0" applyBorderFormats="0" applyFontFormats="0" applyPatternFormats="0" applyAlignmentFormats="0" applyWidthHeightFormats="1" dataCaption="Values" tag="cb8531ef-c325-44c6-b4a1-61737eb896a1" updatedVersion="8" minRefreshableVersion="3" useAutoFormatting="1" itemPrintTitles="1" createdVersion="8" indent="0" outline="1" outlineData="1" multipleFieldFilters="0" chartFormat="37">
  <location ref="AD2:AE6" firstHeaderRow="1" firstDataRow="1" firstDataCol="1"/>
  <pivotFields count="9">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dataField="1" subtotalTop="0" showAll="0" defaultSubtotal="0"/>
    <pivotField axis="axisRow" allDrilled="1" subtotalTop="0" showAll="0" dataSourceSort="1" defaultSubtotal="0" defaultAttributeDrillState="1">
      <items count="3">
        <item x="0"/>
        <item x="1"/>
        <item x="2"/>
      </items>
    </pivotField>
  </pivotFields>
  <rowFields count="1">
    <field x="8"/>
  </rowFields>
  <rowItems count="4">
    <i>
      <x/>
    </i>
    <i>
      <x v="1"/>
    </i>
    <i>
      <x v="2"/>
    </i>
    <i t="grand">
      <x/>
    </i>
  </rowItems>
  <colItems count="1">
    <i/>
  </colItems>
  <dataFields count="1">
    <dataField fld="7" subtotal="count" baseField="0" baseItem="0"/>
  </dataFields>
  <chartFormats count="5">
    <chartFormat chart="23" format="0" series="1">
      <pivotArea type="data" outline="0" fieldPosition="0">
        <references count="1">
          <reference field="4294967294" count="1" selected="0">
            <x v="0"/>
          </reference>
        </references>
      </pivotArea>
    </chartFormat>
    <chartFormat chart="28" format="20" series="1">
      <pivotArea type="data" outline="0" fieldPosition="0">
        <references count="1">
          <reference field="4294967294" count="1" selected="0">
            <x v="0"/>
          </reference>
        </references>
      </pivotArea>
    </chartFormat>
    <chartFormat chart="28" format="21">
      <pivotArea type="data" outline="0" fieldPosition="0">
        <references count="2">
          <reference field="4294967294" count="1" selected="0">
            <x v="0"/>
          </reference>
          <reference field="8" count="1" selected="0">
            <x v="0"/>
          </reference>
        </references>
      </pivotArea>
    </chartFormat>
    <chartFormat chart="28" format="22">
      <pivotArea type="data" outline="0" fieldPosition="0">
        <references count="2">
          <reference field="4294967294" count="1" selected="0">
            <x v="0"/>
          </reference>
          <reference field="8" count="1" selected="0">
            <x v="1"/>
          </reference>
        </references>
      </pivotArea>
    </chartFormat>
    <chartFormat chart="28" format="23">
      <pivotArea type="data" outline="0" fieldPosition="0">
        <references count="2">
          <reference field="4294967294" count="1" selected="0">
            <x v="0"/>
          </reference>
          <reference field="8" count="1" selected="0">
            <x v="2"/>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FED15B8F-87F9-4032-A578-845EE0022ECA}" name="Top10CustomersSales" cacheId="2753" applyNumberFormats="0" applyBorderFormats="0" applyFontFormats="0" applyPatternFormats="0" applyAlignmentFormats="0" applyWidthHeightFormats="1" dataCaption="Values" tag="22f7efad-87ad-4a40-8cd7-55ff108380e2" updatedVersion="8" minRefreshableVersion="3" useAutoFormatting="1" subtotalHiddenItems="1" itemPrintTitles="1" createdVersion="8" indent="0" outline="1" outlineData="1" multipleFieldFilters="0" chartFormat="23">
  <location ref="M2:N13" firstHeaderRow="1" firstDataRow="1" firstDataCol="1"/>
  <pivotFields count="12">
    <pivotField dataField="1" subtotalTop="0" showAll="0" defaultSubtotal="0"/>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11">
    <i>
      <x v="4"/>
    </i>
    <i>
      <x v="6"/>
    </i>
    <i>
      <x v="9"/>
    </i>
    <i>
      <x/>
    </i>
    <i>
      <x v="1"/>
    </i>
    <i>
      <x v="7"/>
    </i>
    <i>
      <x v="5"/>
    </i>
    <i>
      <x v="3"/>
    </i>
    <i>
      <x v="8"/>
    </i>
    <i>
      <x v="2"/>
    </i>
    <i t="grand">
      <x/>
    </i>
  </rowItems>
  <colItems count="1">
    <i/>
  </colItems>
  <dataFields count="1">
    <dataField fld="0" subtotal="count" baseField="0" baseItem="0"/>
  </dataFields>
  <chartFormats count="7">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1" format="0" series="1">
      <pivotArea type="data" outline="0" fieldPosition="0">
        <references count="1">
          <reference field="4294967294" count="1" selected="0">
            <x v="0"/>
          </reference>
        </references>
      </pivotArea>
    </chartFormat>
    <chartFormat chart="14" format="4"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1" iMeasureHier="62">
      <autoFilter ref="A1">
        <filterColumn colId="0">
          <top10 val="10" filterVal="10"/>
        </filterColumn>
      </autoFilter>
    </filter>
    <filter fld="3" type="count" id="2" iMeasureHier="62">
      <autoFilter ref="A1">
        <filterColumn colId="0">
          <top10 val="5" filterVal="5"/>
        </filterColumn>
      </autoFilter>
    </filter>
    <filter fld="4" type="count" id="3" iMeasureHier="62">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6F5E1477-8BE6-4B7C-BA22-B8405497B8D4}" name="PivotTable19" cacheId="2498" applyNumberFormats="0" applyBorderFormats="0" applyFontFormats="0" applyPatternFormats="0" applyAlignmentFormats="0" applyWidthHeightFormats="1" dataCaption="Values" showMissing="0" tag="89dbcae4-3c83-4a54-b0a4-cb2a3315453e" updatedVersion="8" minRefreshableVersion="3" useAutoFormatting="1" subtotalHiddenItems="1" itemPrintTitles="1" createdVersion="8" indent="0" outline="1" outlineData="1" multipleFieldFilters="0" chartFormat="31">
  <location ref="Y32:AA37" firstHeaderRow="0" firstDataRow="1" firstDataCol="1"/>
  <pivotFields count="8">
    <pivotField allDrilled="1" subtotalTop="0" showAll="0" measureFilter="1" defaultSubtotal="0" defaultAttributeDrillState="1">
      <items count="10">
        <item x="0"/>
        <item x="1"/>
        <item x="2"/>
        <item x="3"/>
        <item x="4"/>
        <item x="5"/>
        <item x="6"/>
        <item x="7"/>
        <item x="8"/>
        <item x="9"/>
      </items>
    </pivotField>
    <pivotField axis="axisRow" allDrilled="1" subtotalTop="0" showAll="0" includeNewItemsInFilter="1"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1"/>
  </rowFields>
  <rowItems count="5">
    <i>
      <x/>
    </i>
    <i>
      <x v="1"/>
    </i>
    <i>
      <x v="2"/>
    </i>
    <i>
      <x v="3"/>
    </i>
    <i t="grand">
      <x/>
    </i>
  </rowItems>
  <colFields count="1">
    <field x="-2"/>
  </colFields>
  <colItems count="2">
    <i>
      <x/>
    </i>
    <i i="1">
      <x v="1"/>
    </i>
  </colItems>
  <dataFields count="2">
    <dataField fld="2" subtotal="count" baseField="0" baseItem="0"/>
    <dataField fld="3" subtotal="count" baseField="0" baseItem="0"/>
  </dataFields>
  <chartFormats count="2">
    <chartFormat chart="30" format="14" series="1">
      <pivotArea type="data" outline="0" fieldPosition="0">
        <references count="1">
          <reference field="4294967294" count="1" selected="0">
            <x v="0"/>
          </reference>
        </references>
      </pivotArea>
    </chartFormat>
    <chartFormat chart="30" format="15" series="1">
      <pivotArea type="data" outline="0" fieldPosition="0">
        <references count="1">
          <reference field="4294967294" count="1" selected="0">
            <x v="1"/>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includeNewItemsInFilter="1">
      <members count="2" level="1">
        <member name="[Calendar].[Fiscal Quarter].&amp;[FY 2024 Q2]"/>
        <member name="[Calendar].[Fiscal Quarter].&amp;[FY 2024  Q1]"/>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63C2E628-5751-4CB8-B067-5AC215873939}" name="SalesByCountry" cacheId="2741" applyNumberFormats="0" applyBorderFormats="0" applyFontFormats="0" applyPatternFormats="0" applyAlignmentFormats="0" applyWidthHeightFormats="1" dataCaption="Values" tag="16a30b17-92cc-426b-94f7-b20112d951d3" updatedVersion="8" minRefreshableVersion="3" useAutoFormatting="1" subtotalHiddenItems="1" itemPrintTitles="1" createdVersion="8" indent="0" outline="1" outlineData="1" multipleFieldFilters="0" chartFormat="12">
  <location ref="P2:Q12" firstHeaderRow="1" firstDataRow="1" firstDataCol="1"/>
  <pivotFields count="11">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allDrilled="1" subtotalTop="0" showAll="0" sortType="ascending" defaultSubtotal="0" defaultAttributeDrillState="1">
      <items count="9">
        <item x="0"/>
        <item x="1"/>
        <item n="SalesBy SlesRep" x="2"/>
        <item x="3"/>
        <item x="4"/>
        <item x="5"/>
        <item x="6"/>
        <item x="7"/>
        <item x="8"/>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10">
    <i>
      <x v="6"/>
    </i>
    <i>
      <x v="3"/>
    </i>
    <i>
      <x v="8"/>
    </i>
    <i>
      <x v="4"/>
    </i>
    <i>
      <x v="2"/>
    </i>
    <i>
      <x v="5"/>
    </i>
    <i>
      <x/>
    </i>
    <i>
      <x v="1"/>
    </i>
    <i>
      <x v="7"/>
    </i>
    <i t="grand">
      <x/>
    </i>
  </rowItems>
  <colItems count="1">
    <i/>
  </colItems>
  <dataFields count="1">
    <dataField fld="0" subtotal="count" baseField="0" baseItem="0"/>
  </dataFields>
  <chartFormats count="2">
    <chartFormat chart="3"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62">
      <autoFilter ref="A1">
        <filterColumn colId="0">
          <top10 val="10" filterVal="10"/>
        </filterColumn>
      </autoFilter>
    </filter>
  </filter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06A6EEBF-D37F-4FD1-A989-A06119DE06B3}" name="TotalSales" cacheId="2768" applyNumberFormats="0" applyBorderFormats="0" applyFontFormats="0" applyPatternFormats="0" applyAlignmentFormats="0" applyWidthHeightFormats="1" dataCaption="Values" tag="5333dedf-eed4-427b-9a07-4179dfc65a6d" updatedVersion="8" minRefreshableVersion="3" useAutoFormatting="1" itemPrintTitles="1" createdVersion="8" indent="0" outline="1" outlineData="1" multipleFieldFilters="0" chartFormat="23">
  <location ref="S2:S3" firstHeaderRow="1" firstDataRow="1" firstDataCol="0"/>
  <pivotFields count="11">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3" subtotal="count" baseField="0" baseItem="0"/>
  </dataField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7220176B-26FC-422D-B88C-E27F3ADCE168}" name="ProfitsTrend byMonth" cacheId="2837" applyNumberFormats="0" applyBorderFormats="0" applyFontFormats="0" applyPatternFormats="0" applyAlignmentFormats="0" applyWidthHeightFormats="1" dataCaption="Values" tag="219fa185-b534-45a0-a9ea-e69faf50e6af" updatedVersion="8" minRefreshableVersion="3" useAutoFormatting="1" itemPrintTitles="1" createdVersion="8" indent="0" outline="1" outlineData="1" multipleFieldFilters="0" chartFormat="67">
  <location ref="AW2:AX26" firstHeaderRow="1" firstDataRow="1" firstDataCol="1"/>
  <pivotFields count="10">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6" subtotal="count" baseField="0" baseItem="0"/>
  </dataFields>
  <chartFormats count="4">
    <chartFormat chart="50" format="1" series="1">
      <pivotArea type="data" outline="0" fieldPosition="0">
        <references count="1">
          <reference field="4294967294" count="1" selected="0">
            <x v="0"/>
          </reference>
        </references>
      </pivotArea>
    </chartFormat>
    <chartFormat chart="57" format="0" series="1">
      <pivotArea type="data" outline="0" fieldPosition="0">
        <references count="1">
          <reference field="4294967294" count="1" selected="0">
            <x v="0"/>
          </reference>
        </references>
      </pivotArea>
    </chartFormat>
    <chartFormat chart="66" format="10" series="1">
      <pivotArea type="data" outline="0" fieldPosition="0">
        <references count="1">
          <reference field="4294967294" count="1" selected="0">
            <x v="0"/>
          </reference>
        </references>
      </pivotArea>
    </chartFormat>
    <chartFormat chart="60" format="8"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6E74F2F7-5381-40A5-B991-716430181F3E}" name="Top5Countries" cacheId="2759" applyNumberFormats="0" applyBorderFormats="0" applyFontFormats="0" applyPatternFormats="0" applyAlignmentFormats="0" applyWidthHeightFormats="1" dataCaption="Values" tag="bd2ca810-1267-41c2-a6f4-b066db4d0f88" updatedVersion="8" minRefreshableVersion="3" useAutoFormatting="1" subtotalHiddenItems="1" itemPrintTitles="1" createdVersion="8" indent="0" outline="1" outlineData="1" multipleFieldFilters="0" chartFormat="15">
  <location ref="G2:H8" firstHeaderRow="1" firstDataRow="1" firstDataCol="1"/>
  <pivotFields count="11">
    <pivotField dataField="1" subtotalTop="0" showAll="0" defaultSubtotal="0"/>
    <pivotField allDrilled="1" subtotalTop="0" showAll="0" measureFilter="1" defaultSubtotal="0" defaultAttributeDrillState="1">
      <items count="10">
        <item x="0"/>
        <item x="1"/>
        <item x="2"/>
        <item x="3"/>
        <item x="4"/>
        <item x="5"/>
        <item x="6"/>
        <item x="7"/>
        <item x="8"/>
        <item x="9"/>
      </items>
    </pivotField>
    <pivotField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6">
    <i>
      <x v="1"/>
    </i>
    <i>
      <x v="3"/>
    </i>
    <i>
      <x v="4"/>
    </i>
    <i>
      <x/>
    </i>
    <i>
      <x v="2"/>
    </i>
    <i t="grand">
      <x/>
    </i>
  </rowItems>
  <colItems count="1">
    <i/>
  </colItems>
  <dataFields count="1">
    <dataField fld="0" subtotal="count" baseField="0" baseItem="0"/>
  </dataField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1" type="count" id="1" iMeasureHier="62">
      <autoFilter ref="A1">
        <filterColumn colId="0">
          <top10 val="10" filterVal="10"/>
        </filterColumn>
      </autoFilter>
    </filter>
    <filter fld="3" type="count" id="2" iMeasureHier="62">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EF274E2A-2A41-452A-AA8E-F89A670B7FB8}" name="CoGs TrendBy Month" cacheId="2120" applyNumberFormats="0" applyBorderFormats="0" applyFontFormats="0" applyPatternFormats="0" applyAlignmentFormats="0" applyWidthHeightFormats="1" dataCaption="Values" tag="32ac36ca-aa44-4652-8a48-6632cd39f64d" updatedVersion="8" minRefreshableVersion="3" useAutoFormatting="1" itemPrintTitles="1" createdVersion="8" indent="0" outline="1" outlineData="1" multipleFieldFilters="0" chartFormat="54">
  <location ref="AT2:AU26" firstHeaderRow="1" firstDataRow="1" firstDataCol="1"/>
  <pivotFields count="8">
    <pivotField allDrilled="1" subtotalTop="0" showAll="0" measureFilter="1" defaultSubtotal="0" defaultAttributeDrillState="1">
      <items count="10">
        <item x="0"/>
        <item x="1"/>
        <item x="2"/>
        <item x="3"/>
        <item x="4"/>
        <item x="5"/>
        <item x="6"/>
        <item x="7"/>
        <item x="8"/>
        <item x="9"/>
      </items>
    </pivotField>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 axis="axisRow" allDrilled="1" subtotalTop="0" showAll="0" dataSourceSort="1" defaultSubtotal="0" defaultAttributeDrillState="1">
      <items count="23">
        <item x="0"/>
        <item x="1"/>
        <item x="2"/>
        <item x="3"/>
        <item x="4"/>
        <item x="5"/>
        <item x="6"/>
        <item x="7"/>
        <item x="8"/>
        <item x="9"/>
        <item x="10"/>
        <item x="11"/>
        <item x="12"/>
        <item x="13"/>
        <item x="14"/>
        <item x="15"/>
        <item x="16"/>
        <item x="17"/>
        <item x="18"/>
        <item x="19"/>
        <item x="20"/>
        <item x="21"/>
        <item x="22"/>
      </items>
    </pivotField>
    <pivotField dataField="1" subtotalTop="0" showAll="0" defaultSubtotal="0"/>
    <pivotField allDrilled="1" subtotalTop="0" showAll="0" dataSourceSort="1" defaultSubtotal="0" defaultAttributeDrillState="1"/>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fld="6" subtotal="count" baseField="0" baseItem="0"/>
  </dataFields>
  <chartFormats count="1">
    <chartFormat chart="51" format="8" series="1">
      <pivotArea type="data" outline="0" fieldPosition="0">
        <references count="1">
          <reference field="4294967294" count="1" selected="0">
            <x v="0"/>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62">
      <autoFilter ref="A1">
        <filterColumn colId="0">
          <top10 val="10" filterVal="10"/>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DABF3CB1-2ADB-4EA7-B22A-6DB2A9AC4D27}" name="PivotTable29" cacheId="2510" applyNumberFormats="0" applyBorderFormats="0" applyFontFormats="0" applyPatternFormats="0" applyAlignmentFormats="0" applyWidthHeightFormats="1" dataCaption="Values" tag="7410f0c3-078c-411c-938f-51d2b991a88b" updatedVersion="8" minRefreshableVersion="3" useAutoFormatting="1" itemPrintTitles="1" createdVersion="8" indent="0" outline="1" outlineData="1" multipleFieldFilters="0" chartFormat="38">
  <location ref="AD32:AE36" firstHeaderRow="1" firstDataRow="1" firstDataCol="1"/>
  <pivotFields count="9">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Fields count="1">
    <field x="3"/>
  </rowFields>
  <rowItems count="4">
    <i>
      <x/>
    </i>
    <i>
      <x v="1"/>
    </i>
    <i>
      <x v="2"/>
    </i>
    <i t="grand">
      <x/>
    </i>
  </rowItems>
  <colItems count="1">
    <i/>
  </colItems>
  <dataFields count="1">
    <dataField fld="4" subtotal="count" baseField="0" baseItem="0"/>
  </dataFields>
  <chartFormats count="4">
    <chartFormat chart="36" format="40" series="1">
      <pivotArea type="data" outline="0" fieldPosition="0">
        <references count="1">
          <reference field="4294967294" count="1" selected="0">
            <x v="0"/>
          </reference>
        </references>
      </pivotArea>
    </chartFormat>
    <chartFormat chart="36" format="41">
      <pivotArea type="data" outline="0" fieldPosition="0">
        <references count="2">
          <reference field="4294967294" count="1" selected="0">
            <x v="0"/>
          </reference>
          <reference field="3" count="1" selected="0">
            <x v="0"/>
          </reference>
        </references>
      </pivotArea>
    </chartFormat>
    <chartFormat chart="36" format="42">
      <pivotArea type="data" outline="0" fieldPosition="0">
        <references count="2">
          <reference field="4294967294" count="1" selected="0">
            <x v="0"/>
          </reference>
          <reference field="3" count="1" selected="0">
            <x v="1"/>
          </reference>
        </references>
      </pivotArea>
    </chartFormat>
    <chartFormat chart="36" format="43">
      <pivotArea type="data" outline="0" fieldPosition="0">
        <references count="2">
          <reference field="4294967294" count="1" selected="0">
            <x v="0"/>
          </reference>
          <reference field="3" count="1" selected="0">
            <x v="2"/>
          </reference>
        </references>
      </pivotArea>
    </chartFormat>
  </chartFormat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0CB7F97D-2EA6-425B-94C0-1593AD7DC103}" name="PivotTable3" cacheId="2476" applyNumberFormats="0" applyBorderFormats="0" applyFontFormats="0" applyPatternFormats="0" applyAlignmentFormats="0" applyWidthHeightFormats="1" dataCaption="Values" tag="67748bc9-7de0-41dc-ba00-98eb1623289e" updatedVersion="8" minRefreshableVersion="3" useAutoFormatting="1" subtotalHiddenItems="1" itemPrintTitles="1" createdVersion="8" indent="0" outline="1" outlineData="1" multipleFieldFilters="0" chartFormat="23">
  <location ref="S11:S12" firstHeaderRow="1" firstDataRow="1" firstDataCol="0"/>
  <pivotFields count="8">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3" subtotal="count" baseField="0" baseItem="0"/>
  </dataField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5ACA3414-9932-4D68-8560-D63CAD5394B9}" name="PivotTable4" cacheId="2777" applyNumberFormats="0" applyBorderFormats="0" applyFontFormats="0" applyPatternFormats="0" applyAlignmentFormats="0" applyWidthHeightFormats="1" dataCaption="Values" tag="a2e356af-6488-4c96-870c-32f6981d920b" updatedVersion="8" minRefreshableVersion="3" useAutoFormatting="1" itemPrintTitles="1" createdVersion="8" indent="0" outline="1" outlineData="1" multipleFieldFilters="0" chartFormat="23">
  <location ref="S17:S18" firstHeaderRow="1" firstDataRow="1" firstDataCol="0"/>
  <pivotFields count="11">
    <pivotField allDrilled="1" subtotalTop="0" showAll="0" measureFilter="1" defaultSubtotal="0" defaultAttributeDrillState="1">
      <items count="10">
        <item x="0"/>
        <item x="1"/>
        <item x="2"/>
        <item x="3"/>
        <item x="4"/>
        <item x="5"/>
        <item x="7"/>
        <item x="8"/>
        <item x="9"/>
        <item x="6"/>
      </items>
    </pivotField>
    <pivotField allDrilled="1" subtotalTop="0" showAll="0" measureFilter="1" dataSourceSort="1" defaultSubtotal="0" defaultAttributeDrillState="1">
      <items count="5">
        <item x="0"/>
        <item x="1"/>
        <item x="2"/>
        <item x="3"/>
        <item x="4"/>
      </items>
    </pivotField>
    <pivotField allDrilled="1" subtotalTop="0" showAll="0" measureFilter="1"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pivotField subtotalTop="0" showAll="0" dataSourceSort="1" defaultSubtotal="0"/>
    <pivotField subtotalTop="0" showAll="0" dataSourceSort="1" defaultSubtotal="0"/>
    <pivotField allDrilled="1" subtotalTop="0" showAll="0" dataSourceSort="1" defaultSubtotal="0"/>
    <pivotField subtotalTop="0" showAll="0" dataSourceSort="1" defaultSubtotal="0"/>
    <pivotField subtotalTop="0" showAll="0" dataSourceSort="1" defaultSubtotal="0"/>
    <pivotField subtotalTop="0" showAll="0" dataSourceSort="1" defaultSubtotal="0"/>
  </pivotFields>
  <rowItems count="1">
    <i/>
  </rowItems>
  <colItems count="1">
    <i/>
  </colItems>
  <dataFields count="1">
    <dataField fld="3" subtotal="count" baseField="0" baseItem="0"/>
  </dataFields>
  <pivotHierarchies count="89">
    <pivotHierarchy dragToData="1"/>
    <pivotHierarchy multipleItemSelectionAllowed="1">
      <members count="1" level="1">
        <member name="[Calendar].[Date Hierarchy].[Fiscal Year].&amp;[FY 2023]"/>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members count="1" level="1">
        <member name="[tCustomer].[Location Hierarchy].[Region].&amp;[Europe]"/>
      </members>
    </pivotHierarchy>
    <pivotHierarchy dragToData="1"/>
    <pivotHierarchy dragToData="1"/>
    <pivotHierarchy dragToData="1"/>
    <pivotHierarchy dragToData="1"/>
    <pivotHierarchy dragToData="1"/>
    <pivotHierarchy dragToData="1"/>
    <pivotHierarchy multipleItemSelectionAllowed="1"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3">
    <filter fld="1" type="count" id="2" iMeasureHier="62">
      <autoFilter ref="A1">
        <filterColumn colId="0">
          <top10 val="5" filterVal="5"/>
        </filterColumn>
      </autoFilter>
    </filter>
    <filter fld="2" type="count" id="3" iMeasureHier="62">
      <autoFilter ref="A1">
        <filterColumn colId="0">
          <top10 val="10" filterVal="10"/>
        </filterColumn>
      </autoFilter>
    </filter>
    <filter fld="0" type="count" id="1" iMeasureHier="6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Transaction]"/>
        <x15:activeTabTopLevelEntity name="[tCategory]"/>
        <x15:activeTabTopLevelEntity name="[Calendar]"/>
        <x15:activeTabTopLevelEntity name="[tCustomer]"/>
        <x15:activeTabTopLevelEntity name="[tEmployee]"/>
        <x15:activeTabTopLevelEntity name="[tShipp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ED59C467-F70E-46B6-B6F6-FBBE04F61D6C}" sourceName="[Calendar].[Date Hierarchy]">
  <pivotTables>
    <pivotTable tabId="10" name="pTblCustCountry"/>
    <pivotTable tabId="10" name="pTblCategory"/>
    <pivotTable tabId="10" name="pTblOffice"/>
    <pivotTable tabId="10" name="pTblShipper"/>
    <pivotTable tabId="10" name="pTblTimeAnalysis"/>
    <pivotTable tabId="10" name="pTblProduct10"/>
    <pivotTable tabId="10" name="pTblCustomer"/>
    <pivotTable tabId="10" name="PivotTable1"/>
    <pivotTable tabId="10" name="PivotTable2"/>
    <pivotTable tabId="10" name="PivotTable4"/>
    <pivotTable tabId="10" name="PivotTable5"/>
  </pivotTables>
  <data>
    <olap pivotCacheId="1208630978">
      <levels count="5">
        <level uniqueName="[Calendar].[Date Hierarchy].[(All)]" sourceCaption="(All)" count="0"/>
        <level uniqueName="[Calendar].[Date Hierarchy].[Fiscal Year]" sourceCaption="Fiscal Year" count="4">
          <ranges>
            <range startItem="0">
              <i n="[Calendar].[Date Hierarchy].[Fiscal Year].&amp;[FY 2022]" c="FY 2022"/>
              <i n="[Calendar].[Date Hierarchy].[Fiscal Year].&amp;[FY 2023]" c="FY 2023"/>
              <i n="[Calendar].[Date Hierarchy].[Fiscal Year].&amp;[FY 2021]" c="FY 2021"/>
              <i n="[Calendar].[Date Hierarchy].[Fiscal Year].&amp;[FY 2024]" c="FY 2024"/>
            </range>
          </ranges>
        </level>
        <level uniqueName="[Calendar].[Date Hierarchy].[Fiscal Quarter]" sourceCaption="Fiscal Quarter" count="0"/>
        <level uniqueName="[Calendar].[Date Hierarchy].[MMM-YYYY]" sourceCaption="MMM-YYYY" count="0"/>
        <level uniqueName="[Calendar].[Date Hierarchy].[Date]" sourceCaption="Date" count="0"/>
      </levels>
      <selections count="1">
        <selection n="[Calendar].[Date Hierarchy].[All]"/>
      </selections>
    </olap>
  </data>
  <extLst>
    <x:ext xmlns:x15="http://schemas.microsoft.com/office/spreadsheetml/2010/11/main" uri="{470722E0-AACD-4C17-9CDC-17EF765DBC7E}">
      <x15:slicerCacheHideItemsWithNoData count="1">
        <x15:slicerCacheOlapLevelName uniqueName="[Calendar].[Date Hierarchy].[Fiscal 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19D2CF4-205D-4B5B-8407-23B5EBA675FC}" sourceName="[tEmployee].[Country]">
  <pivotTables>
    <pivotTable tabId="10" name="pTblCustCountry"/>
    <pivotTable tabId="10" name="pTblFiscalYear"/>
    <pivotTable tabId="10" name="pTblOffice"/>
    <pivotTable tabId="10" name="pTblShipper"/>
    <pivotTable tabId="10" name="pTblTimeAnalysis"/>
    <pivotTable tabId="10" name="pTvlFiscalQtr"/>
    <pivotTable tabId="10" name="pTblProduct10"/>
    <pivotTable tabId="10" name="pTblCategory"/>
    <pivotTable tabId="10" name="pTblCustomer"/>
    <pivotTable tabId="10" name="PivotTable1"/>
    <pivotTable tabId="10" name="PivotTable2"/>
    <pivotTable tabId="10" name="PivotTable4"/>
    <pivotTable tabId="10" name="PivotTable5"/>
  </pivotTables>
  <data>
    <olap pivotCacheId="1208630978">
      <levels count="2">
        <level uniqueName="[tEmployee].[Country].[(All)]" sourceCaption="(All)" count="0"/>
        <level uniqueName="[tEmployee].[Country].[Country]" sourceCaption="Country" count="2">
          <ranges>
            <range startItem="0">
              <i n="[tEmployee].[Country].&amp;[UK]" c="UK"/>
              <i n="[tEmployee].[Country].&amp;[USA]" c="USA"/>
            </range>
          </ranges>
        </level>
      </levels>
      <selections count="1">
        <selection n="[tEmployee].[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_Hierarchy1" xr10:uid="{B366DFBC-90F9-457F-BA91-05E4E3FF9B9D}" sourceName="[tCustomer].[Location Hierarchy]">
  <pivotTables>
    <pivotTable tabId="11" name="Sales by Category"/>
    <pivotTable tabId="11" name="SalesByCountry"/>
    <pivotTable tabId="11" name="SalesTrendByMonth"/>
    <pivotTable tabId="11" name="ShippingPieChart"/>
    <pivotTable tabId="11" name="Top10CitiesSales"/>
    <pivotTable tabId="11" name="Top10CustomersSales"/>
    <pivotTable tabId="11" name="Top10ProducrSales"/>
    <pivotTable tabId="11" name="Top5Countries"/>
    <pivotTable tabId="11" name="OrdersTrendby Month"/>
    <pivotTable tabId="11" name="QtyTrendBy Month"/>
    <pivotTable tabId="11" name="TotalSales"/>
    <pivotTable tabId="11" name="PivotTable6"/>
    <pivotTable tabId="11" name="PivotTable7"/>
    <pivotTable tabId="11" name="PivotTable4"/>
    <pivotTable tabId="11" name="PivotTable5"/>
    <pivotTable tabId="11" name="PivotTable35"/>
    <pivotTable tabId="11" name="PivotTable36"/>
    <pivotTable tabId="11" name="PivotTable37"/>
    <pivotTable tabId="11" name="PivotTable39"/>
    <pivotTable tabId="11" name="PivotTable40"/>
    <pivotTable tabId="11" name="PivotTable41"/>
    <pivotTable tabId="11" name="ProfitsTrend byMonth"/>
  </pivotTables>
  <data>
    <olap pivotCacheId="1208630978">
      <levels count="4">
        <level uniqueName="[tCustomer].[Location Hierarchy].[(All)]" sourceCaption="(All)" count="0"/>
        <level uniqueName="[tCustomer].[Location Hierarchy].[Region]" sourceCaption="Region" count="3">
          <ranges>
            <range startItem="0">
              <i n="[tCustomer].[Location Hierarchy].[Region].&amp;[Europe]" c="Europe"/>
              <i n="[tCustomer].[Location Hierarchy].[Region].&amp;[North America]" c="North America"/>
              <i n="[tCustomer].[Location Hierarchy].[Region].&amp;[South America]" c="South America"/>
            </range>
          </ranges>
        </level>
        <level uniqueName="[tCustomer].[Location Hierarchy].[Country]" sourceCaption="Country" count="0"/>
        <level uniqueName="[tCustomer].[Location Hierarchy].[City]" sourceCaption="City" count="0"/>
      </levels>
      <selections count="1">
        <selection n="[tCustomer].[Location Hierarchy].[Region].&amp;[Europe]"/>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1" xr10:uid="{69EB6863-4503-4083-9040-AAD65AB8F922}" sourceName="[Calendar].[Date Hierarchy]">
  <pivotTables>
    <pivotTable tabId="11" name="Sales by Category"/>
    <pivotTable tabId="11" name="QtrComparison"/>
    <pivotTable tabId="11" name="SalesByCountry"/>
    <pivotTable tabId="11" name="ShippingPieChart"/>
    <pivotTable tabId="11" name="Top10CitiesSales"/>
    <pivotTable tabId="11" name="Top10CustomersSales"/>
    <pivotTable tabId="11" name="Top10ProducrSales"/>
    <pivotTable tabId="11" name="Top5Countries"/>
    <pivotTable tabId="11" name="PivotTable2"/>
    <pivotTable tabId="11" name="PivotTable3"/>
    <pivotTable tabId="11" name="PivotTable7"/>
    <pivotTable tabId="11" name="PivotTable4"/>
    <pivotTable tabId="11" name="PivotTable13"/>
    <pivotTable tabId="11" name="TotalSales"/>
    <pivotTable tabId="11" name="PivotTable6"/>
    <pivotTable tabId="11" name="PivotTable1"/>
    <pivotTable tabId="11" name="PivotTable5"/>
    <pivotTable tabId="11" name="PivotTable14"/>
    <pivotTable tabId="11" name="PivotTable19"/>
    <pivotTable tabId="11" name="PivotTable25"/>
    <pivotTable tabId="11" name="PivotTable26"/>
    <pivotTable tabId="11" name="PivotTable28"/>
    <pivotTable tabId="11" name="PivotTable29"/>
    <pivotTable tabId="11" name="PivotTable31"/>
    <pivotTable tabId="11" name="PivotTable33"/>
    <pivotTable tabId="11" name="PivotTable34"/>
    <pivotTable tabId="11" name="PivotTable35"/>
    <pivotTable tabId="11" name="PivotTable36"/>
    <pivotTable tabId="11" name="PivotTable37"/>
    <pivotTable tabId="11" name="PivotTable38"/>
    <pivotTable tabId="11" name="PivotTable39"/>
    <pivotTable tabId="11" name="PivotTable40"/>
    <pivotTable tabId="11" name="PivotTable41"/>
  </pivotTables>
  <data>
    <olap pivotCacheId="1208630978">
      <levels count="5">
        <level uniqueName="[Calendar].[Date Hierarchy].[(All)]" sourceCaption="(All)" count="0"/>
        <level uniqueName="[Calendar].[Date Hierarchy].[Fiscal Year]" sourceCaption="Fiscal Year" count="4">
          <ranges>
            <range startItem="0">
              <i n="[Calendar].[Date Hierarchy].[Fiscal Year].&amp;[FY 2022]" c="FY 2022"/>
              <i n="[Calendar].[Date Hierarchy].[Fiscal Year].&amp;[FY 2023]" c="FY 2023"/>
              <i n="[Calendar].[Date Hierarchy].[Fiscal Year].&amp;[FY 2024]" c="FY 2024"/>
              <i n="[Calendar].[Date Hierarchy].[Fiscal Year].&amp;[FY 2021]" c="FY 2021" nd="1"/>
            </range>
          </ranges>
        </level>
        <level uniqueName="[Calendar].[Date Hierarchy].[Fiscal Quarter]" sourceCaption="Fiscal Quarter" count="0"/>
        <level uniqueName="[Calendar].[Date Hierarchy].[MMM-YYYY]" sourceCaption="MMM-YYYY" count="0"/>
        <level uniqueName="[Calendar].[Date Hierarchy].[Date]" sourceCaption="Date" count="0"/>
      </levels>
      <selections count="1">
        <selection n="[Calendar].[Date Hierarchy].[Fiscal Year].&amp;[FY 2023]"/>
      </selections>
    </olap>
  </data>
  <extLst>
    <x:ext xmlns:x15="http://schemas.microsoft.com/office/spreadsheetml/2010/11/main" uri="{470722E0-AACD-4C17-9CDC-17EF765DBC7E}">
      <x15:slicerCacheHideItemsWithNoData count="1">
        <x15:slicerCacheOlapLevelName uniqueName="[Calendar].[Date Hierarchy].[Fiscal Year]" count="1"/>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1" xr10:uid="{E1BA7CB9-5CEA-46A8-A25B-19519E59CB6D}" sourceName="[tEmployee].[Country]">
  <pivotTables>
    <pivotTable tabId="11" name="Sales by Category"/>
    <pivotTable tabId="11" name="QtrComparison"/>
    <pivotTable tabId="11" name="SalesByCountry"/>
    <pivotTable tabId="11" name="SalesTrendByMonth"/>
    <pivotTable tabId="11" name="ShippingPieChart"/>
    <pivotTable tabId="11" name="Top10CitiesSales"/>
    <pivotTable tabId="11" name="Top10CustomersSales"/>
    <pivotTable tabId="11" name="OrdersTrendby Month"/>
    <pivotTable tabId="11" name="QtyTrendBy Month"/>
    <pivotTable tabId="11" name="CoGs TrendBy Month"/>
    <pivotTable tabId="11" name="ProfitsTrend byMonth"/>
    <pivotTable tabId="11" name="FreightTrendsByMonth"/>
    <pivotTable tabId="11" name="PivotTable1"/>
    <pivotTable tabId="11" name="PivotTable14"/>
    <pivotTable tabId="11" name="PivotTable19"/>
    <pivotTable tabId="11" name="PivotTable26"/>
    <pivotTable tabId="11" name="PivotTable28"/>
    <pivotTable tabId="11" name="PivotTable31"/>
    <pivotTable tabId="11" name="PivotTable33"/>
    <pivotTable tabId="11" name="PivotTable35"/>
    <pivotTable tabId="11" name="PivotTable36"/>
    <pivotTable tabId="11" name="PivotTable38"/>
    <pivotTable tabId="11" name="PivotTable39"/>
    <pivotTable tabId="11" name="PivotTable41"/>
  </pivotTables>
  <data>
    <olap pivotCacheId="1208630978">
      <levels count="2">
        <level uniqueName="[tEmployee].[Country].[(All)]" sourceCaption="(All)" count="0"/>
        <level uniqueName="[tEmployee].[Country].[Country]" sourceCaption="Country" count="2">
          <ranges>
            <range startItem="0">
              <i n="[tEmployee].[Country].&amp;[UK]" c="UK"/>
              <i n="[tEmployee].[Country].&amp;[USA]" c="USA"/>
            </range>
          </ranges>
        </level>
      </levels>
      <selections count="1">
        <selection n="[tEmployee].[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2BE731EA-957B-4C42-BFD8-EDF341AEC9AC}" cache="Slicer_Location_Hierarchy1" caption="Region  " columnCount="3" level="1" lockedPosition="1" rowHeight="216000"/>
  <slicer name="Fiscal Year 1" xr10:uid="{10A65922-D60C-458D-9129-8460FCF8C149}" cache="Slicer_Date_Hierarchy1" caption="Fiscal Year  " columnCount="2" level="1" lockedPosition="1" rowHeight="216000"/>
  <slicer name="Country 1" xr10:uid="{8045E6D0-F5FC-4929-8948-F36FCEB3EB9B}" cache="Slicer_Country1" caption="Sales Office" columnCount="2" level="1" lockedPosition="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scal Year" xr10:uid="{F70CF26F-50A4-4394-89C8-203B69D02263}" cache="Slicer_Date_Hierarchy" caption="Fiscal Year" columnCount="2" level="1" rowHeight="257175"/>
  <slicer name="Country" xr10:uid="{F5DFF290-D50F-4E9E-829C-3FC1F1E2BC09}" cache="Slicer_Country" caption="Country" columnCount="2" level="1" rowHeight="257175"/>
  <slicer name="Region" xr10:uid="{C5EC3241-D73B-4FDC-8FE2-ABCE8701BE68}" cache="Slicer_Location_Hierarchy1" caption="Region" columnCount="3"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3B90EF8-971B-4961-9BFB-4027C956E750}" name="tTransaction" displayName="tTransaction" ref="A2:K2157" totalsRowShown="0" headerRowCellStyle="Heading 3">
  <autoFilter ref="A2:K2157" xr:uid="{C3B90EF8-971B-4961-9BFB-4027C956E750}"/>
  <tableColumns count="11">
    <tableColumn id="1" xr3:uid="{1CD68047-0793-4A2A-A835-B6910CB17C24}" name="Order No."/>
    <tableColumn id="2" xr3:uid="{BF19DDC4-3F51-4ECE-BB98-8E129C501351}" name="Order Date" dataDxfId="16"/>
    <tableColumn id="3" xr3:uid="{C8192E99-06C1-4A13-A53B-B652C98BED25}" name="Required Date" dataDxfId="15"/>
    <tableColumn id="4" xr3:uid="{DD3A3BD7-19EC-425D-8664-A1C96373CDE4}" name="Customer ID"/>
    <tableColumn id="5" xr3:uid="{447D51A2-C521-4FA7-98F3-81F8B5ACC5D1}" name="Product ID"/>
    <tableColumn id="6" xr3:uid="{E94DE565-0832-4653-ABFD-C3FEB448B9CB}" name="Employee ID"/>
    <tableColumn id="8" xr3:uid="{CF1BB9D0-9D72-4404-844F-531C656269A3}" name="Shipper ID"/>
    <tableColumn id="10" xr3:uid="{CD200884-D386-437E-ACFD-237564AEEECC}" name="Quantity"/>
    <tableColumn id="7" xr3:uid="{DA6F6A49-F3B3-4217-887C-039BF08F3C11}" name="Line Freight"/>
    <tableColumn id="11" xr3:uid="{B1214159-EDEE-46C3-9E18-AC9BF1CFF861}" name="Cost of Goods"/>
    <tableColumn id="9" xr3:uid="{B467A6A1-A56C-44DB-81BF-0630AFD572D3}" name="LineFreigh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DE2B8AC-EC92-4B92-AAD5-5D07C93B6919}" name="tShipper" displayName="tShipper" ref="A1:C4" totalsRowShown="0" headerRowBorderDxfId="14" headerRowCellStyle="Heading 3">
  <autoFilter ref="A1:C4" xr:uid="{1DE2B8AC-EC92-4B92-AAD5-5D07C93B6919}"/>
  <tableColumns count="3">
    <tableColumn id="1" xr3:uid="{3396B289-BBDE-4370-8E2A-E35CDDB39190}" name="Shipper No."/>
    <tableColumn id="2" xr3:uid="{35F622FA-9940-4EAF-90C8-339808712923}" name="Shipping Company"/>
    <tableColumn id="3" xr3:uid="{C989D508-D241-4ECE-9AF4-3B0ACE52BB56}" name="Phone"/>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BDD05F0-A044-42D8-8301-61618395DFBF}" name="tCustomer" displayName="tCustomer" ref="A1:G92" totalsRowShown="0" headerRowDxfId="13" headerRowBorderDxfId="12" headerRowCellStyle="Heading 2">
  <autoFilter ref="A1:G92" xr:uid="{2BDD05F0-A044-42D8-8301-61618395DFBF}"/>
  <tableColumns count="7">
    <tableColumn id="1" xr3:uid="{9CBEB3ED-610B-48E2-9B57-B705C7E51215}" name="Customer No."/>
    <tableColumn id="2" xr3:uid="{8E668BC1-05A5-4A1E-840B-7A75268261D7}" name="Company Name"/>
    <tableColumn id="3" xr3:uid="{5120CEFD-1972-43D3-A270-471FC08FA8AD}" name="First Name"/>
    <tableColumn id="4" xr3:uid="{8A290FA7-CF24-4686-87D3-B852EC11B2BA}" name="Last Name"/>
    <tableColumn id="5" xr3:uid="{A2FB2635-721C-4A39-8978-C7E156D2AAAD}" name="Contact Title"/>
    <tableColumn id="6" xr3:uid="{AA2065C7-D17C-4283-B061-2ABEC5D50E51}" name="City"/>
    <tableColumn id="7" xr3:uid="{739A363D-FD24-498A-9F20-1220E740A36C}" name="Country"/>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7462F7-E05B-4695-B487-246EA0E8CF53}" name="tEmployee" displayName="tEmployee" ref="A1:H10" totalsRowShown="0" headerRowDxfId="11" headerRowBorderDxfId="10" headerRowCellStyle="Heading 2">
  <autoFilter ref="A1:H10" xr:uid="{707462F7-E05B-4695-B487-246EA0E8CF53}"/>
  <tableColumns count="8">
    <tableColumn id="1" xr3:uid="{546D2EC1-DE75-484E-810B-52FACD33B21B}" name="Employee No."/>
    <tableColumn id="2" xr3:uid="{3B4E88B5-5FDB-487B-B57F-6EE43E160503}" name="Employee"/>
    <tableColumn id="3" xr3:uid="{9950B5EC-5060-4CD4-AD05-A9B2610E8479}" name="Title"/>
    <tableColumn id="4" xr3:uid="{B4D216BF-A30A-4967-8925-687E72DF92CD}" name="Birth Date" dataDxfId="9"/>
    <tableColumn id="5" xr3:uid="{388933B0-BDDF-4539-914C-BB3D81EFF0B5}" name="Hire Date" dataDxfId="8"/>
    <tableColumn id="6" xr3:uid="{8854D945-2C14-4525-993D-DA15FE32C450}" name="City"/>
    <tableColumn id="7" xr3:uid="{8E15AE1A-819E-43AA-877A-09B7C6B6DFEC}" name="Address"/>
    <tableColumn id="8" xr3:uid="{C7C1BD30-AB47-4EDB-B719-49A21499C08E}" name="Country"/>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2007ADD-70AF-4955-BEB1-A9696DCA7085}" name="tProduct" displayName="tProduct" ref="A1:G78" totalsRowShown="0" headerRowDxfId="7" headerRowBorderDxfId="6" headerRowCellStyle="Heading 2">
  <autoFilter ref="A1:G78" xr:uid="{62007ADD-70AF-4955-BEB1-A9696DCA7085}"/>
  <sortState xmlns:xlrd2="http://schemas.microsoft.com/office/spreadsheetml/2017/richdata2" ref="A2:G78">
    <sortCondition ref="A1:A78"/>
  </sortState>
  <tableColumns count="7">
    <tableColumn id="1" xr3:uid="{09FE7922-874B-4793-A608-347493A5EB1D}" name="Product No."/>
    <tableColumn id="2" xr3:uid="{E7BA47D5-4359-4BA1-A7BD-7A3B00882231}" name="Product Name"/>
    <tableColumn id="3" xr3:uid="{A271DF36-B234-4BF8-B82C-683C143DA96C}" name="Category No."/>
    <tableColumn id="4" xr3:uid="{DA860BD9-352D-414A-A6DA-11854AF2C1DF}" name="Unit Price"/>
    <tableColumn id="5" xr3:uid="{2032D167-C3B0-4349-BF58-A850D93E5CB7}" name="Units in Stock"/>
    <tableColumn id="6" xr3:uid="{393777DB-9337-4DBE-871B-EE7CDF070745}" name="Units on Order"/>
    <tableColumn id="7" xr3:uid="{91ACD8BC-D7DC-4AF5-BC96-D200336EBEE0}" name="Reorder Level"/>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1512832-9CDC-48FC-BCF4-9400EF858ED4}" name="tCategory" displayName="tCategory" ref="A1:C9" totalsRowShown="0" headerRowBorderDxfId="5" headerRowCellStyle="Heading 3">
  <autoFilter ref="A1:C9" xr:uid="{F1512832-9CDC-48FC-BCF4-9400EF858ED4}"/>
  <tableColumns count="3">
    <tableColumn id="1" xr3:uid="{4C480245-09AE-445D-9F4A-6CCA6BA261C7}" name="Category No."/>
    <tableColumn id="2" xr3:uid="{3EB4C3CC-C6A0-4450-AF87-FF56D26D585F}" name="Category"/>
    <tableColumn id="3" xr3:uid="{79DD6046-D938-4546-8A54-DE932409E3CF}" name="Description"/>
  </tableColumns>
  <tableStyleInfo showFirstColumn="0" showLastColumn="0" showRowStripes="1" showColumnStripes="0"/>
</table>
</file>

<file path=xl/theme/theme1.xml><?xml version="1.0" encoding="utf-8"?>
<a:theme xmlns:a="http://schemas.openxmlformats.org/drawingml/2006/main" name="Retrospect">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Felix Trial">
      <a:majorFont>
        <a:latin typeface="Segoe UI Semibold"/>
        <a:ea typeface=""/>
        <a:cs typeface=""/>
      </a:majorFont>
      <a:minorFont>
        <a:latin typeface="Segoe UI"/>
        <a:ea typeface=""/>
        <a:cs typeface=""/>
      </a:minorFont>
    </a:fontScheme>
    <a:fmtScheme name="Retrospect">
      <a:fillStyleLst>
        <a:solidFill>
          <a:schemeClr val="phClr"/>
        </a:solidFill>
        <a:gradFill rotWithShape="1">
          <a:gsLst>
            <a:gs pos="0">
              <a:schemeClr val="phClr">
                <a:tint val="65000"/>
                <a:shade val="92000"/>
                <a:satMod val="130000"/>
              </a:schemeClr>
            </a:gs>
            <a:gs pos="45000">
              <a:schemeClr val="phClr">
                <a:tint val="60000"/>
                <a:shade val="99000"/>
                <a:satMod val="120000"/>
              </a:schemeClr>
            </a:gs>
            <a:gs pos="100000">
              <a:schemeClr val="phClr">
                <a:tint val="55000"/>
                <a:satMod val="140000"/>
              </a:schemeClr>
            </a:gs>
          </a:gsLst>
          <a:path path="circle">
            <a:fillToRect l="100000" t="100000" r="100000" b="100000"/>
          </a:path>
        </a:gradFill>
        <a:gradFill rotWithShape="1">
          <a:gsLst>
            <a:gs pos="0">
              <a:schemeClr val="phClr">
                <a:shade val="85000"/>
                <a:satMod val="130000"/>
              </a:schemeClr>
            </a:gs>
            <a:gs pos="34000">
              <a:schemeClr val="phClr">
                <a:shade val="87000"/>
                <a:satMod val="125000"/>
              </a:schemeClr>
            </a:gs>
            <a:gs pos="70000">
              <a:schemeClr val="phClr">
                <a:tint val="100000"/>
                <a:shade val="90000"/>
                <a:satMod val="130000"/>
              </a:schemeClr>
            </a:gs>
            <a:gs pos="100000">
              <a:schemeClr val="phClr">
                <a:tint val="100000"/>
                <a:shade val="100000"/>
                <a:satMod val="110000"/>
              </a:schemeClr>
            </a:gs>
          </a:gsLst>
          <a:path path="circle">
            <a:fillToRect l="100000" t="100000" r="100000" b="100000"/>
          </a:path>
        </a:gradFill>
      </a:fillStyleLst>
      <a:lnStyleLst>
        <a:ln w="12700"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38100" dist="25400" dir="2700000" algn="br" rotWithShape="0">
              <a:srgbClr val="000000">
                <a:alpha val="60000"/>
              </a:srgbClr>
            </a:outerShdw>
          </a:effectLst>
        </a:effectStyle>
        <a:effectStyle>
          <a:effectLst>
            <a:outerShdw blurRad="44450" dist="25400" dir="2700000" algn="br" rotWithShape="0">
              <a:srgbClr val="000000">
                <a:alpha val="60000"/>
              </a:srgbClr>
            </a:outerShdw>
          </a:effectLst>
          <a:scene3d>
            <a:camera prst="orthographicFront">
              <a:rot lat="0" lon="0" rev="0"/>
            </a:camera>
            <a:lightRig rig="threePt" dir="t">
              <a:rot lat="0" lon="0" rev="19800000"/>
            </a:lightRig>
          </a:scene3d>
          <a:sp3d prstMaterial="flat">
            <a:bevelT w="25400" h="31750"/>
          </a:sp3d>
        </a:effectStyle>
      </a:effectStyleLst>
      <a:bgFillStyleLst>
        <a:solidFill>
          <a:schemeClr val="phClr"/>
        </a:solidFill>
        <a:solidFill>
          <a:schemeClr val="phClr">
            <a:tint val="90000"/>
            <a:shade val="97000"/>
            <a:satMod val="130000"/>
          </a:schemeClr>
        </a:solidFill>
        <a:gradFill rotWithShape="1">
          <a:gsLst>
            <a:gs pos="0">
              <a:schemeClr val="phClr">
                <a:tint val="96000"/>
                <a:shade val="99000"/>
                <a:satMod val="140000"/>
              </a:schemeClr>
            </a:gs>
            <a:gs pos="65000">
              <a:schemeClr val="phClr">
                <a:tint val="100000"/>
                <a:shade val="80000"/>
                <a:satMod val="130000"/>
              </a:schemeClr>
            </a:gs>
            <a:gs pos="100000">
              <a:schemeClr val="phClr">
                <a:tint val="100000"/>
                <a:shade val="48000"/>
                <a:satMod val="120000"/>
              </a:schemeClr>
            </a:gs>
          </a:gsLst>
          <a:lin ang="16200000" scaled="0"/>
        </a:gradFill>
      </a:bgFillStyleLst>
    </a:fmtScheme>
  </a:themeElements>
  <a:objectDefaults/>
  <a:extraClrSchemeLst/>
  <a:extLst>
    <a:ext uri="{05A4C25C-085E-4340-85A3-A5531E510DB2}">
      <thm15:themeFamily xmlns:thm15="http://schemas.microsoft.com/office/thememl/2012/main" name="Retrospect" id="{5F128B03-DCCA-4EEB-AB3B-CF2899314A46}" vid="{3F1AAB62-24C6-49D2-8E01-B56FAC9A3DCD}"/>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3" Type="http://schemas.openxmlformats.org/officeDocument/2006/relationships/pivotTable" Target="../pivotTables/pivotTable26.xml"/><Relationship Id="rId18" Type="http://schemas.openxmlformats.org/officeDocument/2006/relationships/pivotTable" Target="../pivotTables/pivotTable31.xml"/><Relationship Id="rId26" Type="http://schemas.openxmlformats.org/officeDocument/2006/relationships/pivotTable" Target="../pivotTables/pivotTable39.xml"/><Relationship Id="rId39" Type="http://schemas.openxmlformats.org/officeDocument/2006/relationships/pivotTable" Target="../pivotTables/pivotTable52.xml"/><Relationship Id="rId21" Type="http://schemas.openxmlformats.org/officeDocument/2006/relationships/pivotTable" Target="../pivotTables/pivotTable34.xml"/><Relationship Id="rId34" Type="http://schemas.openxmlformats.org/officeDocument/2006/relationships/pivotTable" Target="../pivotTables/pivotTable47.xml"/><Relationship Id="rId7" Type="http://schemas.openxmlformats.org/officeDocument/2006/relationships/pivotTable" Target="../pivotTables/pivotTable20.xml"/><Relationship Id="rId12" Type="http://schemas.openxmlformats.org/officeDocument/2006/relationships/pivotTable" Target="../pivotTables/pivotTable25.xml"/><Relationship Id="rId17" Type="http://schemas.openxmlformats.org/officeDocument/2006/relationships/pivotTable" Target="../pivotTables/pivotTable30.xml"/><Relationship Id="rId25" Type="http://schemas.openxmlformats.org/officeDocument/2006/relationships/pivotTable" Target="../pivotTables/pivotTable38.xml"/><Relationship Id="rId33" Type="http://schemas.openxmlformats.org/officeDocument/2006/relationships/pivotTable" Target="../pivotTables/pivotTable46.xml"/><Relationship Id="rId38" Type="http://schemas.openxmlformats.org/officeDocument/2006/relationships/pivotTable" Target="../pivotTables/pivotTable51.xml"/><Relationship Id="rId2" Type="http://schemas.openxmlformats.org/officeDocument/2006/relationships/pivotTable" Target="../pivotTables/pivotTable15.xml"/><Relationship Id="rId16" Type="http://schemas.openxmlformats.org/officeDocument/2006/relationships/pivotTable" Target="../pivotTables/pivotTable29.xml"/><Relationship Id="rId20" Type="http://schemas.openxmlformats.org/officeDocument/2006/relationships/pivotTable" Target="../pivotTables/pivotTable33.xml"/><Relationship Id="rId29" Type="http://schemas.openxmlformats.org/officeDocument/2006/relationships/pivotTable" Target="../pivotTables/pivotTable42.xml"/><Relationship Id="rId1" Type="http://schemas.openxmlformats.org/officeDocument/2006/relationships/pivotTable" Target="../pivotTables/pivotTable14.xml"/><Relationship Id="rId6" Type="http://schemas.openxmlformats.org/officeDocument/2006/relationships/pivotTable" Target="../pivotTables/pivotTable19.xml"/><Relationship Id="rId11" Type="http://schemas.openxmlformats.org/officeDocument/2006/relationships/pivotTable" Target="../pivotTables/pivotTable24.xml"/><Relationship Id="rId24" Type="http://schemas.openxmlformats.org/officeDocument/2006/relationships/pivotTable" Target="../pivotTables/pivotTable37.xml"/><Relationship Id="rId32" Type="http://schemas.openxmlformats.org/officeDocument/2006/relationships/pivotTable" Target="../pivotTables/pivotTable45.xml"/><Relationship Id="rId37" Type="http://schemas.openxmlformats.org/officeDocument/2006/relationships/pivotTable" Target="../pivotTables/pivotTable50.xml"/><Relationship Id="rId5" Type="http://schemas.openxmlformats.org/officeDocument/2006/relationships/pivotTable" Target="../pivotTables/pivotTable18.xml"/><Relationship Id="rId15" Type="http://schemas.openxmlformats.org/officeDocument/2006/relationships/pivotTable" Target="../pivotTables/pivotTable28.xml"/><Relationship Id="rId23" Type="http://schemas.openxmlformats.org/officeDocument/2006/relationships/pivotTable" Target="../pivotTables/pivotTable36.xml"/><Relationship Id="rId28" Type="http://schemas.openxmlformats.org/officeDocument/2006/relationships/pivotTable" Target="../pivotTables/pivotTable41.xml"/><Relationship Id="rId36" Type="http://schemas.openxmlformats.org/officeDocument/2006/relationships/pivotTable" Target="../pivotTables/pivotTable49.xml"/><Relationship Id="rId10" Type="http://schemas.openxmlformats.org/officeDocument/2006/relationships/pivotTable" Target="../pivotTables/pivotTable23.xml"/><Relationship Id="rId19" Type="http://schemas.openxmlformats.org/officeDocument/2006/relationships/pivotTable" Target="../pivotTables/pivotTable32.xml"/><Relationship Id="rId31" Type="http://schemas.openxmlformats.org/officeDocument/2006/relationships/pivotTable" Target="../pivotTables/pivotTable44.xml"/><Relationship Id="rId4" Type="http://schemas.openxmlformats.org/officeDocument/2006/relationships/pivotTable" Target="../pivotTables/pivotTable17.xml"/><Relationship Id="rId9" Type="http://schemas.openxmlformats.org/officeDocument/2006/relationships/pivotTable" Target="../pivotTables/pivotTable22.xml"/><Relationship Id="rId14" Type="http://schemas.openxmlformats.org/officeDocument/2006/relationships/pivotTable" Target="../pivotTables/pivotTable27.xml"/><Relationship Id="rId22" Type="http://schemas.openxmlformats.org/officeDocument/2006/relationships/pivotTable" Target="../pivotTables/pivotTable35.xml"/><Relationship Id="rId27" Type="http://schemas.openxmlformats.org/officeDocument/2006/relationships/pivotTable" Target="../pivotTables/pivotTable40.xml"/><Relationship Id="rId30" Type="http://schemas.openxmlformats.org/officeDocument/2006/relationships/pivotTable" Target="../pivotTables/pivotTable43.xml"/><Relationship Id="rId35" Type="http://schemas.openxmlformats.org/officeDocument/2006/relationships/pivotTable" Target="../pivotTables/pivotTable48.xml"/><Relationship Id="rId8" Type="http://schemas.openxmlformats.org/officeDocument/2006/relationships/pivotTable" Target="../pivotTables/pivotTable21.xml"/><Relationship Id="rId3"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7BE42-53FC-4B0D-9165-63F556849B44}">
  <sheetPr codeName="Dashboard"/>
  <dimension ref="B3:Z177"/>
  <sheetViews>
    <sheetView showGridLines="0" zoomScaleNormal="100" workbookViewId="0">
      <selection activeCell="E188" sqref="E188"/>
    </sheetView>
  </sheetViews>
  <sheetFormatPr defaultRowHeight="15.75" x14ac:dyDescent="0.25"/>
  <cols>
    <col min="1" max="1" width="9.125" style="16" customWidth="1"/>
    <col min="2" max="2" width="2.625" style="16" customWidth="1"/>
    <col min="3" max="3" width="12.625" style="17" customWidth="1"/>
    <col min="4" max="5" width="12.625" style="16" customWidth="1"/>
    <col min="6" max="6" width="2.625" style="16" customWidth="1"/>
    <col min="7" max="9" width="12.625" style="16" customWidth="1"/>
    <col min="10" max="10" width="2.625" style="16" customWidth="1"/>
    <col min="11" max="13" width="12.625" style="16" customWidth="1"/>
    <col min="14" max="14" width="2.625" style="16" customWidth="1"/>
    <col min="15" max="17" width="12.625" style="16" customWidth="1"/>
    <col min="18" max="18" width="2.625" style="16" customWidth="1"/>
    <col min="19" max="21" width="12.625" style="16" customWidth="1"/>
    <col min="22" max="22" width="2.625" style="16" customWidth="1"/>
    <col min="23" max="25" width="12.625" style="16" customWidth="1"/>
    <col min="26" max="26" width="2.625" style="16" customWidth="1"/>
    <col min="27" max="28" width="12.625" style="16" customWidth="1"/>
    <col min="29" max="29" width="9" style="16"/>
    <col min="30" max="32" width="12.625" style="16" customWidth="1"/>
    <col min="33" max="16384" width="9" style="16"/>
  </cols>
  <sheetData>
    <row r="3" spans="2:26" x14ac:dyDescent="0.25">
      <c r="B3" s="25"/>
      <c r="C3" s="24"/>
      <c r="D3" s="25"/>
      <c r="E3" s="25"/>
      <c r="F3" s="25"/>
      <c r="G3" s="25"/>
      <c r="H3" s="25"/>
      <c r="I3" s="25"/>
      <c r="J3" s="25"/>
      <c r="K3" s="25"/>
      <c r="L3" s="25"/>
      <c r="M3" s="25"/>
      <c r="N3" s="25"/>
      <c r="O3" s="25"/>
      <c r="P3" s="25"/>
      <c r="Q3" s="25"/>
      <c r="R3" s="25"/>
      <c r="S3" s="25"/>
      <c r="T3" s="25"/>
      <c r="U3" s="25"/>
      <c r="V3" s="25"/>
      <c r="W3" s="25"/>
      <c r="X3" s="25"/>
      <c r="Y3" s="25"/>
      <c r="Z3" s="25"/>
    </row>
    <row r="4" spans="2:26" x14ac:dyDescent="0.25">
      <c r="B4" s="18"/>
      <c r="C4" s="19"/>
      <c r="D4" s="18"/>
      <c r="E4" s="18"/>
      <c r="F4" s="18"/>
      <c r="G4" s="18"/>
      <c r="H4" s="18"/>
      <c r="I4" s="18"/>
      <c r="J4" s="18"/>
      <c r="K4" s="18"/>
      <c r="L4" s="18"/>
      <c r="M4" s="18"/>
      <c r="N4" s="18"/>
      <c r="O4" s="18"/>
      <c r="P4" s="18"/>
      <c r="Q4" s="18"/>
      <c r="R4" s="18"/>
      <c r="S4" s="18"/>
      <c r="T4" s="18"/>
      <c r="U4" s="18"/>
      <c r="V4" s="18"/>
      <c r="W4" s="18"/>
      <c r="X4" s="18"/>
      <c r="Y4" s="18"/>
      <c r="Z4" s="18"/>
    </row>
    <row r="5" spans="2:26" ht="24.75" customHeight="1" x14ac:dyDescent="0.3">
      <c r="B5" s="18"/>
      <c r="C5" s="27" t="s">
        <v>384</v>
      </c>
      <c r="D5" s="28"/>
      <c r="E5" s="29"/>
      <c r="F5" s="20"/>
      <c r="G5" s="27" t="s">
        <v>409</v>
      </c>
      <c r="H5" s="28"/>
      <c r="I5" s="29"/>
      <c r="J5" s="20"/>
      <c r="K5" s="27" t="s">
        <v>406</v>
      </c>
      <c r="L5" s="28"/>
      <c r="M5" s="29"/>
      <c r="N5" s="20"/>
      <c r="O5" s="27" t="s">
        <v>471</v>
      </c>
      <c r="P5" s="28"/>
      <c r="Q5" s="29"/>
      <c r="R5" s="20"/>
      <c r="S5" s="27" t="s">
        <v>472</v>
      </c>
      <c r="T5" s="28"/>
      <c r="U5" s="29"/>
      <c r="V5" s="20"/>
      <c r="W5" s="27" t="s">
        <v>473</v>
      </c>
      <c r="X5" s="28"/>
      <c r="Y5" s="29"/>
      <c r="Z5" s="18"/>
    </row>
    <row r="6" spans="2:26" s="23" customFormat="1" ht="30" customHeight="1" x14ac:dyDescent="0.4">
      <c r="B6" s="21"/>
      <c r="C6" s="30">
        <f>GETPIVOTDATA("[Measures].[Total Sales]",'Dashboard Backend'!$S$2)</f>
        <v>567306.69000000006</v>
      </c>
      <c r="D6" s="31"/>
      <c r="E6" s="32"/>
      <c r="F6" s="22"/>
      <c r="G6" s="30">
        <f>GETPIVOTDATA("[Measures].[Total Profit]",'Dashboard Backend'!$S$11)</f>
        <v>303829.6390000002</v>
      </c>
      <c r="H6" s="31"/>
      <c r="I6" s="32"/>
      <c r="J6" s="22"/>
      <c r="K6" s="30">
        <f>GETPIVOTDATA("[Measures].[Nr. Orders]",'Dashboard Backend'!$S$8)</f>
        <v>490</v>
      </c>
      <c r="L6" s="31"/>
      <c r="M6" s="32"/>
      <c r="N6" s="22"/>
      <c r="O6" s="30">
        <f>GETPIVOTDATA("[Measures].[Total Qty]",'Dashboard Backend'!$S$14)</f>
        <v>20169</v>
      </c>
      <c r="P6" s="31"/>
      <c r="Q6" s="32"/>
      <c r="R6" s="22"/>
      <c r="S6" s="30">
        <f>GETPIVOTDATA("[Measures].[Total  COGs]",'Dashboard Backend'!$S$5)</f>
        <v>372359.45600000001</v>
      </c>
      <c r="T6" s="31"/>
      <c r="U6" s="32"/>
      <c r="V6" s="22"/>
      <c r="W6" s="30">
        <f>GETPIVOTDATA("[Measures].[Freight Cost]",'Dashboard Backend'!$S$17)</f>
        <v>25409.23</v>
      </c>
      <c r="X6" s="31"/>
      <c r="Y6" s="32"/>
      <c r="Z6" s="21"/>
    </row>
    <row r="7" spans="2:26" ht="21" customHeight="1" x14ac:dyDescent="0.25">
      <c r="B7" s="18"/>
      <c r="C7" s="33"/>
      <c r="D7" s="34"/>
      <c r="E7" s="35"/>
      <c r="F7" s="18"/>
      <c r="G7" s="33"/>
      <c r="H7" s="34"/>
      <c r="I7" s="35"/>
      <c r="J7" s="18"/>
      <c r="K7" s="33"/>
      <c r="L7" s="34"/>
      <c r="M7" s="35"/>
      <c r="N7" s="18"/>
      <c r="O7" s="33"/>
      <c r="P7" s="34"/>
      <c r="Q7" s="35"/>
      <c r="R7" s="18"/>
      <c r="S7" s="33"/>
      <c r="T7" s="34"/>
      <c r="U7" s="35"/>
      <c r="V7" s="18"/>
      <c r="W7" s="33"/>
      <c r="X7" s="34"/>
      <c r="Y7" s="35"/>
      <c r="Z7" s="18"/>
    </row>
    <row r="8" spans="2:26" ht="21" customHeight="1" x14ac:dyDescent="0.25">
      <c r="B8" s="18"/>
      <c r="C8" s="36"/>
      <c r="D8" s="37"/>
      <c r="E8" s="38"/>
      <c r="F8" s="18"/>
      <c r="G8" s="36"/>
      <c r="H8" s="37"/>
      <c r="I8" s="38"/>
      <c r="J8" s="18"/>
      <c r="K8" s="36"/>
      <c r="L8" s="37"/>
      <c r="M8" s="38"/>
      <c r="N8" s="18"/>
      <c r="O8" s="36"/>
      <c r="P8" s="37"/>
      <c r="Q8" s="38"/>
      <c r="R8" s="18"/>
      <c r="S8" s="36"/>
      <c r="T8" s="37"/>
      <c r="U8" s="38"/>
      <c r="V8" s="18"/>
      <c r="W8" s="36"/>
      <c r="X8" s="37"/>
      <c r="Y8" s="38"/>
      <c r="Z8" s="18"/>
    </row>
    <row r="9" spans="2:26" x14ac:dyDescent="0.25">
      <c r="B9" s="18"/>
      <c r="C9" s="19"/>
      <c r="D9" s="18"/>
      <c r="E9" s="18"/>
      <c r="F9" s="18"/>
      <c r="G9" s="18"/>
      <c r="H9" s="18"/>
      <c r="I9" s="18"/>
      <c r="J9" s="18"/>
      <c r="K9" s="18"/>
      <c r="L9" s="18"/>
      <c r="M9" s="18"/>
      <c r="N9" s="18"/>
      <c r="O9" s="18"/>
      <c r="P9" s="18"/>
      <c r="Q9" s="18"/>
      <c r="R9" s="18"/>
      <c r="S9" s="18"/>
      <c r="T9" s="18"/>
      <c r="U9" s="18"/>
      <c r="V9" s="18"/>
      <c r="W9" s="18"/>
      <c r="X9" s="18"/>
      <c r="Y9" s="18"/>
      <c r="Z9" s="18"/>
    </row>
    <row r="10" spans="2:26" x14ac:dyDescent="0.25">
      <c r="B10" s="18"/>
      <c r="C10" s="18"/>
      <c r="D10" s="18"/>
      <c r="E10" s="18"/>
      <c r="F10" s="18"/>
      <c r="G10" s="18"/>
      <c r="H10" s="18"/>
      <c r="I10" s="18"/>
      <c r="J10" s="18"/>
      <c r="K10" s="18"/>
      <c r="L10" s="18"/>
      <c r="M10" s="18"/>
      <c r="N10" s="18"/>
      <c r="O10" s="18"/>
      <c r="P10" s="18"/>
      <c r="Q10" s="18"/>
      <c r="R10" s="18"/>
      <c r="S10" s="18"/>
      <c r="T10" s="18"/>
      <c r="U10" s="18"/>
      <c r="V10" s="18"/>
      <c r="W10" s="18"/>
      <c r="X10" s="18"/>
      <c r="Y10" s="18"/>
      <c r="Z10" s="18"/>
    </row>
    <row r="11" spans="2:26" hidden="1" x14ac:dyDescent="0.25">
      <c r="B11" s="18"/>
      <c r="C11" s="18"/>
      <c r="D11" s="18"/>
      <c r="E11" s="18"/>
      <c r="F11" s="18"/>
      <c r="G11" s="18"/>
      <c r="H11" s="18"/>
      <c r="I11" s="18"/>
      <c r="J11" s="18"/>
      <c r="K11" s="18"/>
      <c r="L11" s="18"/>
      <c r="M11" s="18"/>
      <c r="N11" s="18"/>
      <c r="O11" s="18"/>
      <c r="P11" s="18"/>
      <c r="Q11" s="18"/>
      <c r="R11" s="18"/>
      <c r="S11" s="18"/>
      <c r="T11" s="18"/>
      <c r="U11" s="18"/>
      <c r="V11" s="18"/>
      <c r="W11" s="18"/>
      <c r="X11" s="18"/>
      <c r="Y11" s="18"/>
      <c r="Z11" s="18"/>
    </row>
    <row r="12" spans="2:26" hidden="1" x14ac:dyDescent="0.25">
      <c r="B12" s="18"/>
      <c r="C12" s="19"/>
      <c r="D12" s="18"/>
      <c r="E12" s="18"/>
      <c r="F12" s="18"/>
      <c r="G12" s="18"/>
      <c r="H12" s="18"/>
      <c r="I12" s="18"/>
      <c r="J12" s="18"/>
      <c r="K12" s="18"/>
      <c r="L12" s="18"/>
      <c r="M12" s="18"/>
      <c r="N12" s="18"/>
      <c r="O12" s="18"/>
      <c r="P12" s="18"/>
      <c r="Q12" s="18"/>
      <c r="R12" s="18"/>
      <c r="S12" s="18"/>
      <c r="T12" s="18"/>
      <c r="U12" s="18"/>
      <c r="V12" s="18"/>
      <c r="W12" s="18"/>
      <c r="X12" s="18"/>
      <c r="Y12" s="18"/>
      <c r="Z12" s="18"/>
    </row>
    <row r="13" spans="2:26" hidden="1" x14ac:dyDescent="0.25">
      <c r="B13" s="18"/>
      <c r="C13" s="19"/>
      <c r="D13" s="18"/>
      <c r="E13" s="18"/>
      <c r="F13" s="18"/>
      <c r="G13" s="18"/>
      <c r="H13" s="18"/>
      <c r="I13" s="18"/>
      <c r="J13" s="18"/>
      <c r="K13" s="18"/>
      <c r="L13" s="18"/>
      <c r="M13" s="18"/>
      <c r="N13" s="18"/>
      <c r="O13" s="18"/>
      <c r="P13" s="18"/>
      <c r="Q13" s="18"/>
      <c r="R13" s="18"/>
      <c r="S13" s="18"/>
      <c r="T13" s="18"/>
      <c r="U13" s="18"/>
      <c r="V13" s="18"/>
      <c r="W13" s="18"/>
      <c r="X13" s="18"/>
      <c r="Y13" s="18"/>
      <c r="Z13" s="18"/>
    </row>
    <row r="14" spans="2:26" hidden="1" x14ac:dyDescent="0.25">
      <c r="B14" s="18"/>
      <c r="C14" s="19"/>
      <c r="D14" s="18"/>
      <c r="E14" s="18"/>
      <c r="F14" s="18"/>
      <c r="G14" s="18"/>
      <c r="H14" s="18"/>
      <c r="I14" s="18"/>
      <c r="J14" s="18"/>
      <c r="K14" s="18"/>
      <c r="L14" s="18"/>
      <c r="M14" s="18"/>
      <c r="N14" s="18"/>
      <c r="O14" s="18"/>
      <c r="P14" s="18"/>
      <c r="Q14" s="18"/>
      <c r="R14" s="18"/>
      <c r="S14" s="18"/>
      <c r="T14" s="18"/>
      <c r="U14" s="18"/>
      <c r="V14" s="18"/>
      <c r="W14" s="18"/>
      <c r="X14" s="18"/>
      <c r="Y14" s="18"/>
      <c r="Z14" s="18"/>
    </row>
    <row r="15" spans="2:26" hidden="1" x14ac:dyDescent="0.25">
      <c r="B15" s="18"/>
      <c r="C15" s="19"/>
      <c r="D15" s="18"/>
      <c r="E15" s="18"/>
      <c r="F15" s="18"/>
      <c r="G15" s="18"/>
      <c r="H15" s="18"/>
      <c r="I15" s="18"/>
      <c r="J15" s="18"/>
      <c r="K15" s="18"/>
      <c r="L15" s="18"/>
      <c r="M15" s="18"/>
      <c r="N15" s="18"/>
      <c r="O15" s="18"/>
      <c r="P15" s="18"/>
      <c r="Q15" s="18"/>
      <c r="R15" s="18"/>
      <c r="S15" s="18"/>
      <c r="T15" s="18"/>
      <c r="U15" s="18"/>
      <c r="V15" s="18"/>
      <c r="W15" s="18"/>
      <c r="X15" s="18"/>
      <c r="Y15" s="18"/>
      <c r="Z15" s="18"/>
    </row>
    <row r="16" spans="2:26" hidden="1" x14ac:dyDescent="0.25">
      <c r="B16" s="18"/>
      <c r="C16" s="19"/>
      <c r="D16" s="18"/>
      <c r="E16" s="18"/>
      <c r="F16" s="18"/>
      <c r="G16" s="18"/>
      <c r="H16" s="18"/>
      <c r="I16" s="18"/>
      <c r="J16" s="18"/>
      <c r="K16" s="18"/>
      <c r="L16" s="18"/>
      <c r="M16" s="18"/>
      <c r="N16" s="18"/>
      <c r="O16" s="18"/>
      <c r="P16" s="18"/>
      <c r="Q16" s="18"/>
      <c r="R16" s="18"/>
      <c r="S16" s="18"/>
      <c r="T16" s="18"/>
      <c r="U16" s="18"/>
      <c r="V16" s="18"/>
      <c r="W16" s="18"/>
      <c r="X16" s="18"/>
      <c r="Y16" s="18"/>
      <c r="Z16" s="18"/>
    </row>
    <row r="17" spans="2:26" hidden="1" x14ac:dyDescent="0.25">
      <c r="B17" s="18"/>
      <c r="C17" s="19"/>
      <c r="D17" s="18"/>
      <c r="E17" s="18"/>
      <c r="F17" s="18"/>
      <c r="G17" s="18"/>
      <c r="H17" s="18"/>
      <c r="I17" s="18"/>
      <c r="J17" s="18"/>
      <c r="K17" s="18"/>
      <c r="L17" s="18"/>
      <c r="M17" s="18"/>
      <c r="N17" s="18"/>
      <c r="O17" s="18"/>
      <c r="P17" s="18"/>
      <c r="Q17" s="18"/>
      <c r="R17" s="18"/>
      <c r="S17" s="18"/>
      <c r="T17" s="18"/>
      <c r="U17" s="18"/>
      <c r="V17" s="18"/>
      <c r="W17" s="18"/>
      <c r="X17" s="18"/>
      <c r="Y17" s="18"/>
      <c r="Z17" s="18"/>
    </row>
    <row r="18" spans="2:26" hidden="1" x14ac:dyDescent="0.25">
      <c r="B18" s="18"/>
      <c r="C18" s="19"/>
      <c r="D18" s="18"/>
      <c r="E18" s="18"/>
      <c r="F18" s="18"/>
      <c r="G18" s="18"/>
      <c r="H18" s="18"/>
      <c r="I18" s="18"/>
      <c r="J18" s="18"/>
      <c r="K18" s="18"/>
      <c r="L18" s="18"/>
      <c r="M18" s="18"/>
      <c r="N18" s="18"/>
      <c r="O18" s="18"/>
      <c r="P18" s="18"/>
      <c r="Q18" s="18"/>
      <c r="R18" s="18"/>
      <c r="S18" s="18"/>
      <c r="T18" s="18"/>
      <c r="U18" s="18"/>
      <c r="V18" s="18"/>
      <c r="W18" s="18"/>
      <c r="X18" s="18"/>
      <c r="Y18" s="18"/>
      <c r="Z18" s="18"/>
    </row>
    <row r="19" spans="2:26" hidden="1" x14ac:dyDescent="0.25">
      <c r="B19" s="18"/>
      <c r="C19" s="19"/>
      <c r="D19" s="18"/>
      <c r="E19" s="18"/>
      <c r="F19" s="18"/>
      <c r="G19" s="18"/>
      <c r="H19" s="18"/>
      <c r="I19" s="18"/>
      <c r="J19" s="18"/>
      <c r="K19" s="18"/>
      <c r="L19" s="18"/>
      <c r="M19" s="18"/>
      <c r="N19" s="18"/>
      <c r="O19" s="18"/>
      <c r="P19" s="18"/>
      <c r="Q19" s="18"/>
      <c r="R19" s="18"/>
      <c r="S19" s="18"/>
      <c r="T19" s="18"/>
      <c r="U19" s="18"/>
      <c r="V19" s="18"/>
      <c r="W19" s="18"/>
      <c r="X19" s="18"/>
      <c r="Y19" s="18"/>
      <c r="Z19" s="18"/>
    </row>
    <row r="20" spans="2:26" hidden="1" x14ac:dyDescent="0.25">
      <c r="B20" s="18"/>
      <c r="C20" s="19"/>
      <c r="D20" s="18"/>
      <c r="E20" s="18"/>
      <c r="F20" s="18"/>
      <c r="G20" s="18"/>
      <c r="H20" s="18"/>
      <c r="I20" s="18"/>
      <c r="J20" s="18"/>
      <c r="K20" s="18"/>
      <c r="L20" s="18"/>
      <c r="M20" s="18"/>
      <c r="N20" s="18"/>
      <c r="O20" s="18"/>
      <c r="P20" s="18"/>
      <c r="Q20" s="18"/>
      <c r="R20" s="18"/>
      <c r="S20" s="18"/>
      <c r="T20" s="18"/>
      <c r="U20" s="18"/>
      <c r="V20" s="18"/>
      <c r="W20" s="18"/>
      <c r="X20" s="18"/>
      <c r="Y20" s="18"/>
      <c r="Z20" s="18"/>
    </row>
    <row r="21" spans="2:26" hidden="1" x14ac:dyDescent="0.25">
      <c r="B21" s="18"/>
      <c r="C21" s="19"/>
      <c r="D21" s="18"/>
      <c r="E21" s="18"/>
      <c r="F21" s="18"/>
      <c r="G21" s="18"/>
      <c r="H21" s="18"/>
      <c r="I21" s="18"/>
      <c r="J21" s="18"/>
      <c r="K21" s="18"/>
      <c r="L21" s="18"/>
      <c r="M21" s="18"/>
      <c r="N21" s="18"/>
      <c r="O21" s="18"/>
      <c r="P21" s="18"/>
      <c r="Q21" s="18"/>
      <c r="R21" s="18"/>
      <c r="S21" s="18"/>
      <c r="T21" s="18"/>
      <c r="U21" s="18"/>
      <c r="V21" s="18"/>
      <c r="W21" s="18"/>
      <c r="X21" s="18"/>
      <c r="Y21" s="18"/>
      <c r="Z21" s="18"/>
    </row>
    <row r="22" spans="2:26" hidden="1" x14ac:dyDescent="0.25">
      <c r="B22" s="18"/>
      <c r="C22" s="19"/>
      <c r="D22" s="18"/>
      <c r="E22" s="18"/>
      <c r="F22" s="18"/>
      <c r="G22" s="18"/>
      <c r="H22" s="18"/>
      <c r="I22" s="18"/>
      <c r="J22" s="18"/>
      <c r="K22" s="18"/>
      <c r="L22" s="18"/>
      <c r="M22" s="18"/>
      <c r="N22" s="18"/>
      <c r="O22" s="18"/>
      <c r="P22" s="18"/>
      <c r="Q22" s="18"/>
      <c r="R22" s="18"/>
      <c r="S22" s="18"/>
      <c r="T22" s="18"/>
      <c r="U22" s="18"/>
      <c r="V22" s="18"/>
      <c r="W22" s="18"/>
      <c r="X22" s="18"/>
      <c r="Y22" s="18"/>
      <c r="Z22" s="18"/>
    </row>
    <row r="23" spans="2:26" hidden="1" x14ac:dyDescent="0.25">
      <c r="B23" s="18"/>
      <c r="C23" s="19"/>
      <c r="D23" s="18"/>
      <c r="E23" s="18"/>
      <c r="F23" s="18"/>
      <c r="G23" s="18"/>
      <c r="H23" s="18"/>
      <c r="I23" s="18"/>
      <c r="J23" s="18"/>
      <c r="K23" s="18"/>
      <c r="L23" s="18"/>
      <c r="M23" s="18"/>
      <c r="N23" s="18"/>
      <c r="O23" s="18"/>
      <c r="P23" s="18"/>
      <c r="Q23" s="18"/>
      <c r="R23" s="18"/>
      <c r="S23" s="18"/>
      <c r="T23" s="18"/>
      <c r="U23" s="18" t="s">
        <v>447</v>
      </c>
      <c r="V23" s="18"/>
      <c r="W23" s="18"/>
      <c r="X23" s="18"/>
      <c r="Y23" s="18"/>
      <c r="Z23" s="18"/>
    </row>
    <row r="24" spans="2:26" hidden="1" x14ac:dyDescent="0.25">
      <c r="B24" s="18"/>
      <c r="C24" s="19"/>
      <c r="D24" s="18"/>
      <c r="E24" s="18"/>
      <c r="F24" s="18"/>
      <c r="G24" s="18"/>
      <c r="H24" s="18"/>
      <c r="I24" s="18"/>
      <c r="J24" s="18"/>
      <c r="K24" s="18"/>
      <c r="L24" s="18"/>
      <c r="M24" s="18"/>
      <c r="N24" s="18"/>
      <c r="O24" s="18"/>
      <c r="P24" s="18"/>
      <c r="Q24" s="18"/>
      <c r="R24" s="18"/>
      <c r="S24" s="18"/>
      <c r="T24" s="18"/>
      <c r="U24" s="18"/>
      <c r="V24" s="18"/>
      <c r="W24" s="18"/>
      <c r="X24" s="18"/>
      <c r="Y24" s="18"/>
      <c r="Z24" s="18"/>
    </row>
    <row r="25" spans="2:26" hidden="1" x14ac:dyDescent="0.25">
      <c r="B25" s="18"/>
      <c r="C25" s="19"/>
      <c r="D25" s="18"/>
      <c r="E25" s="18"/>
      <c r="F25" s="18"/>
      <c r="G25" s="18"/>
      <c r="H25" s="18"/>
      <c r="I25" s="18"/>
      <c r="J25" s="18"/>
      <c r="K25" s="18"/>
      <c r="L25" s="18"/>
      <c r="M25" s="18"/>
      <c r="N25" s="18"/>
      <c r="O25" s="18"/>
      <c r="P25" s="18"/>
      <c r="Q25" s="18"/>
      <c r="R25" s="18"/>
      <c r="S25" s="18"/>
      <c r="T25" s="18"/>
      <c r="U25" s="18"/>
      <c r="V25" s="18"/>
      <c r="W25" s="18"/>
      <c r="X25" s="18"/>
      <c r="Y25" s="18"/>
      <c r="Z25" s="18"/>
    </row>
    <row r="26" spans="2:26" hidden="1" x14ac:dyDescent="0.25">
      <c r="B26" s="18"/>
      <c r="C26" s="19"/>
      <c r="D26" s="18"/>
      <c r="E26" s="18"/>
      <c r="F26" s="18"/>
      <c r="G26" s="18"/>
      <c r="H26" s="18"/>
      <c r="I26" s="18"/>
      <c r="J26" s="18"/>
      <c r="K26" s="18"/>
      <c r="L26" s="18"/>
      <c r="M26" s="18"/>
      <c r="N26" s="18"/>
      <c r="O26" s="18"/>
      <c r="P26" s="18"/>
      <c r="Q26" s="18"/>
      <c r="R26" s="18"/>
      <c r="S26" s="18"/>
      <c r="T26" s="18"/>
      <c r="U26" s="18"/>
      <c r="V26" s="18"/>
      <c r="W26" s="18"/>
      <c r="X26" s="18"/>
      <c r="Y26" s="18"/>
      <c r="Z26" s="18"/>
    </row>
    <row r="27" spans="2:26" hidden="1" x14ac:dyDescent="0.25">
      <c r="B27" s="18"/>
      <c r="C27" s="19"/>
      <c r="D27" s="18"/>
      <c r="E27" s="18"/>
      <c r="F27" s="18"/>
      <c r="G27" s="18"/>
      <c r="H27" s="18"/>
      <c r="I27" s="18"/>
      <c r="J27" s="18"/>
      <c r="K27" s="18"/>
      <c r="L27" s="18"/>
      <c r="M27" s="18"/>
      <c r="N27" s="18"/>
      <c r="O27" s="18"/>
      <c r="P27" s="18"/>
      <c r="Q27" s="18"/>
      <c r="R27" s="18"/>
      <c r="S27" s="18"/>
      <c r="T27" s="18"/>
      <c r="U27" s="18"/>
      <c r="V27" s="18"/>
      <c r="W27" s="18"/>
      <c r="X27" s="18"/>
      <c r="Y27" s="18"/>
      <c r="Z27" s="18"/>
    </row>
    <row r="28" spans="2:26" hidden="1" x14ac:dyDescent="0.25">
      <c r="B28" s="18"/>
      <c r="C28" s="19"/>
      <c r="D28" s="18"/>
      <c r="E28" s="18"/>
      <c r="F28" s="18"/>
      <c r="G28" s="18"/>
      <c r="H28" s="18"/>
      <c r="I28" s="18"/>
      <c r="J28" s="18"/>
      <c r="K28" s="18"/>
      <c r="L28" s="18"/>
      <c r="M28" s="18"/>
      <c r="N28" s="18"/>
      <c r="O28" s="18"/>
      <c r="P28" s="18"/>
      <c r="Q28" s="18"/>
      <c r="R28" s="18"/>
      <c r="S28" s="18"/>
      <c r="T28" s="18"/>
      <c r="U28" s="18"/>
      <c r="V28" s="18"/>
      <c r="W28" s="18"/>
      <c r="X28" s="18"/>
      <c r="Y28" s="18"/>
      <c r="Z28" s="18"/>
    </row>
    <row r="29" spans="2:26" hidden="1" x14ac:dyDescent="0.25">
      <c r="B29" s="18"/>
      <c r="C29" s="19"/>
      <c r="D29" s="18"/>
      <c r="E29" s="18"/>
      <c r="F29" s="18"/>
      <c r="G29" s="18"/>
      <c r="H29" s="18"/>
      <c r="I29" s="18"/>
      <c r="J29" s="18"/>
      <c r="K29" s="18"/>
      <c r="L29" s="18"/>
      <c r="M29" s="18"/>
      <c r="N29" s="18"/>
      <c r="O29" s="18"/>
      <c r="P29" s="18"/>
      <c r="Q29" s="18"/>
      <c r="R29" s="18"/>
      <c r="S29" s="18"/>
      <c r="T29" s="18"/>
      <c r="U29" s="18"/>
      <c r="V29" s="18"/>
      <c r="W29" s="18"/>
      <c r="X29" s="18"/>
      <c r="Y29" s="18"/>
      <c r="Z29" s="18"/>
    </row>
    <row r="30" spans="2:26" hidden="1" x14ac:dyDescent="0.25">
      <c r="B30" s="18"/>
      <c r="C30" s="19"/>
      <c r="D30" s="18"/>
      <c r="E30" s="18"/>
      <c r="F30" s="18"/>
      <c r="G30" s="18"/>
      <c r="H30" s="18"/>
      <c r="I30" s="18"/>
      <c r="J30" s="18"/>
      <c r="K30" s="18"/>
      <c r="L30" s="18"/>
      <c r="M30" s="18"/>
      <c r="N30" s="18"/>
      <c r="O30" s="18"/>
      <c r="P30" s="18"/>
      <c r="Q30" s="18"/>
      <c r="R30" s="18"/>
      <c r="S30" s="18"/>
      <c r="T30" s="18"/>
      <c r="U30" s="18"/>
      <c r="V30" s="18"/>
      <c r="W30" s="18"/>
      <c r="X30" s="18"/>
      <c r="Y30" s="18"/>
      <c r="Z30" s="18"/>
    </row>
    <row r="31" spans="2:26" hidden="1" x14ac:dyDescent="0.25">
      <c r="B31" s="18"/>
      <c r="C31" s="19"/>
      <c r="D31" s="18"/>
      <c r="E31" s="18"/>
      <c r="F31" s="18"/>
      <c r="G31" s="18"/>
      <c r="H31" s="18"/>
      <c r="I31" s="18"/>
      <c r="J31" s="18"/>
      <c r="K31" s="18"/>
      <c r="L31" s="18"/>
      <c r="M31" s="18"/>
      <c r="N31" s="18"/>
      <c r="O31" s="18"/>
      <c r="P31" s="18"/>
      <c r="Q31" s="18"/>
      <c r="R31" s="18"/>
      <c r="S31" s="18"/>
      <c r="T31" s="18"/>
      <c r="U31" s="18"/>
      <c r="V31" s="18"/>
      <c r="W31" s="18"/>
      <c r="X31" s="18"/>
      <c r="Y31" s="18"/>
      <c r="Z31" s="18"/>
    </row>
    <row r="32" spans="2:26" hidden="1" x14ac:dyDescent="0.25">
      <c r="B32" s="18"/>
      <c r="C32" s="19"/>
      <c r="D32" s="18"/>
      <c r="E32" s="18"/>
      <c r="F32" s="18"/>
      <c r="G32" s="18"/>
      <c r="H32" s="18"/>
      <c r="I32" s="18"/>
      <c r="J32" s="18"/>
      <c r="K32" s="18"/>
      <c r="L32" s="18"/>
      <c r="M32" s="18"/>
      <c r="N32" s="18"/>
      <c r="O32" s="18"/>
      <c r="P32" s="18"/>
      <c r="Q32" s="18"/>
      <c r="R32" s="18"/>
      <c r="S32" s="18"/>
      <c r="T32" s="18"/>
      <c r="U32" s="18"/>
      <c r="V32" s="18"/>
      <c r="W32" s="18"/>
      <c r="X32" s="18"/>
      <c r="Y32" s="18"/>
      <c r="Z32" s="18"/>
    </row>
    <row r="33" spans="2:26" hidden="1" x14ac:dyDescent="0.25">
      <c r="B33" s="18"/>
      <c r="C33" s="19"/>
      <c r="D33" s="18"/>
      <c r="E33" s="18"/>
      <c r="F33" s="18"/>
      <c r="G33" s="18"/>
      <c r="H33" s="18"/>
      <c r="I33" s="18"/>
      <c r="J33" s="18"/>
      <c r="K33" s="18"/>
      <c r="L33" s="18"/>
      <c r="M33" s="18"/>
      <c r="N33" s="18"/>
      <c r="O33" s="18"/>
      <c r="P33" s="18"/>
      <c r="Q33" s="18"/>
      <c r="R33" s="18"/>
      <c r="S33" s="18"/>
      <c r="T33" s="18"/>
      <c r="U33" s="18"/>
      <c r="V33" s="18"/>
      <c r="W33" s="18"/>
      <c r="X33" s="18"/>
      <c r="Y33" s="18"/>
      <c r="Z33" s="18"/>
    </row>
    <row r="34" spans="2:26" hidden="1" x14ac:dyDescent="0.25">
      <c r="B34" s="18"/>
      <c r="C34" s="19"/>
      <c r="D34" s="18"/>
      <c r="E34" s="18"/>
      <c r="F34" s="18"/>
      <c r="G34" s="18"/>
      <c r="H34" s="18"/>
      <c r="I34" s="18"/>
      <c r="J34" s="18"/>
      <c r="K34" s="18"/>
      <c r="L34" s="18"/>
      <c r="M34" s="18"/>
      <c r="N34" s="18"/>
      <c r="O34" s="18"/>
      <c r="P34" s="18"/>
      <c r="Q34" s="18"/>
      <c r="R34" s="18"/>
      <c r="S34" s="18"/>
      <c r="T34" s="18"/>
      <c r="U34" s="18"/>
      <c r="V34" s="18"/>
      <c r="W34" s="18"/>
      <c r="X34" s="18"/>
      <c r="Y34" s="18"/>
      <c r="Z34" s="18"/>
    </row>
    <row r="35" spans="2:26" hidden="1" x14ac:dyDescent="0.25">
      <c r="B35" s="18"/>
      <c r="C35" s="19"/>
      <c r="D35" s="18"/>
      <c r="E35" s="18"/>
      <c r="F35" s="18"/>
      <c r="G35" s="18"/>
      <c r="H35" s="18"/>
      <c r="I35" s="18"/>
      <c r="J35" s="18"/>
      <c r="K35" s="18"/>
      <c r="L35" s="18"/>
      <c r="M35" s="18"/>
      <c r="N35" s="18"/>
      <c r="O35" s="18"/>
      <c r="P35" s="18"/>
      <c r="Q35" s="18"/>
      <c r="R35" s="18"/>
      <c r="S35" s="18"/>
      <c r="T35" s="18"/>
      <c r="U35" s="18"/>
      <c r="V35" s="18"/>
      <c r="W35" s="18"/>
      <c r="X35" s="18"/>
      <c r="Y35" s="18"/>
      <c r="Z35" s="18"/>
    </row>
    <row r="36" spans="2:26" hidden="1" x14ac:dyDescent="0.25">
      <c r="B36" s="18"/>
      <c r="C36" s="19"/>
      <c r="D36" s="18"/>
      <c r="E36" s="18"/>
      <c r="F36" s="18"/>
      <c r="G36" s="18"/>
      <c r="H36" s="18"/>
      <c r="I36" s="18"/>
      <c r="J36" s="18"/>
      <c r="K36" s="18"/>
      <c r="L36" s="18"/>
      <c r="M36" s="18"/>
      <c r="N36" s="18"/>
      <c r="O36" s="18"/>
      <c r="P36" s="18"/>
      <c r="Q36" s="18"/>
      <c r="R36" s="18"/>
      <c r="S36" s="18"/>
      <c r="T36" s="18"/>
      <c r="U36" s="18"/>
      <c r="V36" s="18"/>
      <c r="W36" s="18"/>
      <c r="X36" s="18"/>
      <c r="Y36" s="18"/>
      <c r="Z36" s="18"/>
    </row>
    <row r="37" spans="2:26" hidden="1" x14ac:dyDescent="0.25">
      <c r="B37" s="18"/>
      <c r="C37" s="19"/>
      <c r="D37" s="18"/>
      <c r="E37" s="18"/>
      <c r="F37" s="18"/>
      <c r="G37" s="18"/>
      <c r="H37" s="18"/>
      <c r="I37" s="18"/>
      <c r="J37" s="18"/>
      <c r="K37" s="18"/>
      <c r="L37" s="18"/>
      <c r="M37" s="18"/>
      <c r="N37" s="18"/>
      <c r="O37" s="18"/>
      <c r="P37" s="18"/>
      <c r="Q37" s="18"/>
      <c r="R37" s="18"/>
      <c r="S37" s="18"/>
      <c r="T37" s="18"/>
      <c r="U37" s="18"/>
      <c r="V37" s="18"/>
      <c r="W37" s="18"/>
      <c r="X37" s="18"/>
      <c r="Y37" s="18"/>
      <c r="Z37" s="18"/>
    </row>
    <row r="38" spans="2:26" hidden="1" x14ac:dyDescent="0.25">
      <c r="B38" s="18"/>
      <c r="C38" s="19"/>
      <c r="D38" s="18"/>
      <c r="E38" s="18"/>
      <c r="F38" s="18"/>
      <c r="G38" s="18"/>
      <c r="H38" s="18"/>
      <c r="I38" s="18"/>
      <c r="J38" s="18"/>
      <c r="K38" s="18"/>
      <c r="L38" s="18"/>
      <c r="M38" s="18"/>
      <c r="N38" s="18"/>
      <c r="O38" s="18"/>
      <c r="P38" s="18"/>
      <c r="Q38" s="18"/>
      <c r="R38" s="18"/>
      <c r="S38" s="18"/>
      <c r="T38" s="18"/>
      <c r="U38" s="18"/>
      <c r="V38" s="18"/>
      <c r="W38" s="18"/>
      <c r="X38" s="18"/>
      <c r="Y38" s="18"/>
      <c r="Z38" s="18"/>
    </row>
    <row r="39" spans="2:26" hidden="1" x14ac:dyDescent="0.25">
      <c r="B39" s="18"/>
      <c r="C39" s="19"/>
      <c r="D39" s="18"/>
      <c r="E39" s="18"/>
      <c r="F39" s="18"/>
      <c r="G39" s="18"/>
      <c r="H39" s="18"/>
      <c r="I39" s="18"/>
      <c r="J39" s="18"/>
      <c r="K39" s="18"/>
      <c r="L39" s="18"/>
      <c r="M39" s="18"/>
      <c r="N39" s="18"/>
      <c r="O39" s="18"/>
      <c r="P39" s="18"/>
      <c r="Q39" s="18"/>
      <c r="R39" s="18"/>
      <c r="S39" s="18"/>
      <c r="T39" s="18"/>
      <c r="U39" s="18"/>
      <c r="V39" s="18"/>
      <c r="W39" s="18"/>
      <c r="X39" s="18"/>
      <c r="Y39" s="18"/>
      <c r="Z39" s="18"/>
    </row>
    <row r="40" spans="2:26" hidden="1" x14ac:dyDescent="0.25">
      <c r="B40" s="18"/>
      <c r="C40" s="19"/>
      <c r="D40" s="18"/>
      <c r="E40" s="18"/>
      <c r="F40" s="18"/>
      <c r="G40" s="18"/>
      <c r="H40" s="18"/>
      <c r="I40" s="18"/>
      <c r="J40" s="18"/>
      <c r="K40" s="18"/>
      <c r="L40" s="18"/>
      <c r="M40" s="18"/>
      <c r="N40" s="18"/>
      <c r="O40" s="18"/>
      <c r="P40" s="18"/>
      <c r="Q40" s="18"/>
      <c r="R40" s="18"/>
      <c r="S40" s="18"/>
      <c r="T40" s="18"/>
      <c r="U40" s="18"/>
      <c r="V40" s="18"/>
      <c r="W40" s="18"/>
      <c r="X40" s="18"/>
      <c r="Y40" s="18"/>
      <c r="Z40" s="18"/>
    </row>
    <row r="41" spans="2:26" hidden="1" x14ac:dyDescent="0.25">
      <c r="B41" s="18"/>
      <c r="C41" s="19"/>
      <c r="D41" s="18"/>
      <c r="E41" s="18"/>
      <c r="F41" s="18"/>
      <c r="G41" s="18"/>
      <c r="H41" s="18"/>
      <c r="I41" s="18"/>
      <c r="J41" s="18"/>
      <c r="K41" s="18"/>
      <c r="L41" s="18"/>
      <c r="M41" s="18"/>
      <c r="N41" s="18"/>
      <c r="O41" s="18"/>
      <c r="P41" s="18"/>
      <c r="Q41" s="18"/>
      <c r="R41" s="18"/>
      <c r="S41" s="18"/>
      <c r="T41" s="18"/>
      <c r="U41" s="18"/>
      <c r="V41" s="18"/>
      <c r="W41" s="18"/>
      <c r="X41" s="18"/>
      <c r="Y41" s="18"/>
      <c r="Z41" s="18"/>
    </row>
    <row r="42" spans="2:26" hidden="1" x14ac:dyDescent="0.25">
      <c r="B42" s="18"/>
      <c r="C42" s="19"/>
      <c r="D42" s="18"/>
      <c r="E42" s="18"/>
      <c r="F42" s="18"/>
      <c r="G42" s="18"/>
      <c r="H42" s="18"/>
      <c r="I42" s="18"/>
      <c r="J42" s="18"/>
      <c r="K42" s="18"/>
      <c r="L42" s="18"/>
      <c r="M42" s="18"/>
      <c r="N42" s="18"/>
      <c r="O42" s="18"/>
      <c r="P42" s="18"/>
      <c r="Q42" s="18"/>
      <c r="R42" s="18"/>
      <c r="S42" s="18"/>
      <c r="T42" s="18"/>
      <c r="U42" s="18"/>
      <c r="V42" s="18"/>
      <c r="W42" s="18"/>
      <c r="X42" s="18"/>
      <c r="Y42" s="18"/>
      <c r="Z42" s="18"/>
    </row>
    <row r="43" spans="2:26" hidden="1" x14ac:dyDescent="0.25">
      <c r="B43" s="18"/>
      <c r="C43" s="19"/>
      <c r="D43" s="18"/>
      <c r="E43" s="18"/>
      <c r="F43" s="18"/>
      <c r="G43" s="18"/>
      <c r="H43" s="18"/>
      <c r="I43" s="18"/>
      <c r="J43" s="18"/>
      <c r="K43" s="18"/>
      <c r="L43" s="18"/>
      <c r="M43" s="18"/>
      <c r="N43" s="18"/>
      <c r="O43" s="18"/>
      <c r="P43" s="18"/>
      <c r="Q43" s="18"/>
      <c r="R43" s="18"/>
      <c r="S43" s="18"/>
      <c r="T43" s="18"/>
      <c r="U43" s="18"/>
      <c r="V43" s="18"/>
      <c r="W43" s="18"/>
      <c r="X43" s="18"/>
      <c r="Y43" s="18"/>
      <c r="Z43" s="18"/>
    </row>
    <row r="44" spans="2:26" hidden="1" x14ac:dyDescent="0.25">
      <c r="B44" s="18"/>
      <c r="C44" s="19"/>
      <c r="D44" s="18"/>
      <c r="E44" s="18"/>
      <c r="F44" s="18"/>
      <c r="G44" s="18"/>
      <c r="H44" s="18"/>
      <c r="I44" s="18"/>
      <c r="J44" s="18"/>
      <c r="K44" s="18"/>
      <c r="L44" s="18"/>
      <c r="M44" s="18"/>
      <c r="N44" s="18"/>
      <c r="O44" s="18"/>
      <c r="P44" s="18"/>
      <c r="Q44" s="18"/>
      <c r="R44" s="18"/>
      <c r="S44" s="18"/>
      <c r="T44" s="18"/>
      <c r="U44" s="18"/>
      <c r="V44" s="18"/>
      <c r="W44" s="18"/>
      <c r="X44" s="18"/>
      <c r="Y44" s="18"/>
      <c r="Z44" s="18"/>
    </row>
    <row r="45" spans="2:26" hidden="1" x14ac:dyDescent="0.25">
      <c r="B45" s="18"/>
      <c r="C45" s="19"/>
      <c r="D45" s="18"/>
      <c r="E45" s="18"/>
      <c r="F45" s="18"/>
      <c r="G45" s="18"/>
      <c r="H45" s="18"/>
      <c r="I45" s="18"/>
      <c r="J45" s="18"/>
      <c r="K45" s="18"/>
      <c r="L45" s="18"/>
      <c r="M45" s="18"/>
      <c r="N45" s="18"/>
      <c r="O45" s="18"/>
      <c r="P45" s="18"/>
      <c r="Q45" s="18"/>
      <c r="R45" s="18"/>
      <c r="S45" s="18"/>
      <c r="T45" s="18"/>
      <c r="U45" s="18"/>
      <c r="V45" s="18"/>
      <c r="W45" s="18"/>
      <c r="X45" s="18"/>
      <c r="Y45" s="18"/>
      <c r="Z45" s="18"/>
    </row>
    <row r="46" spans="2:26" hidden="1" x14ac:dyDescent="0.25">
      <c r="B46" s="18"/>
      <c r="C46" s="19"/>
      <c r="D46" s="18"/>
      <c r="E46" s="18"/>
      <c r="F46" s="18"/>
      <c r="G46" s="18"/>
      <c r="H46" s="18"/>
      <c r="I46" s="18"/>
      <c r="J46" s="18"/>
      <c r="K46" s="18"/>
      <c r="L46" s="18"/>
      <c r="M46" s="18"/>
      <c r="N46" s="18"/>
      <c r="O46" s="18"/>
      <c r="P46" s="18"/>
      <c r="Q46" s="18"/>
      <c r="R46" s="18"/>
      <c r="S46" s="18"/>
      <c r="T46" s="18"/>
      <c r="U46" s="18"/>
      <c r="V46" s="18"/>
      <c r="W46" s="18"/>
      <c r="X46" s="18"/>
      <c r="Y46" s="18"/>
      <c r="Z46" s="18"/>
    </row>
    <row r="47" spans="2:26" hidden="1" x14ac:dyDescent="0.25">
      <c r="B47" s="18"/>
      <c r="C47" s="19"/>
      <c r="D47" s="18"/>
      <c r="E47" s="18"/>
      <c r="F47" s="18"/>
      <c r="G47" s="18"/>
      <c r="H47" s="18"/>
      <c r="I47" s="18"/>
      <c r="J47" s="18"/>
      <c r="K47" s="18"/>
      <c r="L47" s="18"/>
      <c r="M47" s="18"/>
      <c r="N47" s="18"/>
      <c r="O47" s="18"/>
      <c r="P47" s="18"/>
      <c r="Q47" s="18"/>
      <c r="R47" s="18"/>
      <c r="S47" s="18"/>
      <c r="T47" s="18"/>
      <c r="U47" s="18"/>
      <c r="V47" s="18"/>
      <c r="W47" s="18"/>
      <c r="X47" s="18"/>
      <c r="Y47" s="18"/>
      <c r="Z47" s="18"/>
    </row>
    <row r="48" spans="2:26" hidden="1" x14ac:dyDescent="0.25">
      <c r="B48" s="18"/>
      <c r="C48" s="19"/>
      <c r="D48" s="18"/>
      <c r="E48" s="18"/>
      <c r="F48" s="18"/>
      <c r="G48" s="18"/>
      <c r="H48" s="18"/>
      <c r="I48" s="18"/>
      <c r="J48" s="18"/>
      <c r="K48" s="18"/>
      <c r="L48" s="18"/>
      <c r="M48" s="18"/>
      <c r="N48" s="18"/>
      <c r="O48" s="18"/>
      <c r="P48" s="18"/>
      <c r="Q48" s="18"/>
      <c r="R48" s="18"/>
      <c r="S48" s="18"/>
      <c r="T48" s="18"/>
      <c r="U48" s="18"/>
      <c r="V48" s="18"/>
      <c r="W48" s="18"/>
      <c r="X48" s="18"/>
      <c r="Y48" s="18"/>
      <c r="Z48" s="18"/>
    </row>
    <row r="49" spans="2:26" hidden="1" x14ac:dyDescent="0.25">
      <c r="B49" s="18"/>
      <c r="C49" s="19"/>
      <c r="D49" s="18"/>
      <c r="E49" s="18"/>
      <c r="F49" s="18"/>
      <c r="G49" s="18"/>
      <c r="H49" s="18"/>
      <c r="I49" s="18"/>
      <c r="J49" s="18"/>
      <c r="K49" s="18"/>
      <c r="L49" s="18"/>
      <c r="M49" s="18"/>
      <c r="N49" s="18"/>
      <c r="O49" s="18"/>
      <c r="P49" s="18"/>
      <c r="Q49" s="18"/>
      <c r="R49" s="18"/>
      <c r="S49" s="18"/>
      <c r="T49" s="18"/>
      <c r="U49" s="18"/>
      <c r="V49" s="18"/>
      <c r="W49" s="18"/>
      <c r="X49" s="18"/>
      <c r="Y49" s="18"/>
      <c r="Z49" s="18"/>
    </row>
    <row r="50" spans="2:26" hidden="1" x14ac:dyDescent="0.25">
      <c r="B50" s="18"/>
      <c r="C50" s="19"/>
      <c r="D50" s="18"/>
      <c r="E50" s="18"/>
      <c r="F50" s="18"/>
      <c r="G50" s="18"/>
      <c r="H50" s="18"/>
      <c r="I50" s="18"/>
      <c r="J50" s="18"/>
      <c r="K50" s="18"/>
      <c r="L50" s="18"/>
      <c r="M50" s="18"/>
      <c r="N50" s="18"/>
      <c r="O50" s="18"/>
      <c r="P50" s="18"/>
      <c r="Q50" s="18"/>
      <c r="R50" s="18"/>
      <c r="S50" s="18"/>
      <c r="T50" s="18"/>
      <c r="U50" s="18"/>
      <c r="V50" s="18"/>
      <c r="W50" s="18"/>
      <c r="X50" s="18"/>
      <c r="Y50" s="18"/>
      <c r="Z50" s="18"/>
    </row>
    <row r="51" spans="2:26" hidden="1" x14ac:dyDescent="0.25">
      <c r="B51" s="18"/>
      <c r="C51" s="19"/>
      <c r="D51" s="18"/>
      <c r="E51" s="18"/>
      <c r="F51" s="18"/>
      <c r="G51" s="18"/>
      <c r="H51" s="18"/>
      <c r="I51" s="18"/>
      <c r="J51" s="18"/>
      <c r="K51" s="18"/>
      <c r="L51" s="18"/>
      <c r="M51" s="18"/>
      <c r="N51" s="18"/>
      <c r="O51" s="18"/>
      <c r="P51" s="18"/>
      <c r="Q51" s="18"/>
      <c r="R51" s="18"/>
      <c r="S51" s="18"/>
      <c r="T51" s="18"/>
      <c r="U51" s="18"/>
      <c r="V51" s="18"/>
      <c r="W51" s="18"/>
      <c r="X51" s="18"/>
      <c r="Y51" s="18"/>
      <c r="Z51" s="18"/>
    </row>
    <row r="52" spans="2:26" hidden="1" x14ac:dyDescent="0.25">
      <c r="B52" s="18"/>
      <c r="C52" s="19"/>
      <c r="D52" s="18"/>
      <c r="E52" s="18"/>
      <c r="F52" s="18"/>
      <c r="G52" s="18"/>
      <c r="H52" s="18"/>
      <c r="I52" s="18"/>
      <c r="J52" s="18"/>
      <c r="K52" s="18"/>
      <c r="L52" s="18"/>
      <c r="M52" s="18"/>
      <c r="N52" s="18"/>
      <c r="O52" s="18"/>
      <c r="P52" s="18"/>
      <c r="Q52" s="18"/>
      <c r="R52" s="18"/>
      <c r="S52" s="18"/>
      <c r="T52" s="18"/>
      <c r="U52" s="18"/>
      <c r="V52" s="18"/>
      <c r="W52" s="18"/>
      <c r="X52" s="18"/>
      <c r="Y52" s="18"/>
      <c r="Z52" s="18"/>
    </row>
    <row r="53" spans="2:26" hidden="1" x14ac:dyDescent="0.25">
      <c r="B53" s="18"/>
      <c r="C53" s="19"/>
      <c r="D53" s="18"/>
      <c r="E53" s="18"/>
      <c r="F53" s="18"/>
      <c r="G53" s="18"/>
      <c r="H53" s="18"/>
      <c r="I53" s="18"/>
      <c r="J53" s="18"/>
      <c r="K53" s="18"/>
      <c r="L53" s="18"/>
      <c r="M53" s="18"/>
      <c r="N53" s="18"/>
      <c r="O53" s="18"/>
      <c r="P53" s="18"/>
      <c r="Q53" s="18"/>
      <c r="R53" s="18"/>
      <c r="S53" s="18"/>
      <c r="T53" s="18"/>
      <c r="U53" s="18"/>
      <c r="V53" s="18"/>
      <c r="W53" s="18"/>
      <c r="X53" s="18"/>
      <c r="Y53" s="18"/>
      <c r="Z53" s="18"/>
    </row>
    <row r="54" spans="2:26" hidden="1" x14ac:dyDescent="0.25">
      <c r="B54" s="18"/>
      <c r="C54" s="19"/>
      <c r="D54" s="18"/>
      <c r="E54" s="18"/>
      <c r="F54" s="18"/>
      <c r="G54" s="18"/>
      <c r="H54" s="18"/>
      <c r="I54" s="18"/>
      <c r="J54" s="18"/>
      <c r="K54" s="18"/>
      <c r="L54" s="18"/>
      <c r="M54" s="18"/>
      <c r="N54" s="18"/>
      <c r="O54" s="18"/>
      <c r="P54" s="18"/>
      <c r="Q54" s="18"/>
      <c r="R54" s="18"/>
      <c r="S54" s="18"/>
      <c r="T54" s="18"/>
      <c r="U54" s="18"/>
      <c r="V54" s="18"/>
      <c r="W54" s="18"/>
      <c r="X54" s="18"/>
      <c r="Y54" s="18"/>
      <c r="Z54" s="18"/>
    </row>
    <row r="55" spans="2:26" hidden="1" x14ac:dyDescent="0.25">
      <c r="B55" s="18"/>
      <c r="C55" s="19"/>
      <c r="D55" s="18"/>
      <c r="E55" s="18"/>
      <c r="F55" s="18"/>
      <c r="G55" s="18"/>
      <c r="H55" s="18"/>
      <c r="I55" s="18"/>
      <c r="J55" s="18"/>
      <c r="K55" s="18"/>
      <c r="L55" s="18"/>
      <c r="M55" s="18"/>
      <c r="N55" s="18"/>
      <c r="O55" s="18"/>
      <c r="P55" s="18"/>
      <c r="Q55" s="18"/>
      <c r="R55" s="18"/>
      <c r="S55" s="18"/>
      <c r="T55" s="18"/>
      <c r="U55" s="18"/>
      <c r="V55" s="18"/>
      <c r="W55" s="18"/>
      <c r="X55" s="18"/>
      <c r="Y55" s="18"/>
      <c r="Z55" s="18"/>
    </row>
    <row r="56" spans="2:26" hidden="1" x14ac:dyDescent="0.25">
      <c r="B56" s="18"/>
      <c r="C56" s="19"/>
      <c r="D56" s="18"/>
      <c r="E56" s="18"/>
      <c r="F56" s="18"/>
      <c r="G56" s="18"/>
      <c r="H56" s="18"/>
      <c r="I56" s="18"/>
      <c r="J56" s="18"/>
      <c r="K56" s="18"/>
      <c r="L56" s="18"/>
      <c r="M56" s="18"/>
      <c r="N56" s="18"/>
      <c r="O56" s="18"/>
      <c r="P56" s="18"/>
      <c r="Q56" s="18"/>
      <c r="R56" s="18"/>
      <c r="S56" s="18"/>
      <c r="T56" s="18"/>
      <c r="U56" s="18"/>
      <c r="V56" s="18"/>
      <c r="W56" s="18"/>
      <c r="X56" s="18"/>
      <c r="Y56" s="18"/>
      <c r="Z56" s="18"/>
    </row>
    <row r="57" spans="2:26" hidden="1" x14ac:dyDescent="0.25">
      <c r="B57" s="18"/>
      <c r="C57" s="19"/>
      <c r="D57" s="18"/>
      <c r="E57" s="18"/>
      <c r="F57" s="18"/>
      <c r="G57" s="18"/>
      <c r="H57" s="18"/>
      <c r="I57" s="18"/>
      <c r="J57" s="18"/>
      <c r="K57" s="18"/>
      <c r="L57" s="18"/>
      <c r="M57" s="18"/>
      <c r="N57" s="18"/>
      <c r="O57" s="18"/>
      <c r="P57" s="18"/>
      <c r="Q57" s="18"/>
      <c r="R57" s="18"/>
      <c r="S57" s="18"/>
      <c r="T57" s="18"/>
      <c r="U57" s="18"/>
      <c r="V57" s="18"/>
      <c r="W57" s="18"/>
      <c r="X57" s="18"/>
      <c r="Y57" s="18"/>
      <c r="Z57" s="18"/>
    </row>
    <row r="58" spans="2:26" hidden="1" x14ac:dyDescent="0.25">
      <c r="B58" s="18"/>
      <c r="C58" s="19"/>
      <c r="D58" s="18"/>
      <c r="E58" s="18"/>
      <c r="F58" s="18"/>
      <c r="G58" s="18"/>
      <c r="H58" s="18"/>
      <c r="I58" s="18"/>
      <c r="J58" s="18"/>
      <c r="K58" s="18"/>
      <c r="L58" s="18"/>
      <c r="M58" s="18"/>
      <c r="N58" s="18"/>
      <c r="O58" s="18"/>
      <c r="P58" s="18"/>
      <c r="Q58" s="18"/>
      <c r="R58" s="18"/>
      <c r="S58" s="18"/>
      <c r="T58" s="18"/>
      <c r="U58" s="18"/>
      <c r="V58" s="18"/>
      <c r="W58" s="18"/>
      <c r="X58" s="18"/>
      <c r="Y58" s="18"/>
      <c r="Z58" s="18"/>
    </row>
    <row r="59" spans="2:26" hidden="1" x14ac:dyDescent="0.25">
      <c r="B59" s="18"/>
      <c r="C59" s="19"/>
      <c r="D59" s="18"/>
      <c r="E59" s="18"/>
      <c r="F59" s="18"/>
      <c r="G59" s="18"/>
      <c r="H59" s="18"/>
      <c r="I59" s="18"/>
      <c r="J59" s="18"/>
      <c r="K59" s="18"/>
      <c r="L59" s="18"/>
      <c r="M59" s="18"/>
      <c r="N59" s="18"/>
      <c r="O59" s="18"/>
      <c r="P59" s="18"/>
      <c r="Q59" s="18"/>
      <c r="R59" s="18"/>
      <c r="S59" s="18"/>
      <c r="T59" s="18"/>
      <c r="U59" s="18"/>
      <c r="V59" s="18"/>
      <c r="W59" s="18"/>
      <c r="X59" s="18"/>
      <c r="Y59" s="18"/>
      <c r="Z59" s="18"/>
    </row>
    <row r="60" spans="2:26" hidden="1" x14ac:dyDescent="0.25">
      <c r="B60" s="18"/>
      <c r="C60" s="19"/>
      <c r="D60" s="18"/>
      <c r="E60" s="18"/>
      <c r="F60" s="18"/>
      <c r="G60" s="18"/>
      <c r="H60" s="18"/>
      <c r="I60" s="18"/>
      <c r="J60" s="18"/>
      <c r="K60" s="18"/>
      <c r="L60" s="18"/>
      <c r="M60" s="18"/>
      <c r="N60" s="18"/>
      <c r="O60" s="18"/>
      <c r="P60" s="18"/>
      <c r="Q60" s="18"/>
      <c r="R60" s="18"/>
      <c r="S60" s="18"/>
      <c r="T60" s="18"/>
      <c r="U60" s="18"/>
      <c r="V60" s="18"/>
      <c r="W60" s="18"/>
      <c r="X60" s="18"/>
      <c r="Y60" s="18"/>
      <c r="Z60" s="18"/>
    </row>
    <row r="61" spans="2:26" hidden="1" x14ac:dyDescent="0.25">
      <c r="B61" s="18"/>
      <c r="C61" s="19"/>
      <c r="D61" s="18"/>
      <c r="E61" s="18"/>
      <c r="F61" s="18"/>
      <c r="G61" s="18"/>
      <c r="H61" s="18"/>
      <c r="I61" s="18"/>
      <c r="J61" s="18"/>
      <c r="K61" s="18"/>
      <c r="L61" s="18"/>
      <c r="M61" s="18"/>
      <c r="N61" s="18"/>
      <c r="O61" s="18"/>
      <c r="P61" s="18"/>
      <c r="Q61" s="18"/>
      <c r="R61" s="18"/>
      <c r="S61" s="18"/>
      <c r="T61" s="18"/>
      <c r="U61" s="18"/>
      <c r="V61" s="18"/>
      <c r="W61" s="18"/>
      <c r="X61" s="18"/>
      <c r="Y61" s="18"/>
      <c r="Z61" s="18"/>
    </row>
    <row r="62" spans="2:26" hidden="1" x14ac:dyDescent="0.25">
      <c r="B62" s="18"/>
      <c r="C62" s="19"/>
      <c r="D62" s="18"/>
      <c r="E62" s="18"/>
      <c r="F62" s="18"/>
      <c r="G62" s="18"/>
      <c r="H62" s="18"/>
      <c r="I62" s="18"/>
      <c r="J62" s="18"/>
      <c r="K62" s="18"/>
      <c r="L62" s="18"/>
      <c r="M62" s="18"/>
      <c r="N62" s="18"/>
      <c r="O62" s="18"/>
      <c r="P62" s="18"/>
      <c r="Q62" s="18"/>
      <c r="R62" s="18"/>
      <c r="S62" s="18"/>
      <c r="T62" s="18"/>
      <c r="U62" s="18"/>
      <c r="V62" s="18"/>
      <c r="W62" s="18"/>
      <c r="X62" s="18"/>
      <c r="Y62" s="18"/>
      <c r="Z62" s="18"/>
    </row>
    <row r="63" spans="2:26" hidden="1" x14ac:dyDescent="0.25"/>
    <row r="64" spans="2:26" hidden="1" x14ac:dyDescent="0.25"/>
    <row r="65" spans="2:26" hidden="1" x14ac:dyDescent="0.25"/>
    <row r="66" spans="2:26" hidden="1" x14ac:dyDescent="0.25"/>
    <row r="67" spans="2:26" hidden="1" x14ac:dyDescent="0.25">
      <c r="C67" s="16"/>
    </row>
    <row r="68" spans="2:26" hidden="1" x14ac:dyDescent="0.25">
      <c r="B68" s="18"/>
      <c r="C68" s="18"/>
      <c r="D68" s="18"/>
      <c r="E68" s="18"/>
      <c r="F68" s="18"/>
      <c r="G68" s="18"/>
      <c r="H68" s="18"/>
      <c r="I68" s="18"/>
      <c r="J68" s="18"/>
      <c r="K68" s="18"/>
      <c r="L68" s="18"/>
      <c r="M68" s="18"/>
      <c r="N68" s="18"/>
      <c r="O68" s="18"/>
      <c r="P68" s="18"/>
      <c r="Q68" s="18"/>
      <c r="R68" s="18"/>
      <c r="S68" s="18"/>
      <c r="T68" s="18"/>
      <c r="U68" s="18"/>
      <c r="V68" s="18"/>
      <c r="W68" s="18"/>
      <c r="X68" s="18"/>
      <c r="Y68" s="18"/>
      <c r="Z68" s="18"/>
    </row>
    <row r="69" spans="2:26" hidden="1" x14ac:dyDescent="0.25">
      <c r="B69" s="18"/>
      <c r="C69" s="19"/>
      <c r="D69" s="18"/>
      <c r="E69" s="18"/>
      <c r="F69" s="18"/>
      <c r="G69" s="18"/>
      <c r="H69" s="18"/>
      <c r="I69" s="18"/>
      <c r="J69" s="18"/>
      <c r="K69" s="18"/>
      <c r="L69" s="18"/>
      <c r="M69" s="18"/>
      <c r="N69" s="18"/>
      <c r="O69" s="18"/>
      <c r="P69" s="18"/>
      <c r="Q69" s="18"/>
      <c r="R69" s="18"/>
      <c r="S69" s="18"/>
      <c r="T69" s="18"/>
      <c r="U69" s="18"/>
      <c r="V69" s="18"/>
      <c r="W69" s="18"/>
      <c r="X69" s="18"/>
      <c r="Y69" s="18"/>
      <c r="Z69" s="18"/>
    </row>
    <row r="70" spans="2:26" hidden="1" x14ac:dyDescent="0.25">
      <c r="B70" s="18"/>
      <c r="C70" s="19"/>
      <c r="D70" s="18"/>
      <c r="E70" s="18"/>
      <c r="F70" s="18"/>
      <c r="G70" s="18"/>
      <c r="H70" s="18"/>
      <c r="I70" s="18"/>
      <c r="J70" s="18"/>
      <c r="K70" s="18"/>
      <c r="L70" s="18"/>
      <c r="M70" s="18"/>
      <c r="N70" s="18"/>
      <c r="O70" s="18"/>
      <c r="P70" s="18"/>
      <c r="Q70" s="18"/>
      <c r="R70" s="18"/>
      <c r="S70" s="18"/>
      <c r="T70" s="18"/>
      <c r="U70" s="18"/>
      <c r="V70" s="18"/>
      <c r="W70" s="18"/>
      <c r="X70" s="18"/>
      <c r="Y70" s="18"/>
      <c r="Z70" s="18"/>
    </row>
    <row r="71" spans="2:26" hidden="1" x14ac:dyDescent="0.25">
      <c r="B71" s="18"/>
      <c r="C71" s="19"/>
      <c r="D71" s="18"/>
      <c r="E71" s="18"/>
      <c r="F71" s="18"/>
      <c r="G71" s="18"/>
      <c r="H71" s="18"/>
      <c r="I71" s="18"/>
      <c r="J71" s="18"/>
      <c r="K71" s="18"/>
      <c r="L71" s="18"/>
      <c r="M71" s="18"/>
      <c r="N71" s="18"/>
      <c r="O71" s="18"/>
      <c r="P71" s="18"/>
      <c r="Q71" s="18"/>
      <c r="R71" s="18"/>
      <c r="S71" s="18"/>
      <c r="T71" s="18"/>
      <c r="U71" s="18"/>
      <c r="V71" s="18"/>
      <c r="W71" s="18"/>
      <c r="X71" s="18"/>
      <c r="Y71" s="18"/>
      <c r="Z71" s="18"/>
    </row>
    <row r="72" spans="2:26" hidden="1" x14ac:dyDescent="0.25">
      <c r="B72" s="18"/>
      <c r="C72" s="19"/>
      <c r="D72" s="18"/>
      <c r="E72" s="18"/>
      <c r="F72" s="18"/>
      <c r="G72" s="18"/>
      <c r="H72" s="18"/>
      <c r="I72" s="18"/>
      <c r="J72" s="18"/>
      <c r="K72" s="18"/>
      <c r="L72" s="18"/>
      <c r="M72" s="18"/>
      <c r="N72" s="18"/>
      <c r="O72" s="18"/>
      <c r="P72" s="18"/>
      <c r="Q72" s="18"/>
      <c r="R72" s="18"/>
      <c r="S72" s="18"/>
      <c r="T72" s="18"/>
      <c r="U72" s="18"/>
      <c r="V72" s="18"/>
      <c r="W72" s="18"/>
      <c r="X72" s="18"/>
      <c r="Y72" s="18"/>
      <c r="Z72" s="18"/>
    </row>
    <row r="73" spans="2:26" hidden="1" x14ac:dyDescent="0.25">
      <c r="B73" s="18"/>
      <c r="C73" s="19"/>
      <c r="D73" s="18"/>
      <c r="E73" s="18"/>
      <c r="F73" s="18"/>
      <c r="G73" s="18"/>
      <c r="H73" s="18"/>
      <c r="I73" s="18"/>
      <c r="J73" s="18"/>
      <c r="K73" s="18"/>
      <c r="L73" s="18"/>
      <c r="M73" s="18"/>
      <c r="N73" s="18"/>
      <c r="O73" s="18"/>
      <c r="P73" s="18"/>
      <c r="Q73" s="18"/>
      <c r="R73" s="18"/>
      <c r="S73" s="18"/>
      <c r="T73" s="18"/>
      <c r="U73" s="18"/>
      <c r="V73" s="18"/>
      <c r="W73" s="18"/>
      <c r="X73" s="18"/>
      <c r="Y73" s="18"/>
      <c r="Z73" s="18"/>
    </row>
    <row r="74" spans="2:26" hidden="1" x14ac:dyDescent="0.25">
      <c r="B74" s="18"/>
      <c r="C74" s="19"/>
      <c r="D74" s="18"/>
      <c r="E74" s="18"/>
      <c r="F74" s="18"/>
      <c r="G74" s="18"/>
      <c r="H74" s="18"/>
      <c r="I74" s="18"/>
      <c r="J74" s="18"/>
      <c r="K74" s="18"/>
      <c r="L74" s="18"/>
      <c r="M74" s="18"/>
      <c r="N74" s="18"/>
      <c r="O74" s="18"/>
      <c r="P74" s="18"/>
      <c r="Q74" s="18"/>
      <c r="R74" s="18"/>
      <c r="S74" s="18"/>
      <c r="T74" s="18"/>
      <c r="U74" s="18"/>
      <c r="V74" s="18"/>
      <c r="W74" s="18"/>
      <c r="X74" s="18"/>
      <c r="Y74" s="18"/>
      <c r="Z74" s="18"/>
    </row>
    <row r="75" spans="2:26" hidden="1" x14ac:dyDescent="0.25">
      <c r="B75" s="18"/>
      <c r="C75" s="19"/>
      <c r="D75" s="18"/>
      <c r="E75" s="18"/>
      <c r="F75" s="18"/>
      <c r="G75" s="18"/>
      <c r="H75" s="18"/>
      <c r="I75" s="18"/>
      <c r="J75" s="18"/>
      <c r="K75" s="18"/>
      <c r="L75" s="18"/>
      <c r="M75" s="18"/>
      <c r="N75" s="18"/>
      <c r="O75" s="18"/>
      <c r="P75" s="18"/>
      <c r="Q75" s="18"/>
      <c r="R75" s="18"/>
      <c r="S75" s="18"/>
      <c r="T75" s="18"/>
      <c r="U75" s="18"/>
      <c r="V75" s="18"/>
      <c r="W75" s="18"/>
      <c r="X75" s="18"/>
      <c r="Y75" s="18"/>
      <c r="Z75" s="18"/>
    </row>
    <row r="76" spans="2:26" hidden="1" x14ac:dyDescent="0.25">
      <c r="B76" s="18"/>
      <c r="C76" s="19"/>
      <c r="D76" s="18"/>
      <c r="E76" s="18"/>
      <c r="F76" s="18"/>
      <c r="G76" s="18"/>
      <c r="H76" s="18"/>
      <c r="I76" s="18"/>
      <c r="J76" s="18"/>
      <c r="K76" s="18"/>
      <c r="L76" s="18"/>
      <c r="M76" s="18"/>
      <c r="N76" s="18"/>
      <c r="O76" s="18"/>
      <c r="P76" s="18"/>
      <c r="Q76" s="18"/>
      <c r="R76" s="18"/>
      <c r="S76" s="18"/>
      <c r="T76" s="18"/>
      <c r="U76" s="18"/>
      <c r="V76" s="18"/>
      <c r="W76" s="18"/>
      <c r="X76" s="18"/>
      <c r="Y76" s="18"/>
      <c r="Z76" s="18"/>
    </row>
    <row r="77" spans="2:26" hidden="1" x14ac:dyDescent="0.25">
      <c r="B77" s="18"/>
      <c r="C77" s="19"/>
      <c r="D77" s="18"/>
      <c r="E77" s="18"/>
      <c r="F77" s="18"/>
      <c r="G77" s="18"/>
      <c r="H77" s="18"/>
      <c r="I77" s="18"/>
      <c r="J77" s="18"/>
      <c r="K77" s="18"/>
      <c r="L77" s="18"/>
      <c r="M77" s="18"/>
      <c r="N77" s="18"/>
      <c r="O77" s="18"/>
      <c r="P77" s="18"/>
      <c r="Q77" s="18"/>
      <c r="R77" s="18"/>
      <c r="S77" s="18"/>
      <c r="T77" s="18"/>
      <c r="U77" s="18"/>
      <c r="V77" s="18"/>
      <c r="W77" s="18"/>
      <c r="X77" s="18"/>
      <c r="Y77" s="18"/>
      <c r="Z77" s="18"/>
    </row>
    <row r="78" spans="2:26" hidden="1" x14ac:dyDescent="0.25">
      <c r="B78" s="18"/>
      <c r="C78" s="19"/>
      <c r="D78" s="18"/>
      <c r="E78" s="18"/>
      <c r="F78" s="18"/>
      <c r="G78" s="18"/>
      <c r="H78" s="18"/>
      <c r="I78" s="18"/>
      <c r="J78" s="18"/>
      <c r="K78" s="18"/>
      <c r="L78" s="18"/>
      <c r="M78" s="18"/>
      <c r="N78" s="18"/>
      <c r="O78" s="18"/>
      <c r="P78" s="18"/>
      <c r="Q78" s="18"/>
      <c r="R78" s="18"/>
      <c r="S78" s="18"/>
      <c r="T78" s="18"/>
      <c r="U78" s="18"/>
      <c r="V78" s="18"/>
      <c r="W78" s="18"/>
      <c r="X78" s="18"/>
      <c r="Y78" s="18"/>
      <c r="Z78" s="18"/>
    </row>
    <row r="79" spans="2:26" hidden="1" x14ac:dyDescent="0.25">
      <c r="B79" s="18"/>
      <c r="C79" s="19"/>
      <c r="D79" s="18"/>
      <c r="E79" s="18"/>
      <c r="F79" s="18"/>
      <c r="G79" s="18"/>
      <c r="H79" s="18"/>
      <c r="I79" s="18"/>
      <c r="J79" s="18"/>
      <c r="K79" s="18"/>
      <c r="L79" s="18"/>
      <c r="M79" s="18"/>
      <c r="N79" s="18"/>
      <c r="O79" s="18"/>
      <c r="P79" s="18"/>
      <c r="Q79" s="18"/>
      <c r="R79" s="18"/>
      <c r="S79" s="18"/>
      <c r="T79" s="18"/>
      <c r="U79" s="18"/>
      <c r="V79" s="18"/>
      <c r="W79" s="18"/>
      <c r="X79" s="18"/>
      <c r="Y79" s="18"/>
      <c r="Z79" s="18"/>
    </row>
    <row r="80" spans="2:26" hidden="1" x14ac:dyDescent="0.25">
      <c r="B80" s="18"/>
      <c r="C80" s="19"/>
      <c r="D80" s="18"/>
      <c r="E80" s="18"/>
      <c r="F80" s="18"/>
      <c r="G80" s="18"/>
      <c r="H80" s="18"/>
      <c r="I80" s="18"/>
      <c r="J80" s="18"/>
      <c r="K80" s="18"/>
      <c r="L80" s="18"/>
      <c r="M80" s="18"/>
      <c r="N80" s="18"/>
      <c r="O80" s="18"/>
      <c r="P80" s="18"/>
      <c r="Q80" s="18"/>
      <c r="R80" s="18"/>
      <c r="S80" s="18"/>
      <c r="T80" s="18"/>
      <c r="U80" s="18" t="s">
        <v>447</v>
      </c>
      <c r="V80" s="18"/>
      <c r="W80" s="18"/>
      <c r="X80" s="18"/>
      <c r="Y80" s="18"/>
      <c r="Z80" s="18"/>
    </row>
    <row r="81" spans="2:26" hidden="1" x14ac:dyDescent="0.25">
      <c r="B81" s="18"/>
      <c r="C81" s="19"/>
      <c r="D81" s="18"/>
      <c r="E81" s="18"/>
      <c r="F81" s="18"/>
      <c r="G81" s="18"/>
      <c r="H81" s="18"/>
      <c r="I81" s="18"/>
      <c r="J81" s="18"/>
      <c r="K81" s="18"/>
      <c r="L81" s="18"/>
      <c r="M81" s="18"/>
      <c r="N81" s="18"/>
      <c r="O81" s="18"/>
      <c r="P81" s="18"/>
      <c r="Q81" s="18"/>
      <c r="R81" s="18"/>
      <c r="S81" s="18"/>
      <c r="T81" s="18"/>
      <c r="U81" s="18"/>
      <c r="V81" s="18"/>
      <c r="W81" s="18"/>
      <c r="X81" s="18"/>
      <c r="Y81" s="18"/>
      <c r="Z81" s="18"/>
    </row>
    <row r="82" spans="2:26" hidden="1" x14ac:dyDescent="0.25">
      <c r="B82" s="18"/>
      <c r="C82" s="19"/>
      <c r="D82" s="18"/>
      <c r="E82" s="18"/>
      <c r="F82" s="18"/>
      <c r="G82" s="18"/>
      <c r="H82" s="18"/>
      <c r="I82" s="18"/>
      <c r="J82" s="18"/>
      <c r="K82" s="18"/>
      <c r="L82" s="18"/>
      <c r="M82" s="18"/>
      <c r="N82" s="18"/>
      <c r="O82" s="18"/>
      <c r="P82" s="18"/>
      <c r="Q82" s="18"/>
      <c r="R82" s="18"/>
      <c r="S82" s="18"/>
      <c r="T82" s="18"/>
      <c r="U82" s="18"/>
      <c r="V82" s="18"/>
      <c r="W82" s="18"/>
      <c r="X82" s="18"/>
      <c r="Y82" s="18"/>
      <c r="Z82" s="18"/>
    </row>
    <row r="83" spans="2:26" hidden="1" x14ac:dyDescent="0.25">
      <c r="B83" s="18"/>
      <c r="C83" s="19"/>
      <c r="D83" s="18"/>
      <c r="E83" s="18"/>
      <c r="F83" s="18"/>
      <c r="G83" s="18"/>
      <c r="H83" s="18"/>
      <c r="I83" s="18"/>
      <c r="J83" s="18"/>
      <c r="K83" s="18"/>
      <c r="L83" s="18"/>
      <c r="M83" s="18"/>
      <c r="N83" s="18"/>
      <c r="O83" s="18"/>
      <c r="P83" s="18"/>
      <c r="Q83" s="18"/>
      <c r="R83" s="18"/>
      <c r="S83" s="18"/>
      <c r="T83" s="18"/>
      <c r="U83" s="18"/>
      <c r="V83" s="18"/>
      <c r="W83" s="18"/>
      <c r="X83" s="18"/>
      <c r="Y83" s="18"/>
      <c r="Z83" s="18"/>
    </row>
    <row r="84" spans="2:26" hidden="1" x14ac:dyDescent="0.25">
      <c r="B84" s="18"/>
      <c r="C84" s="19"/>
      <c r="D84" s="18"/>
      <c r="E84" s="18"/>
      <c r="F84" s="18"/>
      <c r="G84" s="18"/>
      <c r="H84" s="18"/>
      <c r="I84" s="18"/>
      <c r="J84" s="18"/>
      <c r="K84" s="18"/>
      <c r="L84" s="18"/>
      <c r="M84" s="18"/>
      <c r="N84" s="18"/>
      <c r="O84" s="18"/>
      <c r="P84" s="18"/>
      <c r="Q84" s="18"/>
      <c r="R84" s="18"/>
      <c r="S84" s="18"/>
      <c r="T84" s="18"/>
      <c r="U84" s="18"/>
      <c r="V84" s="18"/>
      <c r="W84" s="18"/>
      <c r="X84" s="18"/>
      <c r="Y84" s="18"/>
      <c r="Z84" s="18"/>
    </row>
    <row r="85" spans="2:26" hidden="1" x14ac:dyDescent="0.25">
      <c r="B85" s="18"/>
      <c r="C85" s="19"/>
      <c r="D85" s="18"/>
      <c r="E85" s="18"/>
      <c r="F85" s="18"/>
      <c r="G85" s="18"/>
      <c r="H85" s="18"/>
      <c r="I85" s="18"/>
      <c r="J85" s="18"/>
      <c r="K85" s="18"/>
      <c r="L85" s="18"/>
      <c r="M85" s="18"/>
      <c r="N85" s="18"/>
      <c r="O85" s="18"/>
      <c r="P85" s="18"/>
      <c r="Q85" s="18"/>
      <c r="R85" s="18"/>
      <c r="S85" s="18"/>
      <c r="T85" s="18"/>
      <c r="U85" s="18"/>
      <c r="V85" s="18"/>
      <c r="W85" s="18"/>
      <c r="X85" s="18"/>
      <c r="Y85" s="18"/>
      <c r="Z85" s="18"/>
    </row>
    <row r="86" spans="2:26" hidden="1" x14ac:dyDescent="0.25">
      <c r="B86" s="18"/>
      <c r="C86" s="19"/>
      <c r="D86" s="18"/>
      <c r="E86" s="18"/>
      <c r="F86" s="18"/>
      <c r="G86" s="18"/>
      <c r="H86" s="18"/>
      <c r="I86" s="18"/>
      <c r="J86" s="18"/>
      <c r="K86" s="18"/>
      <c r="L86" s="18"/>
      <c r="M86" s="18"/>
      <c r="N86" s="18"/>
      <c r="O86" s="18"/>
      <c r="P86" s="18"/>
      <c r="Q86" s="18"/>
      <c r="R86" s="18"/>
      <c r="S86" s="18"/>
      <c r="T86" s="18"/>
      <c r="U86" s="18"/>
      <c r="V86" s="18"/>
      <c r="W86" s="18"/>
      <c r="X86" s="18"/>
      <c r="Y86" s="18"/>
      <c r="Z86" s="18"/>
    </row>
    <row r="87" spans="2:26" hidden="1" x14ac:dyDescent="0.25">
      <c r="B87" s="18"/>
      <c r="C87" s="19"/>
      <c r="D87" s="18"/>
      <c r="E87" s="18"/>
      <c r="F87" s="18"/>
      <c r="G87" s="18"/>
      <c r="H87" s="18"/>
      <c r="I87" s="18"/>
      <c r="J87" s="18"/>
      <c r="K87" s="18"/>
      <c r="L87" s="18"/>
      <c r="M87" s="18"/>
      <c r="N87" s="18"/>
      <c r="O87" s="18"/>
      <c r="P87" s="18"/>
      <c r="Q87" s="18"/>
      <c r="R87" s="18"/>
      <c r="S87" s="18"/>
      <c r="T87" s="18"/>
      <c r="U87" s="18"/>
      <c r="V87" s="18"/>
      <c r="W87" s="18"/>
      <c r="X87" s="18"/>
      <c r="Y87" s="18"/>
      <c r="Z87" s="18"/>
    </row>
    <row r="88" spans="2:26" hidden="1" x14ac:dyDescent="0.25">
      <c r="B88" s="18"/>
      <c r="C88" s="19"/>
      <c r="D88" s="18"/>
      <c r="E88" s="18"/>
      <c r="F88" s="18"/>
      <c r="G88" s="18"/>
      <c r="H88" s="18"/>
      <c r="I88" s="18"/>
      <c r="J88" s="18"/>
      <c r="K88" s="18"/>
      <c r="L88" s="18"/>
      <c r="M88" s="18"/>
      <c r="N88" s="18"/>
      <c r="O88" s="18"/>
      <c r="P88" s="18"/>
      <c r="Q88" s="18"/>
      <c r="R88" s="18"/>
      <c r="S88" s="18"/>
      <c r="T88" s="18"/>
      <c r="U88" s="18"/>
      <c r="V88" s="18"/>
      <c r="W88" s="18"/>
      <c r="X88" s="18"/>
      <c r="Y88" s="18"/>
      <c r="Z88" s="18"/>
    </row>
    <row r="89" spans="2:26" hidden="1" x14ac:dyDescent="0.25">
      <c r="B89" s="18"/>
      <c r="C89" s="19"/>
      <c r="D89" s="18"/>
      <c r="E89" s="18"/>
      <c r="F89" s="18"/>
      <c r="G89" s="18"/>
      <c r="H89" s="18"/>
      <c r="I89" s="18"/>
      <c r="J89" s="18"/>
      <c r="K89" s="18"/>
      <c r="L89" s="18"/>
      <c r="M89" s="18"/>
      <c r="N89" s="18"/>
      <c r="O89" s="18"/>
      <c r="P89" s="18"/>
      <c r="Q89" s="18"/>
      <c r="R89" s="18"/>
      <c r="S89" s="18"/>
      <c r="T89" s="18"/>
      <c r="U89" s="18"/>
      <c r="V89" s="18"/>
      <c r="W89" s="18"/>
      <c r="X89" s="18"/>
      <c r="Y89" s="18"/>
      <c r="Z89" s="18"/>
    </row>
    <row r="90" spans="2:26" hidden="1" x14ac:dyDescent="0.25">
      <c r="B90" s="18"/>
      <c r="C90" s="19"/>
      <c r="D90" s="18"/>
      <c r="E90" s="18"/>
      <c r="F90" s="18"/>
      <c r="G90" s="18"/>
      <c r="H90" s="18"/>
      <c r="I90" s="18"/>
      <c r="J90" s="18"/>
      <c r="K90" s="18"/>
      <c r="L90" s="18"/>
      <c r="M90" s="18"/>
      <c r="N90" s="18"/>
      <c r="O90" s="18"/>
      <c r="P90" s="18"/>
      <c r="Q90" s="18"/>
      <c r="R90" s="18"/>
      <c r="S90" s="18"/>
      <c r="T90" s="18"/>
      <c r="U90" s="18"/>
      <c r="V90" s="18"/>
      <c r="W90" s="18"/>
      <c r="X90" s="18"/>
      <c r="Y90" s="18"/>
      <c r="Z90" s="18"/>
    </row>
    <row r="91" spans="2:26" hidden="1" x14ac:dyDescent="0.25">
      <c r="B91" s="18"/>
      <c r="C91" s="19"/>
      <c r="D91" s="18"/>
      <c r="E91" s="18"/>
      <c r="F91" s="18"/>
      <c r="G91" s="18"/>
      <c r="H91" s="18"/>
      <c r="I91" s="18"/>
      <c r="J91" s="18"/>
      <c r="K91" s="18"/>
      <c r="L91" s="18"/>
      <c r="M91" s="18"/>
      <c r="N91" s="18"/>
      <c r="O91" s="18"/>
      <c r="P91" s="18"/>
      <c r="Q91" s="18"/>
      <c r="R91" s="18"/>
      <c r="S91" s="18"/>
      <c r="T91" s="18"/>
      <c r="U91" s="18"/>
      <c r="V91" s="18"/>
      <c r="W91" s="18"/>
      <c r="X91" s="18"/>
      <c r="Y91" s="18"/>
      <c r="Z91" s="18"/>
    </row>
    <row r="92" spans="2:26" hidden="1" x14ac:dyDescent="0.25">
      <c r="B92" s="18"/>
      <c r="C92" s="19"/>
      <c r="D92" s="18"/>
      <c r="E92" s="18"/>
      <c r="F92" s="18"/>
      <c r="G92" s="18"/>
      <c r="H92" s="18"/>
      <c r="I92" s="18"/>
      <c r="J92" s="18"/>
      <c r="K92" s="18"/>
      <c r="L92" s="18"/>
      <c r="M92" s="18"/>
      <c r="N92" s="18"/>
      <c r="O92" s="18"/>
      <c r="P92" s="18"/>
      <c r="Q92" s="18"/>
      <c r="R92" s="18"/>
      <c r="S92" s="18"/>
      <c r="T92" s="18"/>
      <c r="U92" s="18"/>
      <c r="V92" s="18"/>
      <c r="W92" s="18"/>
      <c r="X92" s="18"/>
      <c r="Y92" s="18"/>
      <c r="Z92" s="18"/>
    </row>
    <row r="93" spans="2:26" hidden="1" x14ac:dyDescent="0.25">
      <c r="B93" s="18"/>
      <c r="C93" s="19"/>
      <c r="D93" s="18"/>
      <c r="E93" s="18"/>
      <c r="F93" s="18"/>
      <c r="G93" s="18"/>
      <c r="H93" s="18"/>
      <c r="I93" s="18"/>
      <c r="J93" s="18"/>
      <c r="K93" s="18"/>
      <c r="L93" s="18"/>
      <c r="M93" s="18"/>
      <c r="N93" s="18"/>
      <c r="O93" s="18"/>
      <c r="P93" s="18"/>
      <c r="Q93" s="18"/>
      <c r="R93" s="18"/>
      <c r="S93" s="18"/>
      <c r="T93" s="18"/>
      <c r="U93" s="18"/>
      <c r="V93" s="18"/>
      <c r="W93" s="18"/>
      <c r="X93" s="18"/>
      <c r="Y93" s="18"/>
      <c r="Z93" s="18"/>
    </row>
    <row r="94" spans="2:26" hidden="1" x14ac:dyDescent="0.25">
      <c r="B94" s="18"/>
      <c r="C94" s="19"/>
      <c r="D94" s="18"/>
      <c r="E94" s="18"/>
      <c r="F94" s="18"/>
      <c r="G94" s="18"/>
      <c r="H94" s="18"/>
      <c r="I94" s="18"/>
      <c r="J94" s="18"/>
      <c r="K94" s="18"/>
      <c r="L94" s="18"/>
      <c r="M94" s="18"/>
      <c r="N94" s="18"/>
      <c r="O94" s="18"/>
      <c r="P94" s="18"/>
      <c r="Q94" s="18"/>
      <c r="R94" s="18"/>
      <c r="S94" s="18"/>
      <c r="T94" s="18"/>
      <c r="U94" s="18"/>
      <c r="V94" s="18"/>
      <c r="W94" s="18"/>
      <c r="X94" s="18"/>
      <c r="Y94" s="18"/>
      <c r="Z94" s="18"/>
    </row>
    <row r="95" spans="2:26" hidden="1" x14ac:dyDescent="0.25">
      <c r="B95" s="18"/>
      <c r="C95" s="19"/>
      <c r="D95" s="18"/>
      <c r="E95" s="18"/>
      <c r="F95" s="18"/>
      <c r="G95" s="18"/>
      <c r="H95" s="18"/>
      <c r="I95" s="18"/>
      <c r="J95" s="18"/>
      <c r="K95" s="18"/>
      <c r="L95" s="18"/>
      <c r="M95" s="18"/>
      <c r="N95" s="18"/>
      <c r="O95" s="18"/>
      <c r="P95" s="18"/>
      <c r="Q95" s="18"/>
      <c r="R95" s="18"/>
      <c r="S95" s="18"/>
      <c r="T95" s="18"/>
      <c r="U95" s="18"/>
      <c r="V95" s="18"/>
      <c r="W95" s="18"/>
      <c r="X95" s="18"/>
      <c r="Y95" s="18"/>
      <c r="Z95" s="18"/>
    </row>
    <row r="96" spans="2:26" hidden="1" x14ac:dyDescent="0.25">
      <c r="B96" s="18"/>
      <c r="C96" s="19"/>
      <c r="D96" s="18"/>
      <c r="E96" s="18"/>
      <c r="F96" s="18"/>
      <c r="G96" s="18"/>
      <c r="H96" s="18"/>
      <c r="I96" s="18"/>
      <c r="J96" s="18"/>
      <c r="K96" s="18"/>
      <c r="L96" s="18"/>
      <c r="M96" s="18"/>
      <c r="N96" s="18"/>
      <c r="O96" s="18"/>
      <c r="P96" s="18"/>
      <c r="Q96" s="18"/>
      <c r="R96" s="18"/>
      <c r="S96" s="18"/>
      <c r="T96" s="18"/>
      <c r="U96" s="18"/>
      <c r="V96" s="18"/>
      <c r="W96" s="18"/>
      <c r="X96" s="18"/>
      <c r="Y96" s="18"/>
      <c r="Z96" s="18"/>
    </row>
    <row r="97" spans="2:26" hidden="1" x14ac:dyDescent="0.25">
      <c r="B97" s="18"/>
      <c r="C97" s="19"/>
      <c r="D97" s="18"/>
      <c r="E97" s="18"/>
      <c r="F97" s="18"/>
      <c r="G97" s="18"/>
      <c r="H97" s="18"/>
      <c r="I97" s="18"/>
      <c r="J97" s="18"/>
      <c r="K97" s="18"/>
      <c r="L97" s="18"/>
      <c r="M97" s="18"/>
      <c r="N97" s="18"/>
      <c r="O97" s="18"/>
      <c r="P97" s="18"/>
      <c r="Q97" s="18"/>
      <c r="R97" s="18"/>
      <c r="S97" s="18"/>
      <c r="T97" s="18"/>
      <c r="U97" s="18"/>
      <c r="V97" s="18"/>
      <c r="W97" s="18"/>
      <c r="X97" s="18"/>
      <c r="Y97" s="18"/>
      <c r="Z97" s="18"/>
    </row>
    <row r="98" spans="2:26" hidden="1" x14ac:dyDescent="0.25">
      <c r="B98" s="18"/>
      <c r="C98" s="19"/>
      <c r="D98" s="18"/>
      <c r="E98" s="18"/>
      <c r="F98" s="18"/>
      <c r="G98" s="18"/>
      <c r="H98" s="18"/>
      <c r="I98" s="18"/>
      <c r="J98" s="18"/>
      <c r="K98" s="18"/>
      <c r="L98" s="18"/>
      <c r="M98" s="18"/>
      <c r="N98" s="18"/>
      <c r="O98" s="18"/>
      <c r="P98" s="18"/>
      <c r="Q98" s="18"/>
      <c r="R98" s="18"/>
      <c r="S98" s="18"/>
      <c r="T98" s="18"/>
      <c r="U98" s="18"/>
      <c r="V98" s="18"/>
      <c r="W98" s="18"/>
      <c r="X98" s="18"/>
      <c r="Y98" s="18"/>
      <c r="Z98" s="18"/>
    </row>
    <row r="99" spans="2:26" hidden="1" x14ac:dyDescent="0.25">
      <c r="B99" s="18"/>
      <c r="C99" s="19"/>
      <c r="D99" s="18"/>
      <c r="E99" s="18"/>
      <c r="F99" s="18"/>
      <c r="G99" s="18"/>
      <c r="H99" s="18"/>
      <c r="I99" s="18"/>
      <c r="J99" s="18"/>
      <c r="K99" s="18"/>
      <c r="L99" s="18"/>
      <c r="M99" s="18"/>
      <c r="N99" s="18"/>
      <c r="O99" s="18"/>
      <c r="P99" s="18"/>
      <c r="Q99" s="18"/>
      <c r="R99" s="18"/>
      <c r="S99" s="18"/>
      <c r="T99" s="18"/>
      <c r="U99" s="18"/>
      <c r="V99" s="18"/>
      <c r="W99" s="18"/>
      <c r="X99" s="18"/>
      <c r="Y99" s="18"/>
      <c r="Z99" s="18"/>
    </row>
    <row r="100" spans="2:26" hidden="1" x14ac:dyDescent="0.25">
      <c r="B100" s="18"/>
      <c r="C100" s="19"/>
      <c r="D100" s="18"/>
      <c r="E100" s="18"/>
      <c r="F100" s="18"/>
      <c r="G100" s="18"/>
      <c r="H100" s="18"/>
      <c r="I100" s="18"/>
      <c r="J100" s="18"/>
      <c r="K100" s="18"/>
      <c r="L100" s="18"/>
      <c r="M100" s="18"/>
      <c r="N100" s="18"/>
      <c r="O100" s="18"/>
      <c r="P100" s="18"/>
      <c r="Q100" s="18"/>
      <c r="R100" s="18"/>
      <c r="S100" s="18"/>
      <c r="T100" s="18"/>
      <c r="U100" s="18"/>
      <c r="V100" s="18"/>
      <c r="W100" s="18"/>
      <c r="X100" s="18"/>
      <c r="Y100" s="18"/>
      <c r="Z100" s="18"/>
    </row>
    <row r="101" spans="2:26" hidden="1" x14ac:dyDescent="0.25">
      <c r="B101" s="18"/>
      <c r="C101" s="19"/>
      <c r="D101" s="18"/>
      <c r="E101" s="18"/>
      <c r="F101" s="18"/>
      <c r="G101" s="18"/>
      <c r="H101" s="18"/>
      <c r="I101" s="18"/>
      <c r="J101" s="18"/>
      <c r="K101" s="18"/>
      <c r="L101" s="18"/>
      <c r="M101" s="18"/>
      <c r="N101" s="18"/>
      <c r="O101" s="18"/>
      <c r="P101" s="18"/>
      <c r="Q101" s="18"/>
      <c r="R101" s="18"/>
      <c r="S101" s="18"/>
      <c r="T101" s="18"/>
      <c r="U101" s="18"/>
      <c r="V101" s="18"/>
      <c r="W101" s="18"/>
      <c r="X101" s="18"/>
      <c r="Y101" s="18"/>
      <c r="Z101" s="18"/>
    </row>
    <row r="102" spans="2:26" hidden="1" x14ac:dyDescent="0.25">
      <c r="B102" s="18"/>
      <c r="C102" s="19"/>
      <c r="D102" s="18"/>
      <c r="E102" s="18"/>
      <c r="F102" s="18"/>
      <c r="G102" s="18"/>
      <c r="H102" s="18"/>
      <c r="I102" s="18"/>
      <c r="J102" s="18"/>
      <c r="K102" s="18"/>
      <c r="L102" s="18"/>
      <c r="M102" s="18"/>
      <c r="N102" s="18"/>
      <c r="O102" s="18"/>
      <c r="P102" s="18"/>
      <c r="Q102" s="18"/>
      <c r="R102" s="18"/>
      <c r="S102" s="18"/>
      <c r="T102" s="18"/>
      <c r="U102" s="18"/>
      <c r="V102" s="18"/>
      <c r="W102" s="18"/>
      <c r="X102" s="18"/>
      <c r="Y102" s="18"/>
      <c r="Z102" s="18"/>
    </row>
    <row r="103" spans="2:26" hidden="1" x14ac:dyDescent="0.25">
      <c r="B103" s="18"/>
      <c r="C103" s="19"/>
      <c r="D103" s="18"/>
      <c r="E103" s="18"/>
      <c r="F103" s="18"/>
      <c r="G103" s="18"/>
      <c r="H103" s="18"/>
      <c r="I103" s="18"/>
      <c r="J103" s="18"/>
      <c r="K103" s="18"/>
      <c r="L103" s="18"/>
      <c r="M103" s="18"/>
      <c r="N103" s="18"/>
      <c r="O103" s="18"/>
      <c r="P103" s="18"/>
      <c r="Q103" s="18"/>
      <c r="R103" s="18"/>
      <c r="S103" s="18"/>
      <c r="T103" s="18"/>
      <c r="U103" s="18"/>
      <c r="V103" s="18"/>
      <c r="W103" s="18"/>
      <c r="X103" s="18"/>
      <c r="Y103" s="18"/>
      <c r="Z103" s="18"/>
    </row>
    <row r="104" spans="2:26" hidden="1" x14ac:dyDescent="0.25">
      <c r="B104" s="18"/>
      <c r="C104" s="19"/>
      <c r="D104" s="18"/>
      <c r="E104" s="18"/>
      <c r="F104" s="18"/>
      <c r="G104" s="18"/>
      <c r="H104" s="18"/>
      <c r="I104" s="18"/>
      <c r="J104" s="18"/>
      <c r="K104" s="18"/>
      <c r="L104" s="18"/>
      <c r="M104" s="18"/>
      <c r="N104" s="18"/>
      <c r="O104" s="18"/>
      <c r="P104" s="18"/>
      <c r="Q104" s="18"/>
      <c r="R104" s="18"/>
      <c r="S104" s="18"/>
      <c r="T104" s="18"/>
      <c r="U104" s="18"/>
      <c r="V104" s="18"/>
      <c r="W104" s="18"/>
      <c r="X104" s="18"/>
      <c r="Y104" s="18"/>
      <c r="Z104" s="18"/>
    </row>
    <row r="105" spans="2:26" hidden="1" x14ac:dyDescent="0.25">
      <c r="B105" s="18"/>
      <c r="C105" s="19"/>
      <c r="D105" s="18"/>
      <c r="E105" s="18"/>
      <c r="F105" s="18"/>
      <c r="G105" s="18"/>
      <c r="H105" s="18"/>
      <c r="I105" s="18"/>
      <c r="J105" s="18"/>
      <c r="K105" s="18"/>
      <c r="L105" s="18"/>
      <c r="M105" s="18"/>
      <c r="N105" s="18"/>
      <c r="O105" s="18"/>
      <c r="P105" s="18"/>
      <c r="Q105" s="18"/>
      <c r="R105" s="18"/>
      <c r="S105" s="18"/>
      <c r="T105" s="18"/>
      <c r="U105" s="18"/>
      <c r="V105" s="18"/>
      <c r="W105" s="18"/>
      <c r="X105" s="18"/>
      <c r="Y105" s="18"/>
      <c r="Z105" s="18"/>
    </row>
    <row r="106" spans="2:26" hidden="1" x14ac:dyDescent="0.25">
      <c r="B106" s="18"/>
      <c r="C106" s="19"/>
      <c r="D106" s="18"/>
      <c r="E106" s="18"/>
      <c r="F106" s="18"/>
      <c r="G106" s="18"/>
      <c r="H106" s="18"/>
      <c r="I106" s="18"/>
      <c r="J106" s="18"/>
      <c r="K106" s="18"/>
      <c r="L106" s="18"/>
      <c r="M106" s="18"/>
      <c r="N106" s="18"/>
      <c r="O106" s="18"/>
      <c r="P106" s="18"/>
      <c r="Q106" s="18"/>
      <c r="R106" s="18"/>
      <c r="S106" s="18"/>
      <c r="T106" s="18"/>
      <c r="U106" s="18"/>
      <c r="V106" s="18"/>
      <c r="W106" s="18"/>
      <c r="X106" s="18"/>
      <c r="Y106" s="18"/>
      <c r="Z106" s="18"/>
    </row>
    <row r="107" spans="2:26" hidden="1" x14ac:dyDescent="0.25">
      <c r="B107" s="18"/>
      <c r="C107" s="19"/>
      <c r="D107" s="18"/>
      <c r="E107" s="18"/>
      <c r="F107" s="18"/>
      <c r="G107" s="18"/>
      <c r="H107" s="18"/>
      <c r="I107" s="18"/>
      <c r="J107" s="18"/>
      <c r="K107" s="18"/>
      <c r="L107" s="18"/>
      <c r="M107" s="18"/>
      <c r="N107" s="18"/>
      <c r="O107" s="18"/>
      <c r="P107" s="18"/>
      <c r="Q107" s="18"/>
      <c r="R107" s="18"/>
      <c r="S107" s="18"/>
      <c r="T107" s="18"/>
      <c r="U107" s="18"/>
      <c r="V107" s="18"/>
      <c r="W107" s="18"/>
      <c r="X107" s="18"/>
      <c r="Y107" s="18"/>
      <c r="Z107" s="18"/>
    </row>
    <row r="108" spans="2:26" hidden="1" x14ac:dyDescent="0.25">
      <c r="B108" s="18"/>
      <c r="C108" s="19"/>
      <c r="D108" s="18"/>
      <c r="E108" s="18"/>
      <c r="F108" s="18"/>
      <c r="G108" s="18"/>
      <c r="H108" s="18"/>
      <c r="I108" s="18"/>
      <c r="J108" s="18"/>
      <c r="K108" s="18"/>
      <c r="L108" s="18"/>
      <c r="M108" s="18"/>
      <c r="N108" s="18"/>
      <c r="O108" s="18"/>
      <c r="P108" s="18"/>
      <c r="Q108" s="18"/>
      <c r="R108" s="18"/>
      <c r="S108" s="18"/>
      <c r="T108" s="18"/>
      <c r="U108" s="18"/>
      <c r="V108" s="18"/>
      <c r="W108" s="18"/>
      <c r="X108" s="18"/>
      <c r="Y108" s="18"/>
      <c r="Z108" s="18"/>
    </row>
    <row r="109" spans="2:26" hidden="1" x14ac:dyDescent="0.25">
      <c r="B109" s="18"/>
      <c r="C109" s="19"/>
      <c r="D109" s="18"/>
      <c r="E109" s="18"/>
      <c r="F109" s="18"/>
      <c r="G109" s="18"/>
      <c r="H109" s="18"/>
      <c r="I109" s="18"/>
      <c r="J109" s="18"/>
      <c r="K109" s="18"/>
      <c r="L109" s="18"/>
      <c r="M109" s="18"/>
      <c r="N109" s="18"/>
      <c r="O109" s="18"/>
      <c r="P109" s="18"/>
      <c r="Q109" s="18"/>
      <c r="R109" s="18"/>
      <c r="S109" s="18"/>
      <c r="T109" s="18"/>
      <c r="U109" s="18"/>
      <c r="V109" s="18"/>
      <c r="W109" s="18"/>
      <c r="X109" s="18"/>
      <c r="Y109" s="18"/>
      <c r="Z109" s="18"/>
    </row>
    <row r="110" spans="2:26" hidden="1" x14ac:dyDescent="0.25">
      <c r="B110" s="18"/>
      <c r="C110" s="19"/>
      <c r="D110" s="18"/>
      <c r="E110" s="18"/>
      <c r="F110" s="18"/>
      <c r="G110" s="18"/>
      <c r="H110" s="18"/>
      <c r="I110" s="18"/>
      <c r="J110" s="18"/>
      <c r="K110" s="18"/>
      <c r="L110" s="18"/>
      <c r="M110" s="18"/>
      <c r="N110" s="18"/>
      <c r="O110" s="18"/>
      <c r="P110" s="18"/>
      <c r="Q110" s="18"/>
      <c r="R110" s="18"/>
      <c r="S110" s="18"/>
      <c r="T110" s="18"/>
      <c r="U110" s="18"/>
      <c r="V110" s="18"/>
      <c r="W110" s="18"/>
      <c r="X110" s="18"/>
      <c r="Y110" s="18"/>
      <c r="Z110" s="18"/>
    </row>
    <row r="111" spans="2:26" hidden="1" x14ac:dyDescent="0.25">
      <c r="B111" s="18"/>
      <c r="C111" s="19"/>
      <c r="D111" s="18"/>
      <c r="E111" s="18"/>
      <c r="F111" s="18"/>
      <c r="G111" s="18"/>
      <c r="H111" s="18"/>
      <c r="I111" s="18"/>
      <c r="J111" s="18"/>
      <c r="K111" s="18"/>
      <c r="L111" s="18"/>
      <c r="M111" s="18"/>
      <c r="N111" s="18"/>
      <c r="O111" s="18"/>
      <c r="P111" s="18"/>
      <c r="Q111" s="18"/>
      <c r="R111" s="18"/>
      <c r="S111" s="18"/>
      <c r="T111" s="18"/>
      <c r="U111" s="18"/>
      <c r="V111" s="18"/>
      <c r="W111" s="18"/>
      <c r="X111" s="18"/>
      <c r="Y111" s="18"/>
      <c r="Z111" s="18"/>
    </row>
    <row r="112" spans="2:26" hidden="1" x14ac:dyDescent="0.25">
      <c r="B112" s="18"/>
      <c r="C112" s="19"/>
      <c r="D112" s="18"/>
      <c r="E112" s="18"/>
      <c r="F112" s="18"/>
      <c r="G112" s="18"/>
      <c r="H112" s="18"/>
      <c r="I112" s="18"/>
      <c r="J112" s="18"/>
      <c r="K112" s="18"/>
      <c r="L112" s="18"/>
      <c r="M112" s="18"/>
      <c r="N112" s="18"/>
      <c r="O112" s="18"/>
      <c r="P112" s="18"/>
      <c r="Q112" s="18"/>
      <c r="R112" s="18"/>
      <c r="S112" s="18"/>
      <c r="T112" s="18"/>
      <c r="U112" s="18"/>
      <c r="V112" s="18"/>
      <c r="W112" s="18"/>
      <c r="X112" s="18"/>
      <c r="Y112" s="18"/>
      <c r="Z112" s="18"/>
    </row>
    <row r="113" spans="2:26" hidden="1" x14ac:dyDescent="0.25">
      <c r="B113" s="18"/>
      <c r="C113" s="19"/>
      <c r="D113" s="18"/>
      <c r="E113" s="18"/>
      <c r="F113" s="18"/>
      <c r="G113" s="18"/>
      <c r="H113" s="18"/>
      <c r="I113" s="18"/>
      <c r="J113" s="18"/>
      <c r="K113" s="18"/>
      <c r="L113" s="18"/>
      <c r="M113" s="18"/>
      <c r="N113" s="18"/>
      <c r="O113" s="18"/>
      <c r="P113" s="18"/>
      <c r="Q113" s="18"/>
      <c r="R113" s="18"/>
      <c r="S113" s="18"/>
      <c r="T113" s="18"/>
      <c r="U113" s="18"/>
      <c r="V113" s="18"/>
      <c r="W113" s="18"/>
      <c r="X113" s="18"/>
      <c r="Y113" s="18"/>
      <c r="Z113" s="18"/>
    </row>
    <row r="114" spans="2:26" hidden="1" x14ac:dyDescent="0.25">
      <c r="B114" s="18"/>
      <c r="C114" s="19"/>
      <c r="D114" s="18"/>
      <c r="E114" s="18"/>
      <c r="F114" s="18"/>
      <c r="G114" s="18"/>
      <c r="H114" s="18"/>
      <c r="I114" s="18"/>
      <c r="J114" s="18"/>
      <c r="K114" s="18"/>
      <c r="L114" s="18"/>
      <c r="M114" s="18"/>
      <c r="N114" s="18"/>
      <c r="O114" s="18"/>
      <c r="P114" s="18"/>
      <c r="Q114" s="18"/>
      <c r="R114" s="18"/>
      <c r="S114" s="18"/>
      <c r="T114" s="18"/>
      <c r="U114" s="18"/>
      <c r="V114" s="18"/>
      <c r="W114" s="18"/>
      <c r="X114" s="18"/>
      <c r="Y114" s="18"/>
      <c r="Z114" s="18"/>
    </row>
    <row r="115" spans="2:26" hidden="1" x14ac:dyDescent="0.25">
      <c r="B115" s="18"/>
      <c r="C115" s="19"/>
      <c r="D115" s="18"/>
      <c r="E115" s="18"/>
      <c r="F115" s="18"/>
      <c r="G115" s="18"/>
      <c r="H115" s="18"/>
      <c r="I115" s="18"/>
      <c r="J115" s="18"/>
      <c r="K115" s="18"/>
      <c r="L115" s="18"/>
      <c r="M115" s="18"/>
      <c r="N115" s="18"/>
      <c r="O115" s="18"/>
      <c r="P115" s="18"/>
      <c r="Q115" s="18"/>
      <c r="R115" s="18"/>
      <c r="S115" s="18"/>
      <c r="T115" s="18"/>
      <c r="U115" s="18"/>
      <c r="V115" s="18"/>
      <c r="W115" s="18"/>
      <c r="X115" s="18"/>
      <c r="Y115" s="18"/>
      <c r="Z115" s="18"/>
    </row>
    <row r="116" spans="2:26" hidden="1" x14ac:dyDescent="0.25">
      <c r="B116" s="18"/>
      <c r="C116" s="19"/>
      <c r="D116" s="18"/>
      <c r="E116" s="18"/>
      <c r="F116" s="18"/>
      <c r="G116" s="18"/>
      <c r="H116" s="18"/>
      <c r="I116" s="18"/>
      <c r="J116" s="18"/>
      <c r="K116" s="18"/>
      <c r="L116" s="18"/>
      <c r="M116" s="18"/>
      <c r="N116" s="18"/>
      <c r="O116" s="18"/>
      <c r="P116" s="18"/>
      <c r="Q116" s="18"/>
      <c r="R116" s="18"/>
      <c r="S116" s="18"/>
      <c r="T116" s="18"/>
      <c r="U116" s="18"/>
      <c r="V116" s="18"/>
      <c r="W116" s="18"/>
      <c r="X116" s="18"/>
      <c r="Y116" s="18"/>
      <c r="Z116" s="18"/>
    </row>
    <row r="117" spans="2:26" hidden="1" x14ac:dyDescent="0.25">
      <c r="B117" s="18"/>
      <c r="C117" s="19"/>
      <c r="D117" s="18"/>
      <c r="E117" s="18"/>
      <c r="F117" s="18"/>
      <c r="G117" s="18"/>
      <c r="H117" s="18"/>
      <c r="I117" s="18"/>
      <c r="J117" s="18"/>
      <c r="K117" s="18"/>
      <c r="L117" s="18"/>
      <c r="M117" s="18"/>
      <c r="N117" s="18"/>
      <c r="O117" s="18"/>
      <c r="P117" s="18"/>
      <c r="Q117" s="18"/>
      <c r="R117" s="18"/>
      <c r="S117" s="18"/>
      <c r="T117" s="18"/>
      <c r="U117" s="18"/>
      <c r="V117" s="18"/>
      <c r="W117" s="18"/>
      <c r="X117" s="18"/>
      <c r="Y117" s="18"/>
      <c r="Z117" s="18"/>
    </row>
    <row r="118" spans="2:26" hidden="1" x14ac:dyDescent="0.25">
      <c r="B118" s="18"/>
      <c r="C118" s="19"/>
      <c r="D118" s="18"/>
      <c r="E118" s="18"/>
      <c r="F118" s="18"/>
      <c r="G118" s="18"/>
      <c r="H118" s="18"/>
      <c r="I118" s="18"/>
      <c r="J118" s="18"/>
      <c r="K118" s="18"/>
      <c r="L118" s="18"/>
      <c r="M118" s="18"/>
      <c r="N118" s="18"/>
      <c r="O118" s="18"/>
      <c r="P118" s="18"/>
      <c r="Q118" s="18"/>
      <c r="R118" s="18"/>
      <c r="S118" s="18"/>
      <c r="T118" s="18"/>
      <c r="U118" s="18"/>
      <c r="V118" s="18"/>
      <c r="W118" s="18"/>
      <c r="X118" s="18"/>
      <c r="Y118" s="18"/>
      <c r="Z118" s="18"/>
    </row>
    <row r="119" spans="2:26" hidden="1" x14ac:dyDescent="0.25">
      <c r="B119" s="18"/>
      <c r="C119" s="19"/>
      <c r="D119" s="18"/>
      <c r="E119" s="18"/>
      <c r="F119" s="18"/>
      <c r="G119" s="18"/>
      <c r="H119" s="18"/>
      <c r="I119" s="18"/>
      <c r="J119" s="18"/>
      <c r="K119" s="18"/>
      <c r="L119" s="18"/>
      <c r="M119" s="18"/>
      <c r="N119" s="18"/>
      <c r="O119" s="18"/>
      <c r="P119" s="18"/>
      <c r="Q119" s="18"/>
      <c r="R119" s="18"/>
      <c r="S119" s="18"/>
      <c r="T119" s="18"/>
      <c r="U119" s="18"/>
      <c r="V119" s="18"/>
      <c r="W119" s="18"/>
      <c r="X119" s="18"/>
      <c r="Y119" s="18"/>
      <c r="Z119" s="18"/>
    </row>
    <row r="120" spans="2:26" hidden="1" x14ac:dyDescent="0.25">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row>
    <row r="121" spans="2:26" hidden="1" x14ac:dyDescent="0.25"/>
    <row r="122" spans="2:26" hidden="1" x14ac:dyDescent="0.25"/>
    <row r="123" spans="2:26" hidden="1" x14ac:dyDescent="0.25"/>
    <row r="124" spans="2:26" hidden="1" x14ac:dyDescent="0.25">
      <c r="C124" s="16"/>
    </row>
    <row r="125" spans="2:26" x14ac:dyDescent="0.25">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row>
    <row r="126" spans="2:26" x14ac:dyDescent="0.25">
      <c r="B126" s="18"/>
      <c r="C126" s="19"/>
      <c r="D126" s="18"/>
      <c r="E126" s="18"/>
      <c r="F126" s="18"/>
      <c r="G126" s="18"/>
      <c r="H126" s="18"/>
      <c r="I126" s="18"/>
      <c r="J126" s="18"/>
      <c r="K126" s="18"/>
      <c r="L126" s="18"/>
      <c r="M126" s="18"/>
      <c r="N126" s="18"/>
      <c r="O126" s="18"/>
      <c r="P126" s="18"/>
      <c r="Q126" s="18"/>
      <c r="R126" s="18"/>
      <c r="S126" s="18"/>
      <c r="T126" s="18"/>
      <c r="U126" s="18"/>
      <c r="V126" s="18"/>
      <c r="W126" s="18"/>
      <c r="X126" s="18"/>
      <c r="Y126" s="18"/>
      <c r="Z126" s="18"/>
    </row>
    <row r="127" spans="2:26" x14ac:dyDescent="0.25">
      <c r="B127" s="18"/>
      <c r="C127" s="19"/>
      <c r="D127" s="18"/>
      <c r="E127" s="18"/>
      <c r="F127" s="18"/>
      <c r="G127" s="18"/>
      <c r="H127" s="18"/>
      <c r="I127" s="18"/>
      <c r="J127" s="18"/>
      <c r="K127" s="18"/>
      <c r="L127" s="18"/>
      <c r="M127" s="18"/>
      <c r="N127" s="18"/>
      <c r="O127" s="18"/>
      <c r="P127" s="18"/>
      <c r="Q127" s="18"/>
      <c r="R127" s="18"/>
      <c r="S127" s="18"/>
      <c r="T127" s="18"/>
      <c r="U127" s="18"/>
      <c r="V127" s="18"/>
      <c r="W127" s="18"/>
      <c r="X127" s="18"/>
      <c r="Y127" s="18"/>
      <c r="Z127" s="18"/>
    </row>
    <row r="128" spans="2:26" x14ac:dyDescent="0.25">
      <c r="B128" s="18"/>
      <c r="C128" s="19"/>
      <c r="D128" s="18"/>
      <c r="E128" s="18"/>
      <c r="F128" s="18"/>
      <c r="G128" s="18"/>
      <c r="H128" s="18"/>
      <c r="I128" s="18"/>
      <c r="J128" s="18"/>
      <c r="K128" s="18"/>
      <c r="L128" s="18"/>
      <c r="M128" s="18"/>
      <c r="N128" s="18"/>
      <c r="O128" s="18"/>
      <c r="P128" s="18"/>
      <c r="Q128" s="18"/>
      <c r="R128" s="18"/>
      <c r="S128" s="18"/>
      <c r="T128" s="18"/>
      <c r="U128" s="18"/>
      <c r="V128" s="18"/>
      <c r="W128" s="18"/>
      <c r="X128" s="18"/>
      <c r="Y128" s="18"/>
      <c r="Z128" s="18"/>
    </row>
    <row r="129" spans="2:26" x14ac:dyDescent="0.25">
      <c r="B129" s="18"/>
      <c r="C129" s="19"/>
      <c r="D129" s="18"/>
      <c r="E129" s="18"/>
      <c r="F129" s="18"/>
      <c r="G129" s="18"/>
      <c r="H129" s="18"/>
      <c r="I129" s="18"/>
      <c r="J129" s="18"/>
      <c r="K129" s="18"/>
      <c r="L129" s="18"/>
      <c r="M129" s="18"/>
      <c r="N129" s="18"/>
      <c r="O129" s="18"/>
      <c r="P129" s="18"/>
      <c r="Q129" s="18"/>
      <c r="R129" s="18"/>
      <c r="S129" s="18"/>
      <c r="T129" s="18"/>
      <c r="U129" s="18"/>
      <c r="V129" s="18"/>
      <c r="W129" s="18"/>
      <c r="X129" s="18"/>
      <c r="Y129" s="18"/>
      <c r="Z129" s="18"/>
    </row>
    <row r="130" spans="2:26" x14ac:dyDescent="0.25">
      <c r="B130" s="18"/>
      <c r="C130" s="19"/>
      <c r="D130" s="18"/>
      <c r="E130" s="18"/>
      <c r="F130" s="18"/>
      <c r="G130" s="18"/>
      <c r="H130" s="18"/>
      <c r="I130" s="18"/>
      <c r="J130" s="18"/>
      <c r="K130" s="18"/>
      <c r="L130" s="18"/>
      <c r="M130" s="18"/>
      <c r="N130" s="18"/>
      <c r="O130" s="18"/>
      <c r="P130" s="18"/>
      <c r="Q130" s="18"/>
      <c r="R130" s="18"/>
      <c r="S130" s="18"/>
      <c r="T130" s="18"/>
      <c r="U130" s="18"/>
      <c r="V130" s="18"/>
      <c r="W130" s="18"/>
      <c r="X130" s="18"/>
      <c r="Y130" s="18"/>
      <c r="Z130" s="18"/>
    </row>
    <row r="131" spans="2:26" x14ac:dyDescent="0.25">
      <c r="B131" s="18"/>
      <c r="C131" s="19"/>
      <c r="D131" s="18"/>
      <c r="E131" s="18"/>
      <c r="F131" s="18"/>
      <c r="G131" s="18"/>
      <c r="H131" s="18"/>
      <c r="I131" s="18"/>
      <c r="J131" s="18"/>
      <c r="K131" s="18"/>
      <c r="L131" s="18"/>
      <c r="M131" s="18"/>
      <c r="N131" s="18"/>
      <c r="O131" s="18"/>
      <c r="P131" s="18"/>
      <c r="Q131" s="18"/>
      <c r="R131" s="18"/>
      <c r="S131" s="18"/>
      <c r="T131" s="18"/>
      <c r="U131" s="18"/>
      <c r="V131" s="18"/>
      <c r="W131" s="18"/>
      <c r="X131" s="18"/>
      <c r="Y131" s="18"/>
      <c r="Z131" s="18"/>
    </row>
    <row r="132" spans="2:26" x14ac:dyDescent="0.25">
      <c r="B132" s="18"/>
      <c r="C132" s="19"/>
      <c r="D132" s="18"/>
      <c r="E132" s="18"/>
      <c r="F132" s="18"/>
      <c r="G132" s="18"/>
      <c r="H132" s="18"/>
      <c r="I132" s="18"/>
      <c r="J132" s="18"/>
      <c r="K132" s="18"/>
      <c r="L132" s="18"/>
      <c r="M132" s="18"/>
      <c r="N132" s="18"/>
      <c r="O132" s="18"/>
      <c r="P132" s="18"/>
      <c r="Q132" s="18"/>
      <c r="R132" s="18"/>
      <c r="S132" s="18"/>
      <c r="T132" s="18"/>
      <c r="U132" s="18"/>
      <c r="V132" s="18"/>
      <c r="W132" s="18"/>
      <c r="X132" s="18"/>
      <c r="Y132" s="18"/>
      <c r="Z132" s="18"/>
    </row>
    <row r="133" spans="2:26" x14ac:dyDescent="0.25">
      <c r="B133" s="18"/>
      <c r="C133" s="19"/>
      <c r="D133" s="18"/>
      <c r="E133" s="18"/>
      <c r="F133" s="18"/>
      <c r="G133" s="18"/>
      <c r="H133" s="18"/>
      <c r="I133" s="18"/>
      <c r="J133" s="18"/>
      <c r="K133" s="18"/>
      <c r="L133" s="18"/>
      <c r="M133" s="18"/>
      <c r="N133" s="18"/>
      <c r="O133" s="18"/>
      <c r="P133" s="18"/>
      <c r="Q133" s="18"/>
      <c r="R133" s="18"/>
      <c r="S133" s="18"/>
      <c r="T133" s="18"/>
      <c r="U133" s="18"/>
      <c r="V133" s="18"/>
      <c r="W133" s="18"/>
      <c r="X133" s="18"/>
      <c r="Y133" s="18"/>
      <c r="Z133" s="18"/>
    </row>
    <row r="134" spans="2:26" x14ac:dyDescent="0.25">
      <c r="B134" s="18"/>
      <c r="C134" s="19"/>
      <c r="D134" s="18"/>
      <c r="E134" s="18"/>
      <c r="F134" s="18"/>
      <c r="G134" s="18"/>
      <c r="H134" s="18"/>
      <c r="I134" s="18"/>
      <c r="J134" s="18"/>
      <c r="K134" s="18"/>
      <c r="L134" s="18"/>
      <c r="M134" s="18"/>
      <c r="N134" s="18"/>
      <c r="O134" s="18"/>
      <c r="P134" s="18"/>
      <c r="Q134" s="18"/>
      <c r="R134" s="18"/>
      <c r="S134" s="18"/>
      <c r="T134" s="18"/>
      <c r="U134" s="18"/>
      <c r="V134" s="18"/>
      <c r="W134" s="18"/>
      <c r="X134" s="18"/>
      <c r="Y134" s="18"/>
      <c r="Z134" s="18"/>
    </row>
    <row r="135" spans="2:26" x14ac:dyDescent="0.25">
      <c r="B135" s="18"/>
      <c r="C135" s="19"/>
      <c r="D135" s="18"/>
      <c r="E135" s="18"/>
      <c r="F135" s="18"/>
      <c r="G135" s="18"/>
      <c r="H135" s="18"/>
      <c r="I135" s="18"/>
      <c r="J135" s="18"/>
      <c r="K135" s="18"/>
      <c r="L135" s="18"/>
      <c r="M135" s="18"/>
      <c r="N135" s="18"/>
      <c r="O135" s="18"/>
      <c r="P135" s="18"/>
      <c r="Q135" s="18"/>
      <c r="R135" s="18"/>
      <c r="S135" s="18"/>
      <c r="T135" s="18"/>
      <c r="U135" s="18"/>
      <c r="V135" s="18"/>
      <c r="W135" s="18"/>
      <c r="X135" s="18"/>
      <c r="Y135" s="18"/>
      <c r="Z135" s="18"/>
    </row>
    <row r="136" spans="2:26" x14ac:dyDescent="0.25">
      <c r="B136" s="18"/>
      <c r="C136" s="19"/>
      <c r="D136" s="18"/>
      <c r="E136" s="18"/>
      <c r="F136" s="18"/>
      <c r="G136" s="18"/>
      <c r="H136" s="18"/>
      <c r="I136" s="18"/>
      <c r="J136" s="18"/>
      <c r="K136" s="18"/>
      <c r="L136" s="18"/>
      <c r="M136" s="18"/>
      <c r="N136" s="18"/>
      <c r="O136" s="18"/>
      <c r="P136" s="18"/>
      <c r="Q136" s="18"/>
      <c r="R136" s="18"/>
      <c r="S136" s="18"/>
      <c r="T136" s="18"/>
      <c r="U136" s="18"/>
      <c r="V136" s="18"/>
      <c r="W136" s="18"/>
      <c r="X136" s="18"/>
      <c r="Y136" s="18"/>
      <c r="Z136" s="18"/>
    </row>
    <row r="137" spans="2:26" x14ac:dyDescent="0.25">
      <c r="B137" s="18"/>
      <c r="C137" s="19"/>
      <c r="D137" s="18"/>
      <c r="E137" s="18"/>
      <c r="F137" s="18"/>
      <c r="G137" s="18"/>
      <c r="H137" s="18"/>
      <c r="I137" s="18"/>
      <c r="J137" s="18"/>
      <c r="K137" s="18"/>
      <c r="L137" s="18"/>
      <c r="M137" s="18"/>
      <c r="N137" s="18"/>
      <c r="O137" s="18"/>
      <c r="P137" s="18"/>
      <c r="Q137" s="18"/>
      <c r="R137" s="18"/>
      <c r="S137" s="18"/>
      <c r="T137" s="18"/>
      <c r="U137" s="18" t="s">
        <v>447</v>
      </c>
      <c r="V137" s="18"/>
      <c r="W137" s="18"/>
      <c r="X137" s="18"/>
      <c r="Y137" s="18"/>
      <c r="Z137" s="18"/>
    </row>
    <row r="138" spans="2:26" x14ac:dyDescent="0.25">
      <c r="B138" s="18"/>
      <c r="C138" s="19"/>
      <c r="D138" s="18"/>
      <c r="E138" s="18"/>
      <c r="F138" s="18"/>
      <c r="G138" s="18"/>
      <c r="H138" s="18"/>
      <c r="I138" s="18"/>
      <c r="J138" s="18"/>
      <c r="K138" s="18"/>
      <c r="L138" s="18"/>
      <c r="M138" s="18"/>
      <c r="N138" s="18"/>
      <c r="O138" s="18"/>
      <c r="P138" s="18"/>
      <c r="Q138" s="18"/>
      <c r="R138" s="18"/>
      <c r="S138" s="18"/>
      <c r="T138" s="18"/>
      <c r="U138" s="18"/>
      <c r="V138" s="18"/>
      <c r="W138" s="18"/>
      <c r="X138" s="18"/>
      <c r="Y138" s="18"/>
      <c r="Z138" s="18"/>
    </row>
    <row r="139" spans="2:26" x14ac:dyDescent="0.25">
      <c r="B139" s="18"/>
      <c r="C139" s="19"/>
      <c r="D139" s="18"/>
      <c r="E139" s="18"/>
      <c r="F139" s="18"/>
      <c r="G139" s="18"/>
      <c r="H139" s="18"/>
      <c r="I139" s="18"/>
      <c r="J139" s="18"/>
      <c r="K139" s="18"/>
      <c r="L139" s="18"/>
      <c r="M139" s="18"/>
      <c r="N139" s="18"/>
      <c r="O139" s="18"/>
      <c r="P139" s="18"/>
      <c r="Q139" s="18"/>
      <c r="R139" s="18"/>
      <c r="S139" s="18"/>
      <c r="T139" s="18"/>
      <c r="U139" s="18"/>
      <c r="V139" s="18"/>
      <c r="W139" s="18"/>
      <c r="X139" s="18"/>
      <c r="Y139" s="18"/>
      <c r="Z139" s="18"/>
    </row>
    <row r="140" spans="2:26" x14ac:dyDescent="0.25">
      <c r="B140" s="18"/>
      <c r="C140" s="19"/>
      <c r="D140" s="18"/>
      <c r="E140" s="18"/>
      <c r="F140" s="18"/>
      <c r="G140" s="18"/>
      <c r="H140" s="18"/>
      <c r="I140" s="18"/>
      <c r="J140" s="18"/>
      <c r="K140" s="18"/>
      <c r="L140" s="18"/>
      <c r="M140" s="18"/>
      <c r="N140" s="18"/>
      <c r="O140" s="18"/>
      <c r="P140" s="18"/>
      <c r="Q140" s="18"/>
      <c r="R140" s="18"/>
      <c r="S140" s="18"/>
      <c r="T140" s="18"/>
      <c r="U140" s="18"/>
      <c r="V140" s="18"/>
      <c r="W140" s="18"/>
      <c r="X140" s="18"/>
      <c r="Y140" s="18"/>
      <c r="Z140" s="18"/>
    </row>
    <row r="141" spans="2:26" x14ac:dyDescent="0.25">
      <c r="B141" s="18"/>
      <c r="C141" s="19"/>
      <c r="D141" s="18"/>
      <c r="E141" s="18"/>
      <c r="F141" s="18"/>
      <c r="G141" s="18"/>
      <c r="H141" s="18"/>
      <c r="I141" s="18"/>
      <c r="J141" s="18"/>
      <c r="K141" s="18"/>
      <c r="L141" s="18"/>
      <c r="M141" s="18"/>
      <c r="N141" s="18"/>
      <c r="O141" s="18"/>
      <c r="P141" s="18"/>
      <c r="Q141" s="18"/>
      <c r="R141" s="18"/>
      <c r="S141" s="18"/>
      <c r="T141" s="18"/>
      <c r="U141" s="18"/>
      <c r="V141" s="18"/>
      <c r="W141" s="18"/>
      <c r="X141" s="18"/>
      <c r="Y141" s="18"/>
      <c r="Z141" s="18"/>
    </row>
    <row r="142" spans="2:26" x14ac:dyDescent="0.25">
      <c r="B142" s="18"/>
      <c r="C142" s="19"/>
      <c r="D142" s="18"/>
      <c r="E142" s="18"/>
      <c r="F142" s="18"/>
      <c r="G142" s="18"/>
      <c r="H142" s="18"/>
      <c r="I142" s="18"/>
      <c r="J142" s="18"/>
      <c r="K142" s="18"/>
      <c r="L142" s="18"/>
      <c r="M142" s="18"/>
      <c r="N142" s="18"/>
      <c r="O142" s="18"/>
      <c r="P142" s="18"/>
      <c r="Q142" s="18"/>
      <c r="R142" s="18"/>
      <c r="S142" s="18"/>
      <c r="T142" s="18"/>
      <c r="U142" s="18"/>
      <c r="V142" s="18"/>
      <c r="W142" s="18"/>
      <c r="X142" s="18"/>
      <c r="Y142" s="18"/>
      <c r="Z142" s="18"/>
    </row>
    <row r="143" spans="2:26" x14ac:dyDescent="0.25">
      <c r="B143" s="18"/>
      <c r="C143" s="19"/>
      <c r="D143" s="18"/>
      <c r="E143" s="18"/>
      <c r="F143" s="18"/>
      <c r="G143" s="18"/>
      <c r="H143" s="18"/>
      <c r="I143" s="18"/>
      <c r="J143" s="18"/>
      <c r="K143" s="18"/>
      <c r="L143" s="18"/>
      <c r="M143" s="18"/>
      <c r="N143" s="18"/>
      <c r="O143" s="18"/>
      <c r="P143" s="18"/>
      <c r="Q143" s="18"/>
      <c r="R143" s="18"/>
      <c r="S143" s="18"/>
      <c r="T143" s="18"/>
      <c r="U143" s="18"/>
      <c r="V143" s="18"/>
      <c r="W143" s="18"/>
      <c r="X143" s="18"/>
      <c r="Y143" s="18"/>
      <c r="Z143" s="18"/>
    </row>
    <row r="144" spans="2:26" x14ac:dyDescent="0.25">
      <c r="B144" s="18"/>
      <c r="C144" s="19"/>
      <c r="D144" s="18"/>
      <c r="E144" s="18"/>
      <c r="F144" s="18"/>
      <c r="G144" s="18"/>
      <c r="H144" s="18"/>
      <c r="I144" s="18"/>
      <c r="J144" s="18"/>
      <c r="K144" s="18"/>
      <c r="L144" s="18"/>
      <c r="M144" s="18"/>
      <c r="N144" s="18"/>
      <c r="O144" s="18"/>
      <c r="P144" s="18"/>
      <c r="Q144" s="18"/>
      <c r="R144" s="18"/>
      <c r="S144" s="18"/>
      <c r="T144" s="18"/>
      <c r="U144" s="18"/>
      <c r="V144" s="18"/>
      <c r="W144" s="18"/>
      <c r="X144" s="18"/>
      <c r="Y144" s="18"/>
      <c r="Z144" s="18"/>
    </row>
    <row r="145" spans="2:26" x14ac:dyDescent="0.25">
      <c r="B145" s="18"/>
      <c r="C145" s="19"/>
      <c r="D145" s="18"/>
      <c r="E145" s="18"/>
      <c r="F145" s="18"/>
      <c r="G145" s="18"/>
      <c r="H145" s="18"/>
      <c r="I145" s="18"/>
      <c r="J145" s="18"/>
      <c r="K145" s="18"/>
      <c r="L145" s="18"/>
      <c r="M145" s="18"/>
      <c r="N145" s="18"/>
      <c r="O145" s="18"/>
      <c r="P145" s="18"/>
      <c r="Q145" s="18"/>
      <c r="R145" s="18"/>
      <c r="S145" s="18"/>
      <c r="T145" s="18"/>
      <c r="U145" s="18"/>
      <c r="V145" s="18"/>
      <c r="W145" s="18"/>
      <c r="X145" s="18"/>
      <c r="Y145" s="18"/>
      <c r="Z145" s="18"/>
    </row>
    <row r="146" spans="2:26" x14ac:dyDescent="0.25">
      <c r="B146" s="18"/>
      <c r="C146" s="19"/>
      <c r="D146" s="18"/>
      <c r="E146" s="18"/>
      <c r="F146" s="18"/>
      <c r="G146" s="18"/>
      <c r="H146" s="18"/>
      <c r="I146" s="18"/>
      <c r="J146" s="18"/>
      <c r="K146" s="18"/>
      <c r="L146" s="18"/>
      <c r="M146" s="18"/>
      <c r="N146" s="18"/>
      <c r="O146" s="18"/>
      <c r="P146" s="18"/>
      <c r="Q146" s="18"/>
      <c r="R146" s="18"/>
      <c r="S146" s="18"/>
      <c r="T146" s="18"/>
      <c r="U146" s="18"/>
      <c r="V146" s="18"/>
      <c r="W146" s="18"/>
      <c r="X146" s="18"/>
      <c r="Y146" s="18"/>
      <c r="Z146" s="18"/>
    </row>
    <row r="147" spans="2:26" x14ac:dyDescent="0.25">
      <c r="B147" s="18"/>
      <c r="C147" s="19"/>
      <c r="D147" s="18"/>
      <c r="E147" s="18"/>
      <c r="F147" s="18"/>
      <c r="G147" s="18"/>
      <c r="H147" s="18"/>
      <c r="I147" s="18"/>
      <c r="J147" s="18"/>
      <c r="K147" s="18"/>
      <c r="L147" s="18"/>
      <c r="M147" s="18"/>
      <c r="N147" s="18"/>
      <c r="O147" s="18"/>
      <c r="P147" s="18"/>
      <c r="Q147" s="18"/>
      <c r="R147" s="18"/>
      <c r="S147" s="18"/>
      <c r="T147" s="18"/>
      <c r="U147" s="18"/>
      <c r="V147" s="18"/>
      <c r="W147" s="18"/>
      <c r="X147" s="18"/>
      <c r="Y147" s="18"/>
      <c r="Z147" s="18"/>
    </row>
    <row r="148" spans="2:26" x14ac:dyDescent="0.25">
      <c r="B148" s="18"/>
      <c r="C148" s="19"/>
      <c r="D148" s="18"/>
      <c r="E148" s="18"/>
      <c r="F148" s="18"/>
      <c r="G148" s="18"/>
      <c r="H148" s="18"/>
      <c r="I148" s="18"/>
      <c r="J148" s="18"/>
      <c r="K148" s="18"/>
      <c r="L148" s="18"/>
      <c r="M148" s="18"/>
      <c r="N148" s="18"/>
      <c r="O148" s="18"/>
      <c r="P148" s="18"/>
      <c r="Q148" s="18"/>
      <c r="R148" s="18"/>
      <c r="S148" s="18"/>
      <c r="T148" s="18"/>
      <c r="U148" s="18"/>
      <c r="V148" s="18"/>
      <c r="W148" s="18"/>
      <c r="X148" s="18"/>
      <c r="Y148" s="18"/>
      <c r="Z148" s="18"/>
    </row>
    <row r="149" spans="2:26" x14ac:dyDescent="0.25">
      <c r="B149" s="18"/>
      <c r="C149" s="19"/>
      <c r="D149" s="18"/>
      <c r="E149" s="18"/>
      <c r="F149" s="18"/>
      <c r="G149" s="18"/>
      <c r="H149" s="18"/>
      <c r="I149" s="18"/>
      <c r="J149" s="18"/>
      <c r="K149" s="18"/>
      <c r="L149" s="18"/>
      <c r="M149" s="18"/>
      <c r="N149" s="18"/>
      <c r="O149" s="18"/>
      <c r="P149" s="18"/>
      <c r="Q149" s="18"/>
      <c r="R149" s="18"/>
      <c r="S149" s="18"/>
      <c r="T149" s="18"/>
      <c r="U149" s="18"/>
      <c r="V149" s="18"/>
      <c r="W149" s="18"/>
      <c r="X149" s="18"/>
      <c r="Y149" s="18"/>
      <c r="Z149" s="18"/>
    </row>
    <row r="150" spans="2:26" x14ac:dyDescent="0.25">
      <c r="B150" s="18"/>
      <c r="C150" s="19"/>
      <c r="D150" s="18"/>
      <c r="E150" s="18"/>
      <c r="F150" s="18"/>
      <c r="G150" s="18"/>
      <c r="H150" s="18"/>
      <c r="I150" s="18"/>
      <c r="J150" s="18"/>
      <c r="K150" s="18"/>
      <c r="L150" s="18"/>
      <c r="M150" s="18"/>
      <c r="N150" s="18"/>
      <c r="O150" s="18"/>
      <c r="P150" s="18"/>
      <c r="Q150" s="18"/>
      <c r="R150" s="18"/>
      <c r="S150" s="18"/>
      <c r="T150" s="18"/>
      <c r="U150" s="18"/>
      <c r="V150" s="18"/>
      <c r="W150" s="18"/>
      <c r="X150" s="18"/>
      <c r="Y150" s="18"/>
      <c r="Z150" s="18"/>
    </row>
    <row r="151" spans="2:26" x14ac:dyDescent="0.25">
      <c r="B151" s="18"/>
      <c r="C151" s="19"/>
      <c r="D151" s="18"/>
      <c r="E151" s="18"/>
      <c r="F151" s="18"/>
      <c r="G151" s="18"/>
      <c r="H151" s="18"/>
      <c r="I151" s="18"/>
      <c r="J151" s="18"/>
      <c r="K151" s="18"/>
      <c r="L151" s="18"/>
      <c r="M151" s="18"/>
      <c r="N151" s="18"/>
      <c r="O151" s="18"/>
      <c r="P151" s="18"/>
      <c r="Q151" s="18"/>
      <c r="R151" s="18"/>
      <c r="S151" s="18"/>
      <c r="T151" s="18"/>
      <c r="U151" s="18"/>
      <c r="V151" s="18"/>
      <c r="W151" s="18"/>
      <c r="X151" s="18"/>
      <c r="Y151" s="18"/>
      <c r="Z151" s="18"/>
    </row>
    <row r="152" spans="2:26" x14ac:dyDescent="0.25">
      <c r="B152" s="18"/>
      <c r="C152" s="19"/>
      <c r="D152" s="18"/>
      <c r="E152" s="18"/>
      <c r="F152" s="18"/>
      <c r="G152" s="18"/>
      <c r="H152" s="18"/>
      <c r="I152" s="18"/>
      <c r="J152" s="18"/>
      <c r="K152" s="18"/>
      <c r="L152" s="18"/>
      <c r="M152" s="18"/>
      <c r="N152" s="18"/>
      <c r="O152" s="18"/>
      <c r="P152" s="18"/>
      <c r="Q152" s="18"/>
      <c r="R152" s="18"/>
      <c r="S152" s="18"/>
      <c r="T152" s="18"/>
      <c r="U152" s="18"/>
      <c r="V152" s="18"/>
      <c r="W152" s="18"/>
      <c r="X152" s="18"/>
      <c r="Y152" s="18"/>
      <c r="Z152" s="18"/>
    </row>
    <row r="153" spans="2:26" x14ac:dyDescent="0.25">
      <c r="B153" s="18"/>
      <c r="C153" s="19"/>
      <c r="D153" s="18"/>
      <c r="E153" s="18"/>
      <c r="F153" s="18"/>
      <c r="G153" s="18"/>
      <c r="H153" s="18"/>
      <c r="I153" s="18"/>
      <c r="J153" s="18"/>
      <c r="K153" s="18"/>
      <c r="L153" s="18"/>
      <c r="M153" s="18"/>
      <c r="N153" s="18"/>
      <c r="O153" s="18"/>
      <c r="P153" s="18"/>
      <c r="Q153" s="18"/>
      <c r="R153" s="18"/>
      <c r="S153" s="18"/>
      <c r="T153" s="18"/>
      <c r="U153" s="18"/>
      <c r="V153" s="18"/>
      <c r="W153" s="18"/>
      <c r="X153" s="18"/>
      <c r="Y153" s="18"/>
      <c r="Z153" s="18"/>
    </row>
    <row r="154" spans="2:26" x14ac:dyDescent="0.25">
      <c r="B154" s="18"/>
      <c r="C154" s="19"/>
      <c r="D154" s="18"/>
      <c r="E154" s="18"/>
      <c r="F154" s="18"/>
      <c r="G154" s="18"/>
      <c r="H154" s="18"/>
      <c r="I154" s="18"/>
      <c r="J154" s="18"/>
      <c r="K154" s="18"/>
      <c r="L154" s="18"/>
      <c r="M154" s="18"/>
      <c r="N154" s="18"/>
      <c r="O154" s="18"/>
      <c r="P154" s="18"/>
      <c r="Q154" s="18"/>
      <c r="R154" s="18"/>
      <c r="S154" s="18"/>
      <c r="T154" s="18"/>
      <c r="U154" s="18"/>
      <c r="V154" s="18"/>
      <c r="W154" s="18"/>
      <c r="X154" s="18"/>
      <c r="Y154" s="18"/>
      <c r="Z154" s="18"/>
    </row>
    <row r="155" spans="2:26" x14ac:dyDescent="0.25">
      <c r="B155" s="18"/>
      <c r="C155" s="19"/>
      <c r="D155" s="18"/>
      <c r="E155" s="18"/>
      <c r="F155" s="18"/>
      <c r="G155" s="18"/>
      <c r="H155" s="18"/>
      <c r="I155" s="18"/>
      <c r="J155" s="18"/>
      <c r="K155" s="18"/>
      <c r="L155" s="18"/>
      <c r="M155" s="18"/>
      <c r="N155" s="18"/>
      <c r="O155" s="18"/>
      <c r="P155" s="18"/>
      <c r="Q155" s="18"/>
      <c r="R155" s="18"/>
      <c r="S155" s="18"/>
      <c r="T155" s="18"/>
      <c r="U155" s="18"/>
      <c r="V155" s="18"/>
      <c r="W155" s="18"/>
      <c r="X155" s="18"/>
      <c r="Y155" s="18"/>
      <c r="Z155" s="18"/>
    </row>
    <row r="156" spans="2:26" x14ac:dyDescent="0.25">
      <c r="B156" s="18"/>
      <c r="C156" s="19"/>
      <c r="D156" s="18"/>
      <c r="E156" s="18"/>
      <c r="F156" s="18"/>
      <c r="G156" s="18"/>
      <c r="H156" s="18"/>
      <c r="I156" s="18"/>
      <c r="J156" s="18"/>
      <c r="K156" s="18"/>
      <c r="L156" s="18"/>
      <c r="M156" s="18"/>
      <c r="N156" s="18"/>
      <c r="O156" s="18"/>
      <c r="P156" s="18"/>
      <c r="Q156" s="18"/>
      <c r="R156" s="18"/>
      <c r="S156" s="18"/>
      <c r="T156" s="18"/>
      <c r="U156" s="18"/>
      <c r="V156" s="18"/>
      <c r="W156" s="18"/>
      <c r="X156" s="18"/>
      <c r="Y156" s="18"/>
      <c r="Z156" s="18"/>
    </row>
    <row r="157" spans="2:26" x14ac:dyDescent="0.25">
      <c r="B157" s="18"/>
      <c r="C157" s="19"/>
      <c r="D157" s="18"/>
      <c r="E157" s="18"/>
      <c r="F157" s="18"/>
      <c r="G157" s="18"/>
      <c r="H157" s="18"/>
      <c r="I157" s="18"/>
      <c r="J157" s="18"/>
      <c r="K157" s="18"/>
      <c r="L157" s="18"/>
      <c r="M157" s="18"/>
      <c r="N157" s="18"/>
      <c r="O157" s="18"/>
      <c r="P157" s="18"/>
      <c r="Q157" s="18"/>
      <c r="R157" s="18"/>
      <c r="S157" s="18"/>
      <c r="T157" s="18"/>
      <c r="U157" s="18"/>
      <c r="V157" s="18"/>
      <c r="W157" s="18"/>
      <c r="X157" s="18"/>
      <c r="Y157" s="18"/>
      <c r="Z157" s="18"/>
    </row>
    <row r="158" spans="2:26" x14ac:dyDescent="0.25">
      <c r="B158" s="18"/>
      <c r="C158" s="19"/>
      <c r="D158" s="18"/>
      <c r="E158" s="18"/>
      <c r="F158" s="18"/>
      <c r="G158" s="18"/>
      <c r="H158" s="18"/>
      <c r="I158" s="18"/>
      <c r="J158" s="18"/>
      <c r="K158" s="18"/>
      <c r="L158" s="18"/>
      <c r="M158" s="18"/>
      <c r="N158" s="18"/>
      <c r="O158" s="18"/>
      <c r="P158" s="18"/>
      <c r="Q158" s="18"/>
      <c r="R158" s="18"/>
      <c r="S158" s="18"/>
      <c r="T158" s="18"/>
      <c r="U158" s="18"/>
      <c r="V158" s="18"/>
      <c r="W158" s="18"/>
      <c r="X158" s="18"/>
      <c r="Y158" s="18"/>
      <c r="Z158" s="18"/>
    </row>
    <row r="159" spans="2:26" x14ac:dyDescent="0.25">
      <c r="B159" s="18"/>
      <c r="C159" s="19"/>
      <c r="D159" s="18"/>
      <c r="E159" s="18"/>
      <c r="F159" s="18"/>
      <c r="G159" s="18"/>
      <c r="H159" s="18"/>
      <c r="I159" s="18"/>
      <c r="J159" s="18"/>
      <c r="K159" s="18"/>
      <c r="L159" s="18"/>
      <c r="M159" s="18"/>
      <c r="N159" s="18"/>
      <c r="O159" s="18"/>
      <c r="P159" s="18"/>
      <c r="Q159" s="18"/>
      <c r="R159" s="18"/>
      <c r="S159" s="18"/>
      <c r="T159" s="18"/>
      <c r="U159" s="18"/>
      <c r="V159" s="18"/>
      <c r="W159" s="18"/>
      <c r="X159" s="18"/>
      <c r="Y159" s="18"/>
      <c r="Z159" s="18"/>
    </row>
    <row r="160" spans="2:26" x14ac:dyDescent="0.25">
      <c r="B160" s="18"/>
      <c r="C160" s="19"/>
      <c r="D160" s="18"/>
      <c r="E160" s="18"/>
      <c r="F160" s="18"/>
      <c r="G160" s="18"/>
      <c r="H160" s="18"/>
      <c r="I160" s="18"/>
      <c r="J160" s="18"/>
      <c r="K160" s="18"/>
      <c r="L160" s="18"/>
      <c r="M160" s="18"/>
      <c r="N160" s="18"/>
      <c r="O160" s="18"/>
      <c r="P160" s="18"/>
      <c r="Q160" s="18"/>
      <c r="R160" s="18"/>
      <c r="S160" s="18"/>
      <c r="T160" s="18"/>
      <c r="U160" s="18"/>
      <c r="V160" s="18"/>
      <c r="W160" s="18"/>
      <c r="X160" s="18"/>
      <c r="Y160" s="18"/>
      <c r="Z160" s="18"/>
    </row>
    <row r="161" spans="2:26" x14ac:dyDescent="0.25">
      <c r="B161" s="18"/>
      <c r="C161" s="19"/>
      <c r="D161" s="18"/>
      <c r="E161" s="18"/>
      <c r="F161" s="18"/>
      <c r="G161" s="18"/>
      <c r="H161" s="18"/>
      <c r="I161" s="18"/>
      <c r="J161" s="18"/>
      <c r="K161" s="18"/>
      <c r="L161" s="18"/>
      <c r="M161" s="18"/>
      <c r="N161" s="18"/>
      <c r="O161" s="18"/>
      <c r="P161" s="18"/>
      <c r="Q161" s="18"/>
      <c r="R161" s="18"/>
      <c r="S161" s="18"/>
      <c r="T161" s="18"/>
      <c r="U161" s="18"/>
      <c r="V161" s="18"/>
      <c r="W161" s="18"/>
      <c r="X161" s="18"/>
      <c r="Y161" s="18"/>
      <c r="Z161" s="18"/>
    </row>
    <row r="162" spans="2:26" x14ac:dyDescent="0.25">
      <c r="B162" s="18"/>
      <c r="C162" s="19"/>
      <c r="D162" s="18"/>
      <c r="E162" s="18"/>
      <c r="F162" s="18"/>
      <c r="G162" s="18"/>
      <c r="H162" s="18"/>
      <c r="I162" s="18"/>
      <c r="J162" s="18"/>
      <c r="K162" s="18"/>
      <c r="L162" s="18"/>
      <c r="M162" s="18"/>
      <c r="N162" s="18"/>
      <c r="O162" s="18"/>
      <c r="P162" s="18"/>
      <c r="Q162" s="18"/>
      <c r="R162" s="18"/>
      <c r="S162" s="18"/>
      <c r="T162" s="18"/>
      <c r="U162" s="18"/>
      <c r="V162" s="18"/>
      <c r="W162" s="18"/>
      <c r="X162" s="18"/>
      <c r="Y162" s="18"/>
      <c r="Z162" s="18"/>
    </row>
    <row r="163" spans="2:26" x14ac:dyDescent="0.25">
      <c r="B163" s="18"/>
      <c r="C163" s="19"/>
      <c r="D163" s="18"/>
      <c r="E163" s="18"/>
      <c r="F163" s="18"/>
      <c r="G163" s="18"/>
      <c r="H163" s="18"/>
      <c r="I163" s="18"/>
      <c r="J163" s="18"/>
      <c r="K163" s="18"/>
      <c r="L163" s="18"/>
      <c r="M163" s="18"/>
      <c r="N163" s="18"/>
      <c r="O163" s="18"/>
      <c r="P163" s="18"/>
      <c r="Q163" s="18"/>
      <c r="R163" s="18"/>
      <c r="S163" s="18"/>
      <c r="T163" s="18"/>
      <c r="U163" s="18"/>
      <c r="V163" s="18"/>
      <c r="W163" s="18"/>
      <c r="X163" s="18"/>
      <c r="Y163" s="18"/>
      <c r="Z163" s="18"/>
    </row>
    <row r="164" spans="2:26" x14ac:dyDescent="0.25">
      <c r="B164" s="18"/>
      <c r="C164" s="19"/>
      <c r="D164" s="18"/>
      <c r="E164" s="18"/>
      <c r="F164" s="18"/>
      <c r="G164" s="18"/>
      <c r="H164" s="18"/>
      <c r="I164" s="18"/>
      <c r="J164" s="18"/>
      <c r="K164" s="18"/>
      <c r="L164" s="18"/>
      <c r="M164" s="18"/>
      <c r="N164" s="18"/>
      <c r="O164" s="18"/>
      <c r="P164" s="18"/>
      <c r="Q164" s="18"/>
      <c r="R164" s="18"/>
      <c r="S164" s="18"/>
      <c r="T164" s="18"/>
      <c r="U164" s="18"/>
      <c r="V164" s="18"/>
      <c r="W164" s="18"/>
      <c r="X164" s="18"/>
      <c r="Y164" s="18"/>
      <c r="Z164" s="18"/>
    </row>
    <row r="165" spans="2:26" x14ac:dyDescent="0.25">
      <c r="B165" s="18"/>
      <c r="C165" s="19"/>
      <c r="D165" s="18"/>
      <c r="E165" s="18"/>
      <c r="F165" s="18"/>
      <c r="G165" s="18"/>
      <c r="H165" s="18"/>
      <c r="I165" s="18"/>
      <c r="J165" s="18"/>
      <c r="K165" s="18"/>
      <c r="L165" s="18"/>
      <c r="M165" s="18"/>
      <c r="N165" s="18"/>
      <c r="O165" s="18"/>
      <c r="P165" s="18"/>
      <c r="Q165" s="18"/>
      <c r="R165" s="18"/>
      <c r="S165" s="18"/>
      <c r="T165" s="18"/>
      <c r="U165" s="18"/>
      <c r="V165" s="18"/>
      <c r="W165" s="18"/>
      <c r="X165" s="18"/>
      <c r="Y165" s="18"/>
      <c r="Z165" s="18"/>
    </row>
    <row r="166" spans="2:26" x14ac:dyDescent="0.25">
      <c r="B166" s="18"/>
      <c r="C166" s="19"/>
      <c r="D166" s="18"/>
      <c r="E166" s="18"/>
      <c r="F166" s="18"/>
      <c r="G166" s="18"/>
      <c r="H166" s="18"/>
      <c r="I166" s="18"/>
      <c r="J166" s="18"/>
      <c r="K166" s="18"/>
      <c r="L166" s="18"/>
      <c r="M166" s="18"/>
      <c r="N166" s="18"/>
      <c r="O166" s="18"/>
      <c r="P166" s="18"/>
      <c r="Q166" s="18"/>
      <c r="R166" s="18"/>
      <c r="S166" s="18"/>
      <c r="T166" s="18"/>
      <c r="U166" s="18"/>
      <c r="V166" s="18"/>
      <c r="W166" s="18"/>
      <c r="X166" s="18"/>
      <c r="Y166" s="18"/>
      <c r="Z166" s="18"/>
    </row>
    <row r="167" spans="2:26" x14ac:dyDescent="0.25">
      <c r="B167" s="18"/>
      <c r="C167" s="19"/>
      <c r="D167" s="18"/>
      <c r="E167" s="18"/>
      <c r="F167" s="18"/>
      <c r="G167" s="18"/>
      <c r="H167" s="18"/>
      <c r="I167" s="18"/>
      <c r="J167" s="18"/>
      <c r="K167" s="18"/>
      <c r="L167" s="18"/>
      <c r="M167" s="18"/>
      <c r="N167" s="18"/>
      <c r="O167" s="18"/>
      <c r="P167" s="18"/>
      <c r="Q167" s="18"/>
      <c r="R167" s="18"/>
      <c r="S167" s="18"/>
      <c r="T167" s="18"/>
      <c r="U167" s="18"/>
      <c r="V167" s="18"/>
      <c r="W167" s="18"/>
      <c r="X167" s="18"/>
      <c r="Y167" s="18"/>
      <c r="Z167" s="18"/>
    </row>
    <row r="168" spans="2:26" x14ac:dyDescent="0.25">
      <c r="B168" s="18"/>
      <c r="C168" s="19"/>
      <c r="D168" s="18"/>
      <c r="E168" s="18"/>
      <c r="F168" s="18"/>
      <c r="G168" s="18"/>
      <c r="H168" s="18"/>
      <c r="I168" s="18"/>
      <c r="J168" s="18"/>
      <c r="K168" s="18"/>
      <c r="L168" s="18"/>
      <c r="M168" s="18"/>
      <c r="N168" s="18"/>
      <c r="O168" s="18"/>
      <c r="P168" s="18"/>
      <c r="Q168" s="18"/>
      <c r="R168" s="18"/>
      <c r="S168" s="18"/>
      <c r="T168" s="18"/>
      <c r="U168" s="18"/>
      <c r="V168" s="18"/>
      <c r="W168" s="18"/>
      <c r="X168" s="18"/>
      <c r="Y168" s="18"/>
      <c r="Z168" s="18"/>
    </row>
    <row r="169" spans="2:26" x14ac:dyDescent="0.25">
      <c r="B169" s="18"/>
      <c r="C169" s="19"/>
      <c r="D169" s="18"/>
      <c r="E169" s="18"/>
      <c r="F169" s="18"/>
      <c r="G169" s="18"/>
      <c r="H169" s="18"/>
      <c r="I169" s="18"/>
      <c r="J169" s="18"/>
      <c r="K169" s="18"/>
      <c r="L169" s="18"/>
      <c r="M169" s="18"/>
      <c r="N169" s="18"/>
      <c r="O169" s="18"/>
      <c r="P169" s="18"/>
      <c r="Q169" s="18"/>
      <c r="R169" s="18"/>
      <c r="S169" s="18"/>
      <c r="T169" s="18"/>
      <c r="U169" s="18"/>
      <c r="V169" s="18"/>
      <c r="W169" s="18"/>
      <c r="X169" s="18"/>
      <c r="Y169" s="18"/>
      <c r="Z169" s="18"/>
    </row>
    <row r="170" spans="2:26" x14ac:dyDescent="0.25">
      <c r="B170" s="18"/>
      <c r="C170" s="19"/>
      <c r="D170" s="18"/>
      <c r="E170" s="18"/>
      <c r="F170" s="18"/>
      <c r="G170" s="18"/>
      <c r="H170" s="18"/>
      <c r="I170" s="18"/>
      <c r="J170" s="18"/>
      <c r="K170" s="18"/>
      <c r="L170" s="18"/>
      <c r="M170" s="18"/>
      <c r="N170" s="18"/>
      <c r="O170" s="18"/>
      <c r="P170" s="18"/>
      <c r="Q170" s="18"/>
      <c r="R170" s="18"/>
      <c r="S170" s="18"/>
      <c r="T170" s="18"/>
      <c r="U170" s="18"/>
      <c r="V170" s="18"/>
      <c r="W170" s="18"/>
      <c r="X170" s="18"/>
      <c r="Y170" s="18"/>
      <c r="Z170" s="18"/>
    </row>
    <row r="171" spans="2:26" x14ac:dyDescent="0.25">
      <c r="B171" s="18"/>
      <c r="C171" s="19"/>
      <c r="D171" s="18"/>
      <c r="E171" s="18"/>
      <c r="F171" s="18"/>
      <c r="G171" s="18"/>
      <c r="H171" s="18"/>
      <c r="I171" s="18"/>
      <c r="J171" s="18"/>
      <c r="K171" s="18"/>
      <c r="L171" s="18"/>
      <c r="M171" s="18"/>
      <c r="N171" s="18"/>
      <c r="O171" s="18"/>
      <c r="P171" s="18"/>
      <c r="Q171" s="18"/>
      <c r="R171" s="18"/>
      <c r="S171" s="18"/>
      <c r="T171" s="18"/>
      <c r="U171" s="18"/>
      <c r="V171" s="18"/>
      <c r="W171" s="18"/>
      <c r="X171" s="18"/>
      <c r="Y171" s="18"/>
      <c r="Z171" s="18"/>
    </row>
    <row r="172" spans="2:26" x14ac:dyDescent="0.25">
      <c r="B172" s="18"/>
      <c r="C172" s="19"/>
      <c r="D172" s="18"/>
      <c r="E172" s="18"/>
      <c r="F172" s="18"/>
      <c r="G172" s="18"/>
      <c r="H172" s="18"/>
      <c r="I172" s="18"/>
      <c r="J172" s="18"/>
      <c r="K172" s="18"/>
      <c r="L172" s="18"/>
      <c r="M172" s="18"/>
      <c r="N172" s="18"/>
      <c r="O172" s="18"/>
      <c r="P172" s="18"/>
      <c r="Q172" s="18"/>
      <c r="R172" s="18"/>
      <c r="S172" s="18"/>
      <c r="T172" s="18"/>
      <c r="U172" s="18"/>
      <c r="V172" s="18"/>
      <c r="W172" s="18"/>
      <c r="X172" s="18"/>
      <c r="Y172" s="18"/>
      <c r="Z172" s="18"/>
    </row>
    <row r="173" spans="2:26" x14ac:dyDescent="0.25">
      <c r="B173" s="18"/>
      <c r="C173" s="19"/>
      <c r="D173" s="18"/>
      <c r="E173" s="18"/>
      <c r="F173" s="18"/>
      <c r="G173" s="18"/>
      <c r="H173" s="18"/>
      <c r="I173" s="18"/>
      <c r="J173" s="18"/>
      <c r="K173" s="18"/>
      <c r="L173" s="18"/>
      <c r="M173" s="18"/>
      <c r="N173" s="18"/>
      <c r="O173" s="18"/>
      <c r="P173" s="18"/>
      <c r="Q173" s="18"/>
      <c r="R173" s="18"/>
      <c r="S173" s="18"/>
      <c r="T173" s="18"/>
      <c r="U173" s="18"/>
      <c r="V173" s="18"/>
      <c r="W173" s="18"/>
      <c r="X173" s="18"/>
      <c r="Y173" s="18"/>
      <c r="Z173" s="18"/>
    </row>
    <row r="174" spans="2:26" x14ac:dyDescent="0.25">
      <c r="B174" s="18"/>
      <c r="C174" s="19"/>
      <c r="D174" s="18"/>
      <c r="E174" s="18"/>
      <c r="F174" s="18"/>
      <c r="G174" s="18"/>
      <c r="H174" s="18"/>
      <c r="I174" s="18"/>
      <c r="J174" s="18"/>
      <c r="K174" s="18"/>
      <c r="L174" s="18"/>
      <c r="M174" s="18"/>
      <c r="N174" s="18"/>
      <c r="O174" s="18"/>
      <c r="P174" s="18"/>
      <c r="Q174" s="18"/>
      <c r="R174" s="18"/>
      <c r="S174" s="18"/>
      <c r="T174" s="18"/>
      <c r="U174" s="18"/>
      <c r="V174" s="18"/>
      <c r="W174" s="18"/>
      <c r="X174" s="18"/>
      <c r="Y174" s="18"/>
      <c r="Z174" s="18"/>
    </row>
    <row r="175" spans="2:26" x14ac:dyDescent="0.25">
      <c r="B175" s="18"/>
      <c r="C175" s="19"/>
      <c r="D175" s="18"/>
      <c r="E175" s="18"/>
      <c r="F175" s="18"/>
      <c r="G175" s="18"/>
      <c r="H175" s="18"/>
      <c r="I175" s="18"/>
      <c r="J175" s="18"/>
      <c r="K175" s="18"/>
      <c r="L175" s="18"/>
      <c r="M175" s="18"/>
      <c r="N175" s="18"/>
      <c r="O175" s="18"/>
      <c r="P175" s="18"/>
      <c r="Q175" s="18"/>
      <c r="R175" s="18"/>
      <c r="S175" s="18"/>
      <c r="T175" s="18"/>
      <c r="U175" s="18"/>
      <c r="V175" s="18"/>
      <c r="W175" s="18"/>
      <c r="X175" s="18"/>
      <c r="Y175" s="18"/>
      <c r="Z175" s="18"/>
    </row>
    <row r="176" spans="2:26" x14ac:dyDescent="0.25">
      <c r="B176" s="18"/>
      <c r="C176" s="19"/>
      <c r="D176" s="18"/>
      <c r="E176" s="18"/>
      <c r="F176" s="18"/>
      <c r="G176" s="18"/>
      <c r="H176" s="18"/>
      <c r="I176" s="18"/>
      <c r="J176" s="18"/>
      <c r="K176" s="18"/>
      <c r="L176" s="18"/>
      <c r="M176" s="18"/>
      <c r="N176" s="18"/>
      <c r="O176" s="18"/>
      <c r="P176" s="18"/>
      <c r="Q176" s="18"/>
      <c r="R176" s="18"/>
      <c r="S176" s="18"/>
      <c r="T176" s="18"/>
      <c r="U176" s="18"/>
      <c r="V176" s="18"/>
      <c r="W176" s="18"/>
      <c r="X176" s="18"/>
      <c r="Y176" s="18"/>
      <c r="Z176" s="18"/>
    </row>
    <row r="177" spans="2:26" x14ac:dyDescent="0.25">
      <c r="B177"/>
      <c r="C177"/>
      <c r="D177"/>
      <c r="E177"/>
      <c r="F177"/>
      <c r="G177"/>
      <c r="H177"/>
      <c r="I177"/>
      <c r="J177"/>
      <c r="K177"/>
      <c r="L177"/>
      <c r="M177"/>
      <c r="N177"/>
      <c r="O177"/>
      <c r="P177"/>
      <c r="Q177"/>
      <c r="R177"/>
      <c r="S177"/>
      <c r="T177"/>
      <c r="U177"/>
      <c r="V177"/>
      <c r="W177"/>
      <c r="X177"/>
      <c r="Y177"/>
      <c r="Z177"/>
    </row>
  </sheetData>
  <mergeCells count="18">
    <mergeCell ref="C5:E5"/>
    <mergeCell ref="C6:E6"/>
    <mergeCell ref="C7:E8"/>
    <mergeCell ref="G5:I5"/>
    <mergeCell ref="G6:I6"/>
    <mergeCell ref="G7:I8"/>
    <mergeCell ref="K5:M5"/>
    <mergeCell ref="K6:M6"/>
    <mergeCell ref="K7:M8"/>
    <mergeCell ref="O5:Q5"/>
    <mergeCell ref="O6:Q6"/>
    <mergeCell ref="O7:Q8"/>
    <mergeCell ref="S5:U5"/>
    <mergeCell ref="S6:U6"/>
    <mergeCell ref="S7:U8"/>
    <mergeCell ref="W5:Y5"/>
    <mergeCell ref="W6:Y6"/>
    <mergeCell ref="W7:Y8"/>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99A3D-5817-4E1C-A0E9-D8642C1D855A}">
  <sheetPr codeName="Sheet8"/>
  <dimension ref="B9:AZ214"/>
  <sheetViews>
    <sheetView showGridLines="0" tabSelected="1" zoomScaleNormal="100" workbookViewId="0">
      <selection activeCell="T129" sqref="T129"/>
    </sheetView>
  </sheetViews>
  <sheetFormatPr defaultRowHeight="15.75" x14ac:dyDescent="0.25"/>
  <cols>
    <col min="1" max="1" width="3.25" customWidth="1"/>
    <col min="2" max="2" width="20.125" bestFit="1" customWidth="1"/>
    <col min="3" max="3" width="13.375" bestFit="1" customWidth="1"/>
    <col min="4" max="4" width="9.75" bestFit="1" customWidth="1"/>
    <col min="5" max="5" width="13.5" bestFit="1" customWidth="1"/>
    <col min="6" max="6" width="12.75" bestFit="1" customWidth="1"/>
    <col min="7" max="7" width="15.375" bestFit="1" customWidth="1"/>
    <col min="8" max="9" width="16.125" bestFit="1" customWidth="1"/>
    <col min="10" max="10" width="3.25" customWidth="1"/>
    <col min="11" max="11" width="15" bestFit="1" customWidth="1"/>
    <col min="12" max="12" width="8.875" bestFit="1" customWidth="1"/>
    <col min="13" max="13" width="9.75" bestFit="1" customWidth="1"/>
    <col min="14" max="14" width="10.625" bestFit="1" customWidth="1"/>
    <col min="15" max="15" width="10" bestFit="1" customWidth="1"/>
    <col min="16" max="16" width="10.625" bestFit="1" customWidth="1"/>
    <col min="17" max="17" width="12.625" bestFit="1" customWidth="1"/>
    <col min="18" max="18" width="7.75" bestFit="1" customWidth="1"/>
    <col min="19" max="20" width="3.25" customWidth="1"/>
    <col min="21" max="21" width="26.25" bestFit="1" customWidth="1"/>
    <col min="22" max="22" width="8.875" bestFit="1" customWidth="1"/>
    <col min="23" max="23" width="9.75" bestFit="1" customWidth="1"/>
    <col min="24" max="24" width="10.625" bestFit="1" customWidth="1"/>
    <col min="25" max="25" width="10" bestFit="1" customWidth="1"/>
    <col min="26" max="26" width="10.625" bestFit="1" customWidth="1"/>
    <col min="27" max="27" width="12.625" bestFit="1" customWidth="1"/>
    <col min="28" max="28" width="7.75" bestFit="1" customWidth="1"/>
    <col min="29" max="30" width="3.25" customWidth="1"/>
    <col min="31" max="31" width="16" bestFit="1" customWidth="1"/>
    <col min="32" max="32" width="8.875" bestFit="1" customWidth="1"/>
    <col min="33" max="33" width="9.75" bestFit="1" customWidth="1"/>
    <col min="34" max="34" width="10.625" bestFit="1" customWidth="1"/>
    <col min="35" max="35" width="10" bestFit="1" customWidth="1"/>
    <col min="36" max="36" width="10.625" bestFit="1" customWidth="1"/>
    <col min="37" max="37" width="12.625" bestFit="1" customWidth="1"/>
    <col min="38" max="38" width="7.75" bestFit="1" customWidth="1"/>
    <col min="39" max="40" width="3.25" customWidth="1"/>
    <col min="41" max="41" width="41" bestFit="1" customWidth="1"/>
    <col min="42" max="42" width="14.375" bestFit="1" customWidth="1"/>
    <col min="43" max="43" width="13.25" bestFit="1" customWidth="1"/>
    <col min="44" max="44" width="13.5" bestFit="1" customWidth="1"/>
    <col min="45" max="45" width="16.125" bestFit="1" customWidth="1"/>
    <col min="46" max="46" width="15.375" bestFit="1" customWidth="1"/>
    <col min="47" max="48" width="18.125" bestFit="1" customWidth="1"/>
    <col min="49" max="49" width="3.25" customWidth="1"/>
    <col min="50" max="50" width="14.375" bestFit="1" customWidth="1"/>
    <col min="51" max="51" width="9.75" bestFit="1" customWidth="1"/>
    <col min="52" max="52" width="11" bestFit="1" customWidth="1"/>
    <col min="53" max="53" width="3.25" customWidth="1"/>
    <col min="54" max="54" width="11" bestFit="1" customWidth="1"/>
    <col min="55" max="55" width="7.5" customWidth="1"/>
    <col min="56" max="56" width="25.375" bestFit="1" customWidth="1"/>
    <col min="57" max="57" width="8.875" bestFit="1" customWidth="1"/>
    <col min="58" max="58" width="9.75" bestFit="1" customWidth="1"/>
    <col min="59" max="59" width="10.625" bestFit="1" customWidth="1"/>
    <col min="60" max="60" width="10" bestFit="1" customWidth="1"/>
    <col min="61" max="61" width="10.625" bestFit="1" customWidth="1"/>
    <col min="62" max="62" width="7.75" bestFit="1" customWidth="1"/>
  </cols>
  <sheetData>
    <row r="9" spans="2:52" s="26" customFormat="1" ht="27" customHeight="1" x14ac:dyDescent="0.25">
      <c r="B9" s="39" t="s">
        <v>422</v>
      </c>
      <c r="C9" s="39"/>
      <c r="D9" s="39"/>
      <c r="E9" s="39"/>
      <c r="F9" s="39"/>
      <c r="G9" s="39"/>
      <c r="H9" s="39"/>
      <c r="K9" s="39" t="s">
        <v>423</v>
      </c>
      <c r="L9" s="39"/>
      <c r="M9" s="39"/>
      <c r="N9" s="39"/>
      <c r="O9" s="39"/>
      <c r="P9" s="39"/>
      <c r="Q9" s="39"/>
      <c r="R9" s="39"/>
      <c r="U9" s="39" t="s">
        <v>424</v>
      </c>
      <c r="V9" s="39"/>
      <c r="W9" s="39"/>
      <c r="X9" s="39"/>
      <c r="Y9" s="39"/>
      <c r="Z9" s="39"/>
      <c r="AA9" s="39"/>
      <c r="AB9" s="39"/>
      <c r="AE9" s="39" t="s">
        <v>435</v>
      </c>
      <c r="AF9" s="39"/>
      <c r="AG9" s="39"/>
      <c r="AH9" s="39"/>
      <c r="AI9" s="39"/>
      <c r="AJ9" s="39"/>
      <c r="AK9" s="39"/>
      <c r="AL9" s="39"/>
      <c r="AM9" s="39"/>
      <c r="AN9" s="39"/>
      <c r="AO9" s="39"/>
      <c r="AP9" s="39"/>
      <c r="AQ9" s="39"/>
      <c r="AR9" s="39"/>
      <c r="AS9" s="39"/>
      <c r="AT9" s="39"/>
      <c r="AU9" s="39"/>
      <c r="AX9" s="39" t="s">
        <v>432</v>
      </c>
      <c r="AY9" s="39"/>
      <c r="AZ9" s="39"/>
    </row>
    <row r="11" spans="2:52" x14ac:dyDescent="0.25">
      <c r="B11" s="40" t="s">
        <v>425</v>
      </c>
      <c r="C11" s="40"/>
      <c r="D11" s="40"/>
      <c r="E11" s="40"/>
      <c r="F11" s="40"/>
      <c r="G11" s="40"/>
      <c r="H11" s="40"/>
      <c r="K11" s="40" t="s">
        <v>426</v>
      </c>
      <c r="L11" s="40"/>
      <c r="M11" s="40"/>
      <c r="N11" s="40"/>
      <c r="O11" s="40"/>
      <c r="P11" s="40"/>
      <c r="Q11" s="40"/>
      <c r="R11" s="40"/>
      <c r="U11" s="40" t="s">
        <v>429</v>
      </c>
      <c r="V11" s="40"/>
      <c r="W11" s="40"/>
      <c r="X11" s="40"/>
      <c r="Y11" s="40"/>
      <c r="Z11" s="40"/>
      <c r="AA11" s="40"/>
      <c r="AB11" s="40"/>
      <c r="AE11" s="40" t="s">
        <v>430</v>
      </c>
      <c r="AF11" s="40"/>
      <c r="AG11" s="40"/>
      <c r="AH11" s="40"/>
      <c r="AI11" s="40"/>
      <c r="AJ11" s="40"/>
      <c r="AK11" s="40"/>
      <c r="AL11" s="40"/>
      <c r="AO11" s="40" t="s">
        <v>431</v>
      </c>
      <c r="AP11" s="40"/>
      <c r="AQ11" s="40"/>
      <c r="AR11" s="40"/>
      <c r="AS11" s="40"/>
      <c r="AT11" s="40"/>
      <c r="AU11" s="40"/>
      <c r="AX11" s="6" t="s">
        <v>385</v>
      </c>
      <c r="AY11" t="s">
        <v>406</v>
      </c>
      <c r="AZ11" t="s">
        <v>434</v>
      </c>
    </row>
    <row r="12" spans="2:52" x14ac:dyDescent="0.25">
      <c r="AX12" s="7" t="s">
        <v>21</v>
      </c>
      <c r="AY12" s="8">
        <v>326</v>
      </c>
      <c r="AZ12" s="13">
        <v>27299.48</v>
      </c>
    </row>
    <row r="13" spans="2:52" x14ac:dyDescent="0.25">
      <c r="B13" s="6" t="s">
        <v>385</v>
      </c>
      <c r="C13" t="s">
        <v>407</v>
      </c>
      <c r="D13" t="s">
        <v>406</v>
      </c>
      <c r="E13" t="s">
        <v>408</v>
      </c>
      <c r="F13" t="s">
        <v>384</v>
      </c>
      <c r="G13" t="s">
        <v>409</v>
      </c>
      <c r="H13" t="s">
        <v>420</v>
      </c>
      <c r="K13" s="6" t="s">
        <v>385</v>
      </c>
      <c r="L13" t="s">
        <v>407</v>
      </c>
      <c r="M13" t="s">
        <v>406</v>
      </c>
      <c r="N13" t="s">
        <v>408</v>
      </c>
      <c r="O13" t="s">
        <v>384</v>
      </c>
      <c r="P13" t="s">
        <v>409</v>
      </c>
      <c r="Q13" t="s">
        <v>421</v>
      </c>
      <c r="R13" t="s">
        <v>420</v>
      </c>
      <c r="U13" s="6" t="s">
        <v>385</v>
      </c>
      <c r="V13" t="s">
        <v>407</v>
      </c>
      <c r="W13" t="s">
        <v>406</v>
      </c>
      <c r="X13" t="s">
        <v>408</v>
      </c>
      <c r="Y13" t="s">
        <v>384</v>
      </c>
      <c r="Z13" t="s">
        <v>409</v>
      </c>
      <c r="AA13" t="s">
        <v>421</v>
      </c>
      <c r="AB13" t="s">
        <v>420</v>
      </c>
      <c r="AE13" s="6" t="s">
        <v>385</v>
      </c>
      <c r="AF13" t="s">
        <v>407</v>
      </c>
      <c r="AG13" t="s">
        <v>406</v>
      </c>
      <c r="AH13" t="s">
        <v>408</v>
      </c>
      <c r="AI13" t="s">
        <v>384</v>
      </c>
      <c r="AJ13" t="s">
        <v>409</v>
      </c>
      <c r="AK13" t="s">
        <v>421</v>
      </c>
      <c r="AL13" t="s">
        <v>420</v>
      </c>
      <c r="AO13" s="6" t="s">
        <v>385</v>
      </c>
      <c r="AP13" t="s">
        <v>407</v>
      </c>
      <c r="AQ13" t="s">
        <v>406</v>
      </c>
      <c r="AR13" t="s">
        <v>408</v>
      </c>
      <c r="AS13" t="s">
        <v>384</v>
      </c>
      <c r="AT13" t="s">
        <v>409</v>
      </c>
      <c r="AU13" t="s">
        <v>420</v>
      </c>
      <c r="AX13" s="7" t="s">
        <v>2</v>
      </c>
      <c r="AY13" s="8">
        <v>249</v>
      </c>
      <c r="AZ13" s="13">
        <v>19126.16</v>
      </c>
    </row>
    <row r="14" spans="2:52" x14ac:dyDescent="0.25">
      <c r="B14" s="7" t="s">
        <v>24</v>
      </c>
      <c r="C14" s="8">
        <v>9532</v>
      </c>
      <c r="D14" s="8">
        <v>354</v>
      </c>
      <c r="E14" s="8">
        <v>200568.86499999999</v>
      </c>
      <c r="F14" s="8">
        <v>309582.25</v>
      </c>
      <c r="G14" s="8">
        <v>109013.38500000001</v>
      </c>
      <c r="H14" s="9">
        <v>0.54352097470362615</v>
      </c>
      <c r="K14" s="7" t="s">
        <v>410</v>
      </c>
      <c r="L14" s="8">
        <v>20897</v>
      </c>
      <c r="M14" s="8">
        <v>342</v>
      </c>
      <c r="N14" s="8">
        <v>368727.70199999999</v>
      </c>
      <c r="O14" s="8">
        <v>566144.36000000022</v>
      </c>
      <c r="P14" s="8">
        <v>197416.65800000023</v>
      </c>
      <c r="Q14" s="10">
        <v>27.21431590656287</v>
      </c>
      <c r="R14" s="9">
        <v>0.53539958329466719</v>
      </c>
      <c r="U14" s="7" t="s">
        <v>212</v>
      </c>
      <c r="V14" s="41"/>
      <c r="W14" s="41"/>
      <c r="X14" s="41"/>
      <c r="Y14" s="41"/>
      <c r="Z14" s="41"/>
      <c r="AA14" s="41"/>
      <c r="AB14" s="41"/>
      <c r="AE14" s="7" t="s">
        <v>102</v>
      </c>
      <c r="AF14" s="41"/>
      <c r="AG14" s="41"/>
      <c r="AH14" s="41"/>
      <c r="AI14" s="41"/>
      <c r="AJ14" s="41"/>
      <c r="AK14" s="41"/>
      <c r="AL14" s="41"/>
      <c r="AM14" s="9"/>
      <c r="AN14" s="9"/>
      <c r="AO14" s="7" t="s">
        <v>241</v>
      </c>
      <c r="AP14" s="8">
        <v>6041</v>
      </c>
      <c r="AQ14" s="8">
        <v>47</v>
      </c>
      <c r="AR14" s="8">
        <v>101572.68799999999</v>
      </c>
      <c r="AS14" s="8">
        <v>151530.45000000001</v>
      </c>
      <c r="AT14" s="8">
        <v>49957.762000000017</v>
      </c>
      <c r="AU14" s="9">
        <v>0.49184247245676926</v>
      </c>
      <c r="AV14" s="9"/>
      <c r="AW14" s="9"/>
      <c r="AX14" s="7" t="s">
        <v>14</v>
      </c>
      <c r="AY14" s="8">
        <v>255</v>
      </c>
      <c r="AZ14" s="13">
        <v>18517.060000000001</v>
      </c>
    </row>
    <row r="15" spans="2:52" x14ac:dyDescent="0.25">
      <c r="B15" s="7" t="s">
        <v>10</v>
      </c>
      <c r="C15" s="8">
        <v>5298</v>
      </c>
      <c r="D15" s="8">
        <v>193</v>
      </c>
      <c r="E15" s="8">
        <v>79586.324999999997</v>
      </c>
      <c r="F15" s="8">
        <v>122343</v>
      </c>
      <c r="G15" s="8">
        <v>42756.675000000003</v>
      </c>
      <c r="H15" s="9">
        <v>0.53723645362441352</v>
      </c>
      <c r="K15" s="7" t="s">
        <v>411</v>
      </c>
      <c r="L15" s="8">
        <v>30420</v>
      </c>
      <c r="M15" s="8">
        <v>490</v>
      </c>
      <c r="N15" s="8">
        <v>579393.31099999999</v>
      </c>
      <c r="O15" s="8">
        <v>883222.95000000019</v>
      </c>
      <c r="P15" s="8">
        <v>303829.6390000002</v>
      </c>
      <c r="Q15" s="10">
        <v>28.474323248407678</v>
      </c>
      <c r="R15" s="9">
        <v>0.52439272810313897</v>
      </c>
      <c r="U15" s="11" t="s">
        <v>335</v>
      </c>
      <c r="V15" s="41"/>
      <c r="W15" s="41"/>
      <c r="X15" s="41"/>
      <c r="Y15" s="41"/>
      <c r="Z15" s="41"/>
      <c r="AA15" s="41"/>
      <c r="AB15" s="41"/>
      <c r="AE15" s="11" t="s">
        <v>282</v>
      </c>
      <c r="AF15" s="8">
        <v>3961</v>
      </c>
      <c r="AG15" s="8">
        <v>28</v>
      </c>
      <c r="AH15" s="8">
        <v>82238.373000000007</v>
      </c>
      <c r="AI15" s="8">
        <v>122199.73999999999</v>
      </c>
      <c r="AJ15" s="8">
        <v>39961.366999999984</v>
      </c>
      <c r="AK15" s="10">
        <v>33.051744186046513</v>
      </c>
      <c r="AL15" s="9">
        <v>0.4859211769668641</v>
      </c>
      <c r="AM15" s="9"/>
      <c r="AN15" s="9"/>
      <c r="AO15" s="7" t="s">
        <v>281</v>
      </c>
      <c r="AP15" s="8">
        <v>3961</v>
      </c>
      <c r="AQ15" s="8">
        <v>28</v>
      </c>
      <c r="AR15" s="8">
        <v>82238.373000000007</v>
      </c>
      <c r="AS15" s="8">
        <v>122199.73999999999</v>
      </c>
      <c r="AT15" s="8">
        <v>39961.366999999984</v>
      </c>
      <c r="AU15" s="9">
        <v>0.4859211769668641</v>
      </c>
      <c r="AV15" s="9"/>
      <c r="AW15" s="9"/>
      <c r="AX15" s="7" t="s">
        <v>386</v>
      </c>
      <c r="AY15" s="8">
        <v>830</v>
      </c>
      <c r="AZ15" s="13">
        <v>64942.7</v>
      </c>
    </row>
    <row r="16" spans="2:52" x14ac:dyDescent="0.25">
      <c r="B16" s="7" t="s">
        <v>17</v>
      </c>
      <c r="C16" s="8">
        <v>7906</v>
      </c>
      <c r="D16" s="8">
        <v>295</v>
      </c>
      <c r="E16" s="8">
        <v>123969.37</v>
      </c>
      <c r="F16" s="8">
        <v>190328.53999999995</v>
      </c>
      <c r="G16" s="8">
        <v>66359.169999999955</v>
      </c>
      <c r="H16" s="9">
        <v>0.535286821252701</v>
      </c>
      <c r="K16" s="7" t="s">
        <v>386</v>
      </c>
      <c r="L16" s="8">
        <v>51317</v>
      </c>
      <c r="M16" s="8">
        <v>830</v>
      </c>
      <c r="N16" s="8">
        <v>948121.01300000004</v>
      </c>
      <c r="O16" s="8">
        <v>1449367.3100000005</v>
      </c>
      <c r="P16" s="8">
        <v>501246.29700000049</v>
      </c>
      <c r="Q16" s="10">
        <v>27.948686774942068</v>
      </c>
      <c r="R16" s="9">
        <v>0.52867333402302774</v>
      </c>
      <c r="U16" s="12" t="s">
        <v>344</v>
      </c>
      <c r="V16" s="8">
        <v>7812</v>
      </c>
      <c r="W16" s="8">
        <v>123</v>
      </c>
      <c r="X16" s="8">
        <v>141500.59700000001</v>
      </c>
      <c r="Y16" s="8">
        <v>215717.78999999998</v>
      </c>
      <c r="Z16" s="8">
        <v>74217.19299999997</v>
      </c>
      <c r="AA16" s="10">
        <v>26.959130434782612</v>
      </c>
      <c r="AB16" s="9">
        <v>0.5245009178300496</v>
      </c>
      <c r="AE16" s="11" t="s">
        <v>233</v>
      </c>
      <c r="AF16" s="8">
        <v>903</v>
      </c>
      <c r="AG16" s="8">
        <v>14</v>
      </c>
      <c r="AH16" s="8">
        <v>22222.025000000001</v>
      </c>
      <c r="AI16" s="8">
        <v>32902.619999999995</v>
      </c>
      <c r="AJ16" s="8">
        <v>10680.594999999994</v>
      </c>
      <c r="AK16" s="10">
        <v>33.089230769230767</v>
      </c>
      <c r="AL16" s="9">
        <v>0.480631040600485</v>
      </c>
      <c r="AM16" s="9"/>
      <c r="AN16" s="9"/>
      <c r="AO16" s="7" t="s">
        <v>172</v>
      </c>
      <c r="AP16" s="8">
        <v>4543</v>
      </c>
      <c r="AQ16" s="8">
        <v>30</v>
      </c>
      <c r="AR16" s="8">
        <v>79265.676000000007</v>
      </c>
      <c r="AS16" s="8">
        <v>120390.08999999998</v>
      </c>
      <c r="AT16" s="8">
        <v>41124.413999999975</v>
      </c>
      <c r="AU16" s="9">
        <v>0.51881742609499693</v>
      </c>
      <c r="AV16" s="9"/>
      <c r="AW16" s="9"/>
      <c r="AX16" s="9"/>
    </row>
    <row r="17" spans="2:50" x14ac:dyDescent="0.25">
      <c r="B17" s="7" t="s">
        <v>4</v>
      </c>
      <c r="C17" s="8">
        <v>9149</v>
      </c>
      <c r="D17" s="8">
        <v>303</v>
      </c>
      <c r="E17" s="8">
        <v>175931.35</v>
      </c>
      <c r="F17" s="8">
        <v>269128.30000000005</v>
      </c>
      <c r="G17" s="8">
        <v>93196.950000000041</v>
      </c>
      <c r="H17" s="9">
        <v>0.5297347516517098</v>
      </c>
      <c r="U17" s="12" t="s">
        <v>362</v>
      </c>
      <c r="V17" s="8">
        <v>5913</v>
      </c>
      <c r="W17" s="8">
        <v>104</v>
      </c>
      <c r="X17" s="8">
        <v>93310.721000000005</v>
      </c>
      <c r="Y17" s="8">
        <v>143950.86000000002</v>
      </c>
      <c r="Z17" s="8">
        <v>50640.13900000001</v>
      </c>
      <c r="AA17" s="10">
        <v>26.078923076923079</v>
      </c>
      <c r="AB17" s="9">
        <v>0.54270440156603239</v>
      </c>
      <c r="AE17" s="11" t="s">
        <v>192</v>
      </c>
      <c r="AF17" s="8">
        <v>1525</v>
      </c>
      <c r="AG17" s="8">
        <v>15</v>
      </c>
      <c r="AH17" s="8">
        <v>20105.897000000001</v>
      </c>
      <c r="AI17" s="8">
        <v>31794.43</v>
      </c>
      <c r="AJ17" s="8">
        <v>11688.532999999999</v>
      </c>
      <c r="AK17" s="10">
        <v>22.237708333333334</v>
      </c>
      <c r="AL17" s="9">
        <v>0.58134849691113</v>
      </c>
      <c r="AM17" s="9"/>
      <c r="AN17" s="9"/>
      <c r="AO17" s="7" t="s">
        <v>188</v>
      </c>
      <c r="AP17" s="8">
        <v>1858</v>
      </c>
      <c r="AQ17" s="8">
        <v>29</v>
      </c>
      <c r="AR17" s="8">
        <v>41170.85</v>
      </c>
      <c r="AS17" s="8">
        <v>63072.95</v>
      </c>
      <c r="AT17" s="8">
        <v>21902.1</v>
      </c>
      <c r="AU17" s="9">
        <v>0.53198075823064128</v>
      </c>
      <c r="AV17" s="9"/>
      <c r="AW17" s="9"/>
      <c r="AX17" s="9"/>
    </row>
    <row r="18" spans="2:50" x14ac:dyDescent="0.25">
      <c r="B18" s="7" t="s">
        <v>1</v>
      </c>
      <c r="C18" s="8">
        <v>4562</v>
      </c>
      <c r="D18" s="8">
        <v>182</v>
      </c>
      <c r="E18" s="8">
        <v>70508.759999999995</v>
      </c>
      <c r="F18" s="8">
        <v>106848</v>
      </c>
      <c r="G18" s="8">
        <v>36339.240000000005</v>
      </c>
      <c r="H18" s="9">
        <v>0.51538617329251013</v>
      </c>
      <c r="U18" s="11" t="s">
        <v>354</v>
      </c>
      <c r="V18" s="41"/>
      <c r="W18" s="41"/>
      <c r="X18" s="41"/>
      <c r="Y18" s="41"/>
      <c r="Z18" s="41"/>
      <c r="AA18" s="41"/>
      <c r="AB18" s="41"/>
      <c r="AE18" s="11" t="s">
        <v>246</v>
      </c>
      <c r="AF18" s="8">
        <v>794</v>
      </c>
      <c r="AG18" s="8">
        <v>15</v>
      </c>
      <c r="AH18" s="8">
        <v>14897.414000000001</v>
      </c>
      <c r="AI18" s="8">
        <v>22506.870000000003</v>
      </c>
      <c r="AJ18" s="8">
        <v>7609.4560000000019</v>
      </c>
      <c r="AK18" s="10">
        <v>27.904871794871799</v>
      </c>
      <c r="AL18" s="9">
        <v>0.51079039623924005</v>
      </c>
      <c r="AM18" s="9"/>
      <c r="AN18" s="9"/>
      <c r="AO18" s="7" t="s">
        <v>224</v>
      </c>
      <c r="AP18" s="8">
        <v>1684</v>
      </c>
      <c r="AQ18" s="8">
        <v>19</v>
      </c>
      <c r="AR18" s="8">
        <v>40122.173000000003</v>
      </c>
      <c r="AS18" s="8">
        <v>60397.91</v>
      </c>
      <c r="AT18" s="8">
        <v>20275.737000000001</v>
      </c>
      <c r="AU18" s="9">
        <v>0.50534992209918439</v>
      </c>
      <c r="AV18" s="9"/>
      <c r="AW18" s="9"/>
      <c r="AX18" s="9"/>
    </row>
    <row r="19" spans="2:50" x14ac:dyDescent="0.25">
      <c r="B19" s="7" t="s">
        <v>27</v>
      </c>
      <c r="C19" s="8">
        <v>4199</v>
      </c>
      <c r="D19" s="8">
        <v>161</v>
      </c>
      <c r="E19" s="8">
        <v>124732.16</v>
      </c>
      <c r="F19" s="8">
        <v>190682.68999999992</v>
      </c>
      <c r="G19" s="8">
        <v>65950.529999999912</v>
      </c>
      <c r="H19" s="9">
        <v>0.52873717572116052</v>
      </c>
      <c r="U19" s="12" t="s">
        <v>353</v>
      </c>
      <c r="V19" s="8">
        <v>9798</v>
      </c>
      <c r="W19" s="8">
        <v>156</v>
      </c>
      <c r="X19" s="8">
        <v>175131.215</v>
      </c>
      <c r="Y19" s="8">
        <v>275109.98</v>
      </c>
      <c r="Z19" s="8">
        <v>99978.764999999985</v>
      </c>
      <c r="AA19" s="10">
        <v>28.852952380952381</v>
      </c>
      <c r="AB19" s="9">
        <v>0.57087918335974541</v>
      </c>
      <c r="AE19" s="11" t="s">
        <v>272</v>
      </c>
      <c r="AF19" s="8">
        <v>639</v>
      </c>
      <c r="AG19" s="8">
        <v>10</v>
      </c>
      <c r="AH19" s="8">
        <v>9210.25</v>
      </c>
      <c r="AI19" s="8">
        <v>13893.699999999999</v>
      </c>
      <c r="AJ19" s="8">
        <v>4683.4499999999989</v>
      </c>
      <c r="AK19" s="10">
        <v>22.206896551724135</v>
      </c>
      <c r="AL19" s="9">
        <v>0.50850411226622505</v>
      </c>
      <c r="AM19" s="9"/>
      <c r="AN19" s="9"/>
      <c r="AO19" s="7" t="s">
        <v>284</v>
      </c>
      <c r="AP19" s="8">
        <v>1383</v>
      </c>
      <c r="AQ19" s="8">
        <v>18</v>
      </c>
      <c r="AR19" s="8">
        <v>36572.129999999997</v>
      </c>
      <c r="AS19" s="8">
        <v>58562.42</v>
      </c>
      <c r="AT19" s="8">
        <v>21990.29</v>
      </c>
      <c r="AU19" s="9">
        <v>0.60128545972028435</v>
      </c>
      <c r="AV19" s="9"/>
      <c r="AW19" s="9"/>
      <c r="AX19" s="9"/>
    </row>
    <row r="20" spans="2:50" x14ac:dyDescent="0.25">
      <c r="B20" s="7" t="s">
        <v>7</v>
      </c>
      <c r="C20" s="8">
        <v>2990</v>
      </c>
      <c r="D20" s="8">
        <v>129</v>
      </c>
      <c r="E20" s="8">
        <v>73688.02</v>
      </c>
      <c r="F20" s="8">
        <v>111395.00000000001</v>
      </c>
      <c r="G20" s="8">
        <v>37706.98000000001</v>
      </c>
      <c r="H20" s="9">
        <v>0.51171113024885195</v>
      </c>
      <c r="U20" s="11" t="s">
        <v>319</v>
      </c>
      <c r="V20" s="41"/>
      <c r="W20" s="41"/>
      <c r="X20" s="41"/>
      <c r="Y20" s="41"/>
      <c r="Z20" s="41"/>
      <c r="AA20" s="41"/>
      <c r="AB20" s="41"/>
      <c r="AE20" s="11" t="s">
        <v>328</v>
      </c>
      <c r="AF20" s="8">
        <v>492</v>
      </c>
      <c r="AG20" s="8">
        <v>10</v>
      </c>
      <c r="AH20" s="8">
        <v>7457.6949999999997</v>
      </c>
      <c r="AI20" s="8">
        <v>11623.55</v>
      </c>
      <c r="AJ20" s="8">
        <v>4165.8549999999996</v>
      </c>
      <c r="AK20" s="10">
        <v>23.807692307692307</v>
      </c>
      <c r="AL20" s="9">
        <v>0.55859819957775159</v>
      </c>
      <c r="AM20" s="9"/>
      <c r="AN20" s="9"/>
      <c r="AO20" s="7" t="s">
        <v>262</v>
      </c>
      <c r="AP20" s="8">
        <v>966</v>
      </c>
      <c r="AQ20" s="8">
        <v>13</v>
      </c>
      <c r="AR20" s="8">
        <v>22542.73</v>
      </c>
      <c r="AS20" s="8">
        <v>36878.500000000007</v>
      </c>
      <c r="AT20" s="8">
        <v>14335.770000000008</v>
      </c>
      <c r="AU20" s="9">
        <v>0.63593761713865216</v>
      </c>
      <c r="AV20" s="9"/>
      <c r="AW20" s="9"/>
      <c r="AX20" s="9"/>
    </row>
    <row r="21" spans="2:50" x14ac:dyDescent="0.25">
      <c r="B21" s="7" t="s">
        <v>12</v>
      </c>
      <c r="C21" s="8">
        <v>7681</v>
      </c>
      <c r="D21" s="8">
        <v>291</v>
      </c>
      <c r="E21" s="8">
        <v>99136.163</v>
      </c>
      <c r="F21" s="8">
        <v>149059.52999999997</v>
      </c>
      <c r="G21" s="8">
        <v>49923.366999999969</v>
      </c>
      <c r="H21" s="9">
        <v>0.50358381330534219</v>
      </c>
      <c r="U21" s="12" t="s">
        <v>351</v>
      </c>
      <c r="V21" s="8">
        <v>7852</v>
      </c>
      <c r="W21" s="8">
        <v>127</v>
      </c>
      <c r="X21" s="8">
        <v>149135.91</v>
      </c>
      <c r="Y21" s="8">
        <v>225605.47</v>
      </c>
      <c r="Z21" s="8">
        <v>76469.56</v>
      </c>
      <c r="AA21" s="10">
        <v>28.860903426791285</v>
      </c>
      <c r="AB21" s="9">
        <v>0.51275081903479847</v>
      </c>
      <c r="AE21" s="11" t="s">
        <v>266</v>
      </c>
      <c r="AF21" s="8">
        <v>172</v>
      </c>
      <c r="AG21" s="8">
        <v>5</v>
      </c>
      <c r="AH21" s="8">
        <v>3529.54</v>
      </c>
      <c r="AI21" s="8">
        <v>5345</v>
      </c>
      <c r="AJ21" s="8">
        <v>1815.46</v>
      </c>
      <c r="AK21" s="10">
        <v>31.031818181818178</v>
      </c>
      <c r="AL21" s="9">
        <v>0.51436164486023672</v>
      </c>
      <c r="AM21" s="9"/>
      <c r="AN21" s="9"/>
      <c r="AO21" s="7" t="s">
        <v>216</v>
      </c>
      <c r="AP21" s="8">
        <v>839</v>
      </c>
      <c r="AQ21" s="8">
        <v>14</v>
      </c>
      <c r="AR21" s="8">
        <v>23870.805</v>
      </c>
      <c r="AS21" s="8">
        <v>34916.6</v>
      </c>
      <c r="AT21" s="8">
        <v>11045.794999999998</v>
      </c>
      <c r="AU21" s="9">
        <v>0.46273240470943472</v>
      </c>
      <c r="AV21" s="9"/>
      <c r="AW21" s="9"/>
      <c r="AX21" s="9"/>
    </row>
    <row r="22" spans="2:50" x14ac:dyDescent="0.25">
      <c r="B22" s="7" t="s">
        <v>386</v>
      </c>
      <c r="C22" s="8">
        <v>51317</v>
      </c>
      <c r="D22" s="8">
        <v>830</v>
      </c>
      <c r="E22" s="8">
        <v>948121.01300000004</v>
      </c>
      <c r="F22" s="8">
        <v>1449367.3100000005</v>
      </c>
      <c r="G22" s="8">
        <v>501246.29700000049</v>
      </c>
      <c r="H22" s="9">
        <v>0.52867333402302774</v>
      </c>
      <c r="U22" s="11" t="s">
        <v>349</v>
      </c>
      <c r="V22" s="41"/>
      <c r="W22" s="41"/>
      <c r="X22" s="41"/>
      <c r="Y22" s="41"/>
      <c r="Z22" s="41"/>
      <c r="AA22" s="41"/>
      <c r="AB22" s="41"/>
      <c r="AE22" s="11" t="s">
        <v>101</v>
      </c>
      <c r="AF22" s="8">
        <v>174</v>
      </c>
      <c r="AG22" s="8">
        <v>6</v>
      </c>
      <c r="AH22" s="8">
        <v>3217.34</v>
      </c>
      <c r="AI22" s="8">
        <v>4596.2</v>
      </c>
      <c r="AJ22" s="8">
        <v>1378.8599999999997</v>
      </c>
      <c r="AK22" s="10">
        <v>26.737499999999997</v>
      </c>
      <c r="AL22" s="9">
        <v>0.42857142857142844</v>
      </c>
      <c r="AM22" s="9"/>
      <c r="AN22" s="9"/>
      <c r="AO22" s="7" t="s">
        <v>280</v>
      </c>
      <c r="AP22" s="8">
        <v>1031</v>
      </c>
      <c r="AQ22" s="8">
        <v>13</v>
      </c>
      <c r="AR22" s="8">
        <v>21158.27</v>
      </c>
      <c r="AS22" s="8">
        <v>34043.899999999994</v>
      </c>
      <c r="AT22" s="8">
        <v>12885.629999999994</v>
      </c>
      <c r="AU22" s="9">
        <v>0.60901151181074797</v>
      </c>
      <c r="AV22" s="9"/>
      <c r="AW22" s="9"/>
      <c r="AX22" s="9"/>
    </row>
    <row r="23" spans="2:50" x14ac:dyDescent="0.25">
      <c r="U23" s="12" t="s">
        <v>347</v>
      </c>
      <c r="V23" s="8">
        <v>6055</v>
      </c>
      <c r="W23" s="8">
        <v>96</v>
      </c>
      <c r="X23" s="8">
        <v>124424.482</v>
      </c>
      <c r="Y23" s="8">
        <v>185395.12</v>
      </c>
      <c r="Z23" s="8">
        <v>60970.637999999992</v>
      </c>
      <c r="AA23" s="10">
        <v>29.87900414937759</v>
      </c>
      <c r="AB23" s="9">
        <v>0.49002123231664318</v>
      </c>
      <c r="AE23" s="11" t="s">
        <v>167</v>
      </c>
      <c r="AF23" s="8">
        <v>160</v>
      </c>
      <c r="AG23" s="8">
        <v>6</v>
      </c>
      <c r="AH23" s="8">
        <v>2634.2469999999998</v>
      </c>
      <c r="AI23" s="8">
        <v>3896.6099999999997</v>
      </c>
      <c r="AJ23" s="8">
        <v>1262.3629999999998</v>
      </c>
      <c r="AK23" s="10">
        <v>19.993000000000002</v>
      </c>
      <c r="AL23" s="9">
        <v>0.47921208603445309</v>
      </c>
      <c r="AM23" s="9"/>
      <c r="AN23" s="9"/>
      <c r="AO23" s="7" t="s">
        <v>231</v>
      </c>
      <c r="AP23" s="8">
        <v>903</v>
      </c>
      <c r="AQ23" s="8">
        <v>14</v>
      </c>
      <c r="AR23" s="8">
        <v>22222.025000000001</v>
      </c>
      <c r="AS23" s="8">
        <v>32902.619999999995</v>
      </c>
      <c r="AT23" s="8">
        <v>10680.594999999994</v>
      </c>
      <c r="AU23" s="9">
        <v>0.480631040600485</v>
      </c>
      <c r="AV23" s="9"/>
      <c r="AW23" s="9"/>
      <c r="AX23" s="9"/>
    </row>
    <row r="24" spans="2:50" x14ac:dyDescent="0.25">
      <c r="U24" s="7" t="s">
        <v>116</v>
      </c>
      <c r="V24" s="41"/>
      <c r="W24" s="41"/>
      <c r="X24" s="41"/>
      <c r="Y24" s="41"/>
      <c r="Z24" s="41"/>
      <c r="AA24" s="41"/>
      <c r="AB24" s="41"/>
      <c r="AE24" s="11" t="s">
        <v>124</v>
      </c>
      <c r="AF24" s="8">
        <v>140</v>
      </c>
      <c r="AG24" s="8">
        <v>7</v>
      </c>
      <c r="AH24" s="8">
        <v>2267.86</v>
      </c>
      <c r="AI24" s="8">
        <v>3239.8</v>
      </c>
      <c r="AJ24" s="8">
        <v>971.94</v>
      </c>
      <c r="AK24" s="10">
        <v>24.789285714285715</v>
      </c>
      <c r="AL24" s="9">
        <v>0.42857142857142855</v>
      </c>
      <c r="AM24" s="9"/>
      <c r="AN24" s="9"/>
      <c r="AO24" s="7" t="s">
        <v>386</v>
      </c>
      <c r="AP24" s="8">
        <v>23209</v>
      </c>
      <c r="AQ24" s="8">
        <v>225</v>
      </c>
      <c r="AR24" s="8">
        <v>470735.72</v>
      </c>
      <c r="AS24" s="8">
        <v>714895.18</v>
      </c>
      <c r="AT24" s="8">
        <v>244159.46000000008</v>
      </c>
      <c r="AU24" s="9">
        <v>0.51867629675521565</v>
      </c>
      <c r="AV24" s="9"/>
      <c r="AW24" s="9"/>
      <c r="AX24" s="9"/>
    </row>
    <row r="25" spans="2:50" x14ac:dyDescent="0.25">
      <c r="U25" s="11" t="s">
        <v>115</v>
      </c>
      <c r="V25" s="41"/>
      <c r="W25" s="41"/>
      <c r="X25" s="41"/>
      <c r="Y25" s="41"/>
      <c r="Z25" s="41"/>
      <c r="AA25" s="41"/>
      <c r="AB25" s="41"/>
      <c r="AE25" s="7" t="s">
        <v>177</v>
      </c>
      <c r="AF25" s="41"/>
      <c r="AG25" s="41"/>
      <c r="AH25" s="41"/>
      <c r="AI25" s="41"/>
      <c r="AJ25" s="41"/>
      <c r="AK25" s="41"/>
      <c r="AL25" s="41"/>
      <c r="AM25" s="9"/>
      <c r="AN25" s="9"/>
      <c r="AO25" s="9"/>
      <c r="AP25" s="9"/>
      <c r="AQ25" s="9"/>
      <c r="AR25" s="9"/>
      <c r="AS25" s="9"/>
      <c r="AT25" s="9"/>
      <c r="AU25" s="9"/>
      <c r="AV25" s="9"/>
      <c r="AW25" s="9"/>
      <c r="AX25" s="9"/>
    </row>
    <row r="26" spans="2:50" x14ac:dyDescent="0.25">
      <c r="B26" s="40" t="s">
        <v>530</v>
      </c>
      <c r="C26" s="40"/>
      <c r="D26" s="40"/>
      <c r="E26" s="40"/>
      <c r="F26" s="40"/>
      <c r="G26" s="40"/>
      <c r="H26" s="40"/>
      <c r="K26" s="40" t="s">
        <v>427</v>
      </c>
      <c r="L26" s="40"/>
      <c r="M26" s="40"/>
      <c r="N26" s="40"/>
      <c r="O26" s="40"/>
      <c r="P26" s="40"/>
      <c r="Q26" s="40"/>
      <c r="R26" s="40"/>
      <c r="U26" s="12" t="s">
        <v>360</v>
      </c>
      <c r="V26" s="8">
        <v>4654</v>
      </c>
      <c r="W26" s="8">
        <v>72</v>
      </c>
      <c r="X26" s="8">
        <v>98907.192999999999</v>
      </c>
      <c r="Y26" s="8">
        <v>151602.19000000003</v>
      </c>
      <c r="Z26" s="8">
        <v>52694.997000000032</v>
      </c>
      <c r="AA26" s="10">
        <v>28.624659090909095</v>
      </c>
      <c r="AB26" s="9">
        <v>0.53277214125367034</v>
      </c>
      <c r="AE26" s="11" t="s">
        <v>176</v>
      </c>
      <c r="AF26" s="8">
        <v>4543</v>
      </c>
      <c r="AG26" s="8">
        <v>30</v>
      </c>
      <c r="AH26" s="8">
        <v>79265.676000000007</v>
      </c>
      <c r="AI26" s="8">
        <v>120390.08999999998</v>
      </c>
      <c r="AJ26" s="8">
        <v>41124.413999999975</v>
      </c>
      <c r="AK26" s="10">
        <v>28.346568627450978</v>
      </c>
      <c r="AL26" s="9">
        <v>0.51881742609499693</v>
      </c>
      <c r="AM26" s="9"/>
      <c r="AN26" s="9"/>
      <c r="AO26" s="40" t="s">
        <v>529</v>
      </c>
      <c r="AP26" s="40"/>
      <c r="AQ26" s="40"/>
      <c r="AR26" s="40"/>
      <c r="AS26" s="40"/>
      <c r="AT26" s="40"/>
      <c r="AU26" s="40"/>
      <c r="AV26" s="9"/>
      <c r="AW26" s="9"/>
      <c r="AX26" s="9"/>
    </row>
    <row r="27" spans="2:50" x14ac:dyDescent="0.25">
      <c r="U27" s="12" t="s">
        <v>364</v>
      </c>
      <c r="V27" s="8">
        <v>2670</v>
      </c>
      <c r="W27" s="8">
        <v>43</v>
      </c>
      <c r="X27" s="8">
        <v>58074.8</v>
      </c>
      <c r="Y27" s="8">
        <v>86566.599999999991</v>
      </c>
      <c r="Z27" s="8">
        <v>28491.799999999988</v>
      </c>
      <c r="AA27" s="10">
        <v>32.47654205607477</v>
      </c>
      <c r="AB27" s="9">
        <v>0.49060521947557267</v>
      </c>
      <c r="AE27" s="7" t="s">
        <v>121</v>
      </c>
      <c r="AF27" s="41"/>
      <c r="AG27" s="41"/>
      <c r="AH27" s="41"/>
      <c r="AI27" s="41"/>
      <c r="AJ27" s="41"/>
      <c r="AK27" s="41"/>
      <c r="AL27" s="41"/>
      <c r="AM27" s="9"/>
      <c r="AN27" s="9"/>
      <c r="AO27" s="9"/>
      <c r="AP27" s="9"/>
      <c r="AQ27" s="9"/>
      <c r="AR27" s="9"/>
      <c r="AS27" s="9"/>
      <c r="AT27" s="9"/>
      <c r="AU27" s="9"/>
      <c r="AV27" s="9"/>
      <c r="AW27" s="9"/>
      <c r="AX27" s="9"/>
    </row>
    <row r="28" spans="2:50" x14ac:dyDescent="0.25">
      <c r="B28" s="6" t="s">
        <v>385</v>
      </c>
      <c r="C28" t="s">
        <v>407</v>
      </c>
      <c r="D28" t="s">
        <v>406</v>
      </c>
      <c r="E28" t="s">
        <v>408</v>
      </c>
      <c r="F28" t="s">
        <v>384</v>
      </c>
      <c r="G28" t="s">
        <v>409</v>
      </c>
      <c r="H28" t="s">
        <v>420</v>
      </c>
      <c r="K28" s="6" t="s">
        <v>385</v>
      </c>
      <c r="L28" t="s">
        <v>407</v>
      </c>
      <c r="M28" t="s">
        <v>406</v>
      </c>
      <c r="N28" t="s">
        <v>408</v>
      </c>
      <c r="O28" t="s">
        <v>384</v>
      </c>
      <c r="P28" t="s">
        <v>409</v>
      </c>
      <c r="Q28" t="s">
        <v>421</v>
      </c>
      <c r="R28" t="s">
        <v>420</v>
      </c>
      <c r="U28" s="12" t="s">
        <v>358</v>
      </c>
      <c r="V28" s="8">
        <v>3527</v>
      </c>
      <c r="W28" s="8">
        <v>67</v>
      </c>
      <c r="X28" s="8">
        <v>54738.67</v>
      </c>
      <c r="Y28" s="8">
        <v>83673.45</v>
      </c>
      <c r="Z28" s="8">
        <v>28934.78</v>
      </c>
      <c r="AA28" s="10">
        <v>24.398869047619055</v>
      </c>
      <c r="AB28" s="9">
        <v>0.52859852093593063</v>
      </c>
      <c r="AE28" s="11" t="s">
        <v>189</v>
      </c>
      <c r="AF28" s="8">
        <v>1858</v>
      </c>
      <c r="AG28" s="8">
        <v>29</v>
      </c>
      <c r="AH28" s="8">
        <v>41170.85</v>
      </c>
      <c r="AI28" s="8">
        <v>63072.95</v>
      </c>
      <c r="AJ28" s="8">
        <v>21902.1</v>
      </c>
      <c r="AK28" s="10">
        <v>29.093529411764706</v>
      </c>
      <c r="AL28" s="9">
        <v>0.53198075823064128</v>
      </c>
      <c r="AM28" s="9"/>
      <c r="AN28" s="9"/>
      <c r="AO28" s="6" t="s">
        <v>385</v>
      </c>
      <c r="AP28" t="s">
        <v>406</v>
      </c>
      <c r="AQ28" t="s">
        <v>537</v>
      </c>
      <c r="AR28" t="s">
        <v>538</v>
      </c>
      <c r="AS28" t="s">
        <v>513</v>
      </c>
      <c r="AT28" t="s">
        <v>514</v>
      </c>
      <c r="AU28" t="s">
        <v>515</v>
      </c>
      <c r="AW28" s="9"/>
      <c r="AX28" s="9"/>
    </row>
    <row r="29" spans="2:50" x14ac:dyDescent="0.25">
      <c r="B29" s="7" t="s">
        <v>78</v>
      </c>
      <c r="C29" s="8">
        <v>623</v>
      </c>
      <c r="D29" s="8">
        <v>24</v>
      </c>
      <c r="E29" s="8">
        <v>104988.94</v>
      </c>
      <c r="F29" s="8">
        <v>164160.5</v>
      </c>
      <c r="G29" s="8">
        <v>59171.56</v>
      </c>
      <c r="H29" s="9">
        <v>0.56359803232607164</v>
      </c>
      <c r="K29" s="7" t="s">
        <v>412</v>
      </c>
      <c r="L29" s="8">
        <v>4473</v>
      </c>
      <c r="M29" s="8">
        <v>72</v>
      </c>
      <c r="N29" s="8">
        <v>75499.017999999996</v>
      </c>
      <c r="O29" s="8">
        <v>124785.28</v>
      </c>
      <c r="P29" s="8">
        <v>49286.262000000002</v>
      </c>
      <c r="Q29" s="10">
        <v>26.256162162162163</v>
      </c>
      <c r="R29" s="9">
        <v>0.65280666299527235</v>
      </c>
      <c r="U29" s="12" t="s">
        <v>356</v>
      </c>
      <c r="V29" s="8">
        <v>3036</v>
      </c>
      <c r="W29" s="8">
        <v>42</v>
      </c>
      <c r="X29" s="8">
        <v>52897.425000000003</v>
      </c>
      <c r="Y29" s="8">
        <v>81745.849999999991</v>
      </c>
      <c r="Z29" s="8">
        <v>28848.424999999988</v>
      </c>
      <c r="AA29" s="10">
        <v>25.236153846153858</v>
      </c>
      <c r="AB29" s="9">
        <v>0.54536539349505175</v>
      </c>
      <c r="AE29" s="11" t="s">
        <v>120</v>
      </c>
      <c r="AF29" s="8">
        <v>1001</v>
      </c>
      <c r="AG29" s="8">
        <v>18</v>
      </c>
      <c r="AH29" s="8">
        <v>18877.705000000002</v>
      </c>
      <c r="AI29" s="8">
        <v>28355.75</v>
      </c>
      <c r="AJ29" s="8">
        <v>9478.0449999999983</v>
      </c>
      <c r="AK29" s="10">
        <v>28.989999999999995</v>
      </c>
      <c r="AL29" s="9">
        <v>0.50207612630878584</v>
      </c>
      <c r="AM29" s="9"/>
      <c r="AN29" s="9"/>
      <c r="AO29" s="7" t="s">
        <v>281</v>
      </c>
      <c r="AP29" s="8">
        <v>28</v>
      </c>
      <c r="AQ29" s="41">
        <v>2</v>
      </c>
      <c r="AR29" s="13">
        <v>4364.2764285714284</v>
      </c>
      <c r="AS29" s="4">
        <v>44464</v>
      </c>
      <c r="AT29" s="4">
        <v>45033</v>
      </c>
      <c r="AU29" s="41">
        <v>19</v>
      </c>
      <c r="AW29" s="9"/>
      <c r="AX29" s="9"/>
    </row>
    <row r="30" spans="2:50" x14ac:dyDescent="0.25">
      <c r="B30" s="7" t="s">
        <v>50</v>
      </c>
      <c r="C30" s="8">
        <v>746</v>
      </c>
      <c r="D30" s="8">
        <v>32</v>
      </c>
      <c r="E30" s="8">
        <v>61415.48</v>
      </c>
      <c r="F30" s="8">
        <v>92347.340000000011</v>
      </c>
      <c r="G30" s="8">
        <v>30931.860000000008</v>
      </c>
      <c r="H30" s="9">
        <v>0.50364924282933243</v>
      </c>
      <c r="K30" s="7" t="s">
        <v>413</v>
      </c>
      <c r="L30" s="8">
        <v>4931</v>
      </c>
      <c r="M30" s="8">
        <v>82</v>
      </c>
      <c r="N30" s="8">
        <v>84609.595000000001</v>
      </c>
      <c r="O30" s="8">
        <v>127616.08999999997</v>
      </c>
      <c r="P30" s="8">
        <v>43006.494999999966</v>
      </c>
      <c r="Q30" s="10">
        <v>27.70572727272727</v>
      </c>
      <c r="R30" s="9">
        <v>0.50829335609040516</v>
      </c>
      <c r="U30" s="7" t="s">
        <v>386</v>
      </c>
      <c r="V30" s="8">
        <v>51317</v>
      </c>
      <c r="W30" s="8">
        <v>830</v>
      </c>
      <c r="X30" s="8">
        <v>948121.01300000004</v>
      </c>
      <c r="Y30" s="8">
        <v>1449367.3100000005</v>
      </c>
      <c r="Z30" s="8">
        <v>501246.29700000049</v>
      </c>
      <c r="AA30" s="10">
        <v>27.948686774942068</v>
      </c>
      <c r="AB30" s="9">
        <v>0.52867333402302774</v>
      </c>
      <c r="AE30" s="7" t="s">
        <v>116</v>
      </c>
      <c r="AF30" s="41"/>
      <c r="AG30" s="41"/>
      <c r="AH30" s="41"/>
      <c r="AI30" s="41"/>
      <c r="AJ30" s="41"/>
      <c r="AK30" s="41"/>
      <c r="AL30" s="41"/>
      <c r="AM30" s="9"/>
      <c r="AN30" s="9"/>
      <c r="AO30" s="7" t="s">
        <v>172</v>
      </c>
      <c r="AP30" s="8">
        <v>30</v>
      </c>
      <c r="AQ30" s="41">
        <v>2</v>
      </c>
      <c r="AR30" s="13">
        <v>4013.0029999999992</v>
      </c>
      <c r="AS30" s="4">
        <v>44435</v>
      </c>
      <c r="AT30" s="4">
        <v>45051</v>
      </c>
      <c r="AU30" s="41">
        <v>21</v>
      </c>
      <c r="AW30" s="9"/>
      <c r="AX30" s="9"/>
    </row>
    <row r="31" spans="2:50" x14ac:dyDescent="0.25">
      <c r="B31" s="7" t="s">
        <v>30</v>
      </c>
      <c r="C31" s="8">
        <v>1496</v>
      </c>
      <c r="D31" s="8">
        <v>54</v>
      </c>
      <c r="E31" s="8">
        <v>53407.199999999997</v>
      </c>
      <c r="F31" s="8">
        <v>82280</v>
      </c>
      <c r="G31" s="8">
        <v>28872.800000000003</v>
      </c>
      <c r="H31" s="9">
        <v>0.54061624649859952</v>
      </c>
      <c r="K31" s="7" t="s">
        <v>414</v>
      </c>
      <c r="L31" s="8">
        <v>5449</v>
      </c>
      <c r="M31" s="8">
        <v>98</v>
      </c>
      <c r="N31" s="8">
        <v>99200.444000000003</v>
      </c>
      <c r="O31" s="8">
        <v>147827.97000000003</v>
      </c>
      <c r="P31" s="8">
        <v>48627.526000000027</v>
      </c>
      <c r="Q31" s="10">
        <v>27.564232365145227</v>
      </c>
      <c r="R31" s="9">
        <v>0.49019464066108437</v>
      </c>
      <c r="AE31" s="11" t="s">
        <v>115</v>
      </c>
      <c r="AF31" s="8">
        <v>2569</v>
      </c>
      <c r="AG31" s="8">
        <v>55</v>
      </c>
      <c r="AH31" s="8">
        <v>39972.317000000003</v>
      </c>
      <c r="AI31" s="8">
        <v>60644.47</v>
      </c>
      <c r="AJ31" s="8">
        <v>20672.152999999998</v>
      </c>
      <c r="AK31" s="10">
        <v>24.322014925373136</v>
      </c>
      <c r="AL31" s="9">
        <v>0.51716173971101043</v>
      </c>
      <c r="AM31" s="9"/>
      <c r="AN31" s="9"/>
      <c r="AO31" s="7" t="s">
        <v>284</v>
      </c>
      <c r="AP31" s="8">
        <v>18</v>
      </c>
      <c r="AQ31" s="41">
        <v>2</v>
      </c>
      <c r="AR31" s="13">
        <v>3253.4677777777779</v>
      </c>
      <c r="AS31" s="4">
        <v>44413</v>
      </c>
      <c r="AT31" s="4">
        <v>45052</v>
      </c>
      <c r="AU31" s="41">
        <v>21</v>
      </c>
      <c r="AW31" s="9"/>
      <c r="AX31" s="9"/>
    </row>
    <row r="32" spans="2:50" x14ac:dyDescent="0.25">
      <c r="B32" s="7" t="s">
        <v>18</v>
      </c>
      <c r="C32" s="8">
        <v>1577</v>
      </c>
      <c r="D32" s="8">
        <v>51</v>
      </c>
      <c r="E32" s="8">
        <v>35200.199999999997</v>
      </c>
      <c r="F32" s="8">
        <v>53618</v>
      </c>
      <c r="G32" s="8">
        <v>18417.800000000003</v>
      </c>
      <c r="H32" s="9">
        <v>0.52322998164783163</v>
      </c>
      <c r="K32" s="7" t="s">
        <v>415</v>
      </c>
      <c r="L32" s="8">
        <v>6044</v>
      </c>
      <c r="M32" s="8">
        <v>95</v>
      </c>
      <c r="N32" s="8">
        <v>109418.645</v>
      </c>
      <c r="O32" s="8">
        <v>165915.01999999999</v>
      </c>
      <c r="P32" s="8">
        <v>56496.374999999985</v>
      </c>
      <c r="Q32" s="10">
        <v>27.154308300395243</v>
      </c>
      <c r="R32" s="9">
        <v>0.51633224849384662</v>
      </c>
      <c r="AE32" s="11" t="s">
        <v>230</v>
      </c>
      <c r="AF32" s="8">
        <v>1113</v>
      </c>
      <c r="AG32" s="8">
        <v>19</v>
      </c>
      <c r="AH32" s="8">
        <v>16322.844999999999</v>
      </c>
      <c r="AI32" s="8">
        <v>25358.85</v>
      </c>
      <c r="AJ32" s="8">
        <v>9036.0049999999992</v>
      </c>
      <c r="AK32" s="10">
        <v>24.43469387755102</v>
      </c>
      <c r="AL32" s="9">
        <v>0.55358027353687422</v>
      </c>
      <c r="AM32" s="9"/>
      <c r="AN32" s="9"/>
      <c r="AO32" s="7" t="s">
        <v>241</v>
      </c>
      <c r="AP32" s="8">
        <v>47</v>
      </c>
      <c r="AQ32" s="41">
        <v>3</v>
      </c>
      <c r="AR32" s="13">
        <v>3224.0521276595746</v>
      </c>
      <c r="AS32" s="4">
        <v>44395</v>
      </c>
      <c r="AT32" s="4">
        <v>45047</v>
      </c>
      <c r="AU32" s="41">
        <v>22</v>
      </c>
      <c r="AW32" s="9"/>
      <c r="AX32" s="9"/>
    </row>
    <row r="33" spans="2:50" x14ac:dyDescent="0.25">
      <c r="B33" s="7" t="s">
        <v>41</v>
      </c>
      <c r="C33" s="8">
        <v>1083</v>
      </c>
      <c r="D33" s="8">
        <v>48</v>
      </c>
      <c r="E33" s="8">
        <v>34879.53</v>
      </c>
      <c r="F33" s="8">
        <v>53391.9</v>
      </c>
      <c r="G33" s="8">
        <v>18512.370000000003</v>
      </c>
      <c r="H33" s="9">
        <v>0.53075170450977993</v>
      </c>
      <c r="K33" s="7" t="s">
        <v>416</v>
      </c>
      <c r="L33" s="8">
        <v>6252</v>
      </c>
      <c r="M33" s="8">
        <v>102</v>
      </c>
      <c r="N33" s="8">
        <v>114371.18</v>
      </c>
      <c r="O33" s="8">
        <v>178209.41</v>
      </c>
      <c r="P33" s="8">
        <v>63838.23000000001</v>
      </c>
      <c r="Q33" s="10">
        <v>28.895312499999992</v>
      </c>
      <c r="R33" s="9">
        <v>0.55816710118755453</v>
      </c>
      <c r="AE33" s="7" t="s">
        <v>130</v>
      </c>
      <c r="AF33" s="41"/>
      <c r="AG33" s="41"/>
      <c r="AH33" s="41"/>
      <c r="AI33" s="41"/>
      <c r="AJ33" s="41"/>
      <c r="AK33" s="41"/>
      <c r="AL33" s="41"/>
      <c r="AM33" s="9"/>
      <c r="AN33" s="9"/>
      <c r="AO33" s="7" t="s">
        <v>224</v>
      </c>
      <c r="AP33" s="8">
        <v>19</v>
      </c>
      <c r="AQ33" s="41">
        <v>2</v>
      </c>
      <c r="AR33" s="13">
        <v>3178.8373684210528</v>
      </c>
      <c r="AS33" s="4">
        <v>44448</v>
      </c>
      <c r="AT33" s="4">
        <v>45046</v>
      </c>
      <c r="AU33" s="41">
        <v>19</v>
      </c>
      <c r="AW33" s="9"/>
      <c r="AX33" s="9"/>
    </row>
    <row r="34" spans="2:50" x14ac:dyDescent="0.25">
      <c r="B34" s="7" t="s">
        <v>44</v>
      </c>
      <c r="C34" s="8">
        <v>1263</v>
      </c>
      <c r="D34" s="8">
        <v>50</v>
      </c>
      <c r="E34" s="8">
        <v>31584.84</v>
      </c>
      <c r="F34" s="8">
        <v>47994</v>
      </c>
      <c r="G34" s="8">
        <v>16409.16</v>
      </c>
      <c r="H34" s="9">
        <v>0.51952645636324257</v>
      </c>
      <c r="K34" s="7" t="s">
        <v>417</v>
      </c>
      <c r="L34" s="8">
        <v>6869</v>
      </c>
      <c r="M34" s="8">
        <v>118</v>
      </c>
      <c r="N34" s="8">
        <v>142523.717</v>
      </c>
      <c r="O34" s="8">
        <v>213634.38999999993</v>
      </c>
      <c r="P34" s="8">
        <v>71110.672999999922</v>
      </c>
      <c r="Q34" s="10">
        <v>31.679223300970872</v>
      </c>
      <c r="R34" s="9">
        <v>0.49893922567287463</v>
      </c>
      <c r="AE34" s="11" t="s">
        <v>129</v>
      </c>
      <c r="AF34" s="8">
        <v>666</v>
      </c>
      <c r="AG34" s="8">
        <v>11</v>
      </c>
      <c r="AH34" s="8">
        <v>13361.6</v>
      </c>
      <c r="AI34" s="8">
        <v>22606.05</v>
      </c>
      <c r="AJ34" s="8">
        <v>9244.4499999999989</v>
      </c>
      <c r="AK34" s="10">
        <v>38.388076923076923</v>
      </c>
      <c r="AL34" s="9">
        <v>0.69186699197700863</v>
      </c>
      <c r="AM34" s="9"/>
      <c r="AN34" s="9"/>
      <c r="AO34" s="7" t="s">
        <v>300</v>
      </c>
      <c r="AP34" s="8">
        <v>7</v>
      </c>
      <c r="AQ34" s="41">
        <v>1</v>
      </c>
      <c r="AR34" s="13">
        <v>3008.8928571428573</v>
      </c>
      <c r="AS34" s="4">
        <v>44543</v>
      </c>
      <c r="AT34" s="4">
        <v>45051</v>
      </c>
      <c r="AU34" s="41">
        <v>17</v>
      </c>
      <c r="AW34" s="9"/>
      <c r="AX34" s="9"/>
    </row>
    <row r="35" spans="2:50" x14ac:dyDescent="0.25">
      <c r="B35" s="7" t="s">
        <v>6</v>
      </c>
      <c r="C35" s="8">
        <v>886</v>
      </c>
      <c r="D35" s="8">
        <v>39</v>
      </c>
      <c r="E35" s="8">
        <v>31319.82</v>
      </c>
      <c r="F35" s="8">
        <v>46958</v>
      </c>
      <c r="G35" s="8">
        <v>15638.18</v>
      </c>
      <c r="H35" s="9">
        <v>0.49930619013774663</v>
      </c>
      <c r="K35" s="7" t="s">
        <v>418</v>
      </c>
      <c r="L35" s="8">
        <v>11825</v>
      </c>
      <c r="M35" s="8">
        <v>187</v>
      </c>
      <c r="N35" s="8">
        <v>222481.07699999999</v>
      </c>
      <c r="O35" s="8">
        <v>342498.99000000005</v>
      </c>
      <c r="P35" s="8">
        <v>120017.91300000006</v>
      </c>
      <c r="Q35" s="10">
        <v>27.911747787610604</v>
      </c>
      <c r="R35" s="9">
        <v>0.53945222945859828</v>
      </c>
      <c r="AE35" s="11" t="s">
        <v>237</v>
      </c>
      <c r="AF35" s="8">
        <v>693</v>
      </c>
      <c r="AG35" s="8">
        <v>20</v>
      </c>
      <c r="AH35" s="8">
        <v>12308.079</v>
      </c>
      <c r="AI35" s="8">
        <v>19198.669999999998</v>
      </c>
      <c r="AJ35" s="8">
        <v>6890.5909999999985</v>
      </c>
      <c r="AK35" s="10">
        <v>27.270909090909086</v>
      </c>
      <c r="AL35" s="9">
        <v>0.55984292918496859</v>
      </c>
      <c r="AM35" s="9"/>
      <c r="AN35" s="9"/>
      <c r="AO35" s="7" t="s">
        <v>262</v>
      </c>
      <c r="AP35" s="8">
        <v>13</v>
      </c>
      <c r="AQ35" s="41">
        <v>2</v>
      </c>
      <c r="AR35" s="13">
        <v>2836.8076923076928</v>
      </c>
      <c r="AS35" s="4">
        <v>44451</v>
      </c>
      <c r="AT35" s="4">
        <v>45003</v>
      </c>
      <c r="AU35" s="41">
        <v>18</v>
      </c>
      <c r="AW35" s="9"/>
      <c r="AX35" s="9"/>
    </row>
    <row r="36" spans="2:50" x14ac:dyDescent="0.25">
      <c r="B36" s="7" t="s">
        <v>46</v>
      </c>
      <c r="C36" s="8">
        <v>978</v>
      </c>
      <c r="D36" s="8">
        <v>37</v>
      </c>
      <c r="E36" s="8">
        <v>24837.54</v>
      </c>
      <c r="F36" s="8">
        <v>38142</v>
      </c>
      <c r="G36" s="8">
        <v>13304.46</v>
      </c>
      <c r="H36" s="9">
        <v>0.53565932858084975</v>
      </c>
      <c r="K36" s="7" t="s">
        <v>419</v>
      </c>
      <c r="L36" s="8">
        <v>5474</v>
      </c>
      <c r="M36" s="8">
        <v>88</v>
      </c>
      <c r="N36" s="8">
        <v>100017.337</v>
      </c>
      <c r="O36" s="8">
        <v>148880.16</v>
      </c>
      <c r="P36" s="8">
        <v>48862.823000000004</v>
      </c>
      <c r="Q36" s="10">
        <v>24.943765690376569</v>
      </c>
      <c r="R36" s="9">
        <v>0.48854353120799449</v>
      </c>
      <c r="AE36" s="11" t="s">
        <v>187</v>
      </c>
      <c r="AF36" s="8">
        <v>354</v>
      </c>
      <c r="AG36" s="8">
        <v>5</v>
      </c>
      <c r="AH36" s="8">
        <v>8166.83</v>
      </c>
      <c r="AI36" s="8">
        <v>12263.7</v>
      </c>
      <c r="AJ36" s="8">
        <v>4096.8700000000008</v>
      </c>
      <c r="AK36" s="10">
        <v>29.556249999999999</v>
      </c>
      <c r="AL36" s="9">
        <v>0.50164751807004682</v>
      </c>
      <c r="AO36" s="7" t="s">
        <v>280</v>
      </c>
      <c r="AP36" s="8">
        <v>13</v>
      </c>
      <c r="AQ36" s="41">
        <v>2</v>
      </c>
      <c r="AR36" s="13">
        <v>2618.7615384615378</v>
      </c>
      <c r="AS36" s="4">
        <v>44424</v>
      </c>
      <c r="AT36" s="4">
        <v>45050</v>
      </c>
      <c r="AU36" s="41">
        <v>21</v>
      </c>
    </row>
    <row r="37" spans="2:50" x14ac:dyDescent="0.25">
      <c r="B37" s="7" t="s">
        <v>70</v>
      </c>
      <c r="C37" s="8">
        <v>539</v>
      </c>
      <c r="D37" s="8">
        <v>27</v>
      </c>
      <c r="E37" s="8">
        <v>22391.25</v>
      </c>
      <c r="F37" s="8">
        <v>33687.5</v>
      </c>
      <c r="G37" s="8">
        <v>11296.25</v>
      </c>
      <c r="H37" s="9">
        <v>0.50449394294646344</v>
      </c>
      <c r="K37" s="7" t="s">
        <v>386</v>
      </c>
      <c r="L37" s="8">
        <v>51317</v>
      </c>
      <c r="M37" s="8">
        <v>830</v>
      </c>
      <c r="N37" s="8">
        <v>948121.01300000004</v>
      </c>
      <c r="O37" s="8">
        <v>1449367.3100000005</v>
      </c>
      <c r="P37" s="8">
        <v>501246.29700000049</v>
      </c>
      <c r="Q37" s="10">
        <v>27.948686774942068</v>
      </c>
      <c r="R37" s="9">
        <v>0.52867333402302774</v>
      </c>
      <c r="AE37" s="11" t="s">
        <v>274</v>
      </c>
      <c r="AF37" s="8">
        <v>48</v>
      </c>
      <c r="AG37" s="8">
        <v>4</v>
      </c>
      <c r="AH37" s="8">
        <v>1696.345</v>
      </c>
      <c r="AI37" s="8">
        <v>2423.35</v>
      </c>
      <c r="AJ37" s="8">
        <v>727.00499999999988</v>
      </c>
      <c r="AK37" s="10">
        <v>68.033333333333331</v>
      </c>
      <c r="AL37" s="9">
        <v>0.42857142857142849</v>
      </c>
      <c r="AO37" s="7" t="s">
        <v>216</v>
      </c>
      <c r="AP37" s="8">
        <v>14</v>
      </c>
      <c r="AQ37" s="41">
        <v>2</v>
      </c>
      <c r="AR37" s="13">
        <v>2494.042857142857</v>
      </c>
      <c r="AS37" s="4">
        <v>44388</v>
      </c>
      <c r="AT37" s="4">
        <v>45038</v>
      </c>
      <c r="AU37" s="41">
        <v>21</v>
      </c>
    </row>
    <row r="38" spans="2:50" x14ac:dyDescent="0.25">
      <c r="B38" s="7" t="s">
        <v>55</v>
      </c>
      <c r="C38" s="8">
        <v>640</v>
      </c>
      <c r="D38" s="8">
        <v>33</v>
      </c>
      <c r="E38" s="8">
        <v>18805.919999999998</v>
      </c>
      <c r="F38" s="8">
        <v>29183.999999999996</v>
      </c>
      <c r="G38" s="8">
        <v>10378.079999999998</v>
      </c>
      <c r="H38" s="9">
        <v>0.55185175731897185</v>
      </c>
      <c r="AE38" s="11" t="s">
        <v>235</v>
      </c>
      <c r="AF38" s="8">
        <v>83</v>
      </c>
      <c r="AG38" s="8">
        <v>4</v>
      </c>
      <c r="AH38" s="8">
        <v>1394.4349999999999</v>
      </c>
      <c r="AI38" s="8">
        <v>1992.05</v>
      </c>
      <c r="AJ38" s="8">
        <v>597.61500000000001</v>
      </c>
      <c r="AK38" s="10">
        <v>25.91181818181818</v>
      </c>
      <c r="AL38" s="9">
        <v>0.4285714285714286</v>
      </c>
      <c r="AO38" s="7" t="s">
        <v>184</v>
      </c>
      <c r="AP38" s="8">
        <v>5</v>
      </c>
      <c r="AQ38" s="41">
        <v>1</v>
      </c>
      <c r="AR38" s="13">
        <v>2452.7400000000002</v>
      </c>
      <c r="AS38" s="4">
        <v>44416</v>
      </c>
      <c r="AT38" s="4">
        <v>44961</v>
      </c>
      <c r="AU38" s="41">
        <v>18</v>
      </c>
    </row>
    <row r="39" spans="2:50" x14ac:dyDescent="0.25">
      <c r="AE39" s="11" t="s">
        <v>325</v>
      </c>
      <c r="AF39" s="8">
        <v>98</v>
      </c>
      <c r="AG39" s="8">
        <v>5</v>
      </c>
      <c r="AH39" s="8">
        <v>1036</v>
      </c>
      <c r="AI39" s="8">
        <v>1771.3999999999999</v>
      </c>
      <c r="AJ39" s="8">
        <v>735.39999999999986</v>
      </c>
      <c r="AK39" s="10">
        <v>20.574999999999999</v>
      </c>
      <c r="AL39" s="9">
        <v>0.70984555984555975</v>
      </c>
      <c r="AO39" s="7" t="s">
        <v>231</v>
      </c>
      <c r="AP39" s="8">
        <v>14</v>
      </c>
      <c r="AQ39" s="41">
        <v>2</v>
      </c>
      <c r="AR39" s="13">
        <v>2350.1871428571426</v>
      </c>
      <c r="AS39" s="4">
        <v>44394</v>
      </c>
      <c r="AT39" s="4">
        <v>45040</v>
      </c>
      <c r="AU39" s="41">
        <v>21</v>
      </c>
    </row>
    <row r="40" spans="2:50" x14ac:dyDescent="0.25">
      <c r="AE40" s="11" t="s">
        <v>169</v>
      </c>
      <c r="AF40" s="8">
        <v>80</v>
      </c>
      <c r="AG40" s="8">
        <v>4</v>
      </c>
      <c r="AH40" s="8">
        <v>1131.1300000000001</v>
      </c>
      <c r="AI40" s="8">
        <v>1683.1</v>
      </c>
      <c r="AJ40" s="8">
        <v>551.9699999999998</v>
      </c>
      <c r="AK40" s="10">
        <v>19.850000000000001</v>
      </c>
      <c r="AL40" s="9">
        <v>0.48798104550316918</v>
      </c>
      <c r="AO40" s="7" t="s">
        <v>307</v>
      </c>
      <c r="AP40" s="8">
        <v>12</v>
      </c>
      <c r="AQ40" s="41">
        <v>2</v>
      </c>
      <c r="AR40" s="13">
        <v>2326.5333333333333</v>
      </c>
      <c r="AS40" s="4">
        <v>44385</v>
      </c>
      <c r="AT40" s="4">
        <v>45044</v>
      </c>
      <c r="AU40" s="41">
        <v>21</v>
      </c>
    </row>
    <row r="41" spans="2:50" x14ac:dyDescent="0.25">
      <c r="B41" s="40" t="s">
        <v>500</v>
      </c>
      <c r="C41" s="40"/>
      <c r="D41" s="40"/>
      <c r="E41" s="40"/>
      <c r="F41" s="40"/>
      <c r="G41" s="40"/>
      <c r="H41" s="40"/>
      <c r="K41" s="40" t="s">
        <v>428</v>
      </c>
      <c r="L41" s="40"/>
      <c r="M41" s="40"/>
      <c r="N41" s="40"/>
      <c r="O41" s="40"/>
      <c r="P41" s="40"/>
      <c r="Q41" s="40"/>
      <c r="R41" s="40"/>
      <c r="AE41" s="7" t="s">
        <v>228</v>
      </c>
      <c r="AF41" s="41"/>
      <c r="AG41" s="41"/>
      <c r="AH41" s="41"/>
      <c r="AI41" s="41"/>
      <c r="AJ41" s="41"/>
      <c r="AK41" s="41"/>
      <c r="AL41" s="41"/>
      <c r="AO41" s="7" t="s">
        <v>188</v>
      </c>
      <c r="AP41" s="8">
        <v>29</v>
      </c>
      <c r="AQ41" s="41">
        <v>3</v>
      </c>
      <c r="AR41" s="13">
        <v>2174.9293103448276</v>
      </c>
      <c r="AS41" s="4">
        <v>44427</v>
      </c>
      <c r="AT41" s="4">
        <v>45047</v>
      </c>
      <c r="AU41" s="41">
        <v>21</v>
      </c>
    </row>
    <row r="42" spans="2:50" x14ac:dyDescent="0.25">
      <c r="AE42" s="11" t="s">
        <v>227</v>
      </c>
      <c r="AF42" s="8">
        <v>1684</v>
      </c>
      <c r="AG42" s="8">
        <v>19</v>
      </c>
      <c r="AH42" s="8">
        <v>40122.173000000003</v>
      </c>
      <c r="AI42" s="8">
        <v>60397.91</v>
      </c>
      <c r="AJ42" s="8">
        <v>20275.737000000001</v>
      </c>
      <c r="AK42" s="10">
        <v>33.417272727272731</v>
      </c>
      <c r="AL42" s="9">
        <v>0.50534992209918439</v>
      </c>
      <c r="AO42" s="7" t="s">
        <v>291</v>
      </c>
      <c r="AP42" s="8">
        <v>10</v>
      </c>
      <c r="AQ42" s="41">
        <v>2</v>
      </c>
      <c r="AR42" s="13">
        <v>2121.0449999999996</v>
      </c>
      <c r="AS42" s="4">
        <v>44409</v>
      </c>
      <c r="AT42" s="4">
        <v>45052</v>
      </c>
      <c r="AU42" s="41">
        <v>21</v>
      </c>
    </row>
    <row r="43" spans="2:50" x14ac:dyDescent="0.25">
      <c r="B43" s="6" t="s">
        <v>385</v>
      </c>
      <c r="C43" t="s">
        <v>407</v>
      </c>
      <c r="D43" t="s">
        <v>406</v>
      </c>
      <c r="E43" t="s">
        <v>408</v>
      </c>
      <c r="F43" t="s">
        <v>384</v>
      </c>
      <c r="G43" t="s">
        <v>409</v>
      </c>
      <c r="H43" t="s">
        <v>420</v>
      </c>
      <c r="K43" s="6" t="s">
        <v>385</v>
      </c>
      <c r="L43" t="s">
        <v>407</v>
      </c>
      <c r="M43" t="s">
        <v>406</v>
      </c>
      <c r="N43" t="s">
        <v>408</v>
      </c>
      <c r="O43" t="s">
        <v>384</v>
      </c>
      <c r="P43" t="s">
        <v>409</v>
      </c>
      <c r="Q43" t="s">
        <v>421</v>
      </c>
      <c r="R43" t="s">
        <v>420</v>
      </c>
      <c r="AE43" s="7" t="s">
        <v>134</v>
      </c>
      <c r="AF43" s="41"/>
      <c r="AG43" s="41"/>
      <c r="AH43" s="41"/>
      <c r="AI43" s="41"/>
      <c r="AJ43" s="41"/>
      <c r="AK43" s="41"/>
      <c r="AL43" s="41"/>
      <c r="AO43" s="7" t="s">
        <v>190</v>
      </c>
      <c r="AP43" s="8">
        <v>15</v>
      </c>
      <c r="AQ43" s="41">
        <v>2</v>
      </c>
      <c r="AR43" s="13">
        <v>2119.6286666666665</v>
      </c>
      <c r="AS43" s="4">
        <v>44427</v>
      </c>
      <c r="AT43" s="4">
        <v>45018</v>
      </c>
      <c r="AU43" s="41">
        <v>20</v>
      </c>
    </row>
    <row r="44" spans="2:50" x14ac:dyDescent="0.25">
      <c r="B44" s="7" t="s">
        <v>24</v>
      </c>
      <c r="C44" s="41"/>
      <c r="D44" s="41"/>
      <c r="E44" s="41"/>
      <c r="F44" s="41"/>
      <c r="G44" s="41"/>
      <c r="H44" s="41"/>
      <c r="K44" s="7" t="s">
        <v>410</v>
      </c>
      <c r="L44" s="41"/>
      <c r="M44" s="41"/>
      <c r="N44" s="41"/>
      <c r="O44" s="41"/>
      <c r="P44" s="41"/>
      <c r="Q44" s="41"/>
      <c r="R44" s="41"/>
      <c r="AE44" s="11" t="s">
        <v>133</v>
      </c>
      <c r="AF44" s="8">
        <v>1469</v>
      </c>
      <c r="AG44" s="8">
        <v>31</v>
      </c>
      <c r="AH44" s="8">
        <v>24400.768</v>
      </c>
      <c r="AI44" s="8">
        <v>37284.04</v>
      </c>
      <c r="AJ44" s="8">
        <v>12883.272000000001</v>
      </c>
      <c r="AK44" s="10">
        <v>25.670512820512826</v>
      </c>
      <c r="AL44" s="9">
        <v>0.52798633223347724</v>
      </c>
      <c r="AO44" s="7" t="s">
        <v>125</v>
      </c>
      <c r="AP44" s="8">
        <v>11</v>
      </c>
      <c r="AQ44" s="41">
        <v>2</v>
      </c>
      <c r="AR44" s="13">
        <v>2055.0954545454547</v>
      </c>
      <c r="AS44" s="4">
        <v>44472</v>
      </c>
      <c r="AT44" s="4">
        <v>45030</v>
      </c>
      <c r="AU44" s="41">
        <v>18</v>
      </c>
    </row>
    <row r="45" spans="2:50" x14ac:dyDescent="0.25">
      <c r="B45" s="11" t="s">
        <v>78</v>
      </c>
      <c r="C45" s="8">
        <v>623</v>
      </c>
      <c r="D45" s="8">
        <v>24</v>
      </c>
      <c r="E45" s="8">
        <v>104988.94</v>
      </c>
      <c r="F45" s="8">
        <v>164160.5</v>
      </c>
      <c r="G45" s="8">
        <v>59171.56</v>
      </c>
      <c r="H45" s="9">
        <v>0.56359803232607164</v>
      </c>
      <c r="K45" s="11" t="s">
        <v>412</v>
      </c>
      <c r="L45" s="41"/>
      <c r="M45" s="41"/>
      <c r="N45" s="41"/>
      <c r="O45" s="41"/>
      <c r="P45" s="41"/>
      <c r="Q45" s="41"/>
      <c r="R45" s="41"/>
      <c r="AE45" s="11" t="s">
        <v>204</v>
      </c>
      <c r="AF45" s="8">
        <v>395</v>
      </c>
      <c r="AG45" s="8">
        <v>10</v>
      </c>
      <c r="AH45" s="8">
        <v>8281.07</v>
      </c>
      <c r="AI45" s="8">
        <v>12143.099999999999</v>
      </c>
      <c r="AJ45" s="8">
        <v>3862.0299999999988</v>
      </c>
      <c r="AK45" s="10">
        <v>27.789999999999996</v>
      </c>
      <c r="AL45" s="9">
        <v>0.46636847653745217</v>
      </c>
      <c r="AO45" s="7" t="s">
        <v>170</v>
      </c>
      <c r="AP45" s="8">
        <v>8</v>
      </c>
      <c r="AQ45" s="41">
        <v>2</v>
      </c>
      <c r="AR45" s="13">
        <v>2004.71875</v>
      </c>
      <c r="AS45" s="4">
        <v>44499</v>
      </c>
      <c r="AT45" s="4">
        <v>45043</v>
      </c>
      <c r="AU45" s="41">
        <v>18</v>
      </c>
    </row>
    <row r="46" spans="2:50" x14ac:dyDescent="0.25">
      <c r="B46" s="11" t="s">
        <v>51</v>
      </c>
      <c r="C46" s="8">
        <v>580</v>
      </c>
      <c r="D46" s="8">
        <v>28</v>
      </c>
      <c r="E46" s="8">
        <v>17555.439999999999</v>
      </c>
      <c r="F46" s="8">
        <v>26680</v>
      </c>
      <c r="G46" s="8">
        <v>9124.5600000000013</v>
      </c>
      <c r="H46" s="9">
        <v>0.51975683890577518</v>
      </c>
      <c r="K46" s="12" t="s">
        <v>457</v>
      </c>
      <c r="L46" s="8">
        <v>1359</v>
      </c>
      <c r="M46" s="8">
        <v>22</v>
      </c>
      <c r="N46" s="8">
        <v>18844.07</v>
      </c>
      <c r="O46" s="8">
        <v>33676.14</v>
      </c>
      <c r="P46" s="8">
        <v>14832.07</v>
      </c>
      <c r="Q46" s="10">
        <v>24.550508474576272</v>
      </c>
      <c r="R46" s="9">
        <v>0.78709482611771231</v>
      </c>
      <c r="AE46" s="11" t="s">
        <v>202</v>
      </c>
      <c r="AF46" s="8">
        <v>42</v>
      </c>
      <c r="AG46" s="8">
        <v>5</v>
      </c>
      <c r="AH46" s="8">
        <v>585.69000000000005</v>
      </c>
      <c r="AI46" s="8">
        <v>955.5</v>
      </c>
      <c r="AJ46" s="8">
        <v>369.80999999999995</v>
      </c>
      <c r="AK46" s="10">
        <v>22.225000000000001</v>
      </c>
      <c r="AL46" s="9">
        <v>0.63140910720688403</v>
      </c>
      <c r="AO46" s="7" t="s">
        <v>269</v>
      </c>
      <c r="AP46" s="8">
        <v>10</v>
      </c>
      <c r="AQ46" s="41">
        <v>2</v>
      </c>
      <c r="AR46" s="13">
        <v>1803.925</v>
      </c>
      <c r="AS46" s="4">
        <v>44582</v>
      </c>
      <c r="AT46" s="4">
        <v>45030</v>
      </c>
      <c r="AU46" s="41">
        <v>15</v>
      </c>
    </row>
    <row r="47" spans="2:50" x14ac:dyDescent="0.25">
      <c r="B47" s="11" t="s">
        <v>31</v>
      </c>
      <c r="C47" s="8">
        <v>1057</v>
      </c>
      <c r="D47" s="8">
        <v>44</v>
      </c>
      <c r="E47" s="8">
        <v>12991.44</v>
      </c>
      <c r="F47" s="8">
        <v>20083</v>
      </c>
      <c r="G47" s="8">
        <v>7091.5599999999995</v>
      </c>
      <c r="H47" s="9">
        <v>0.5458640458640458</v>
      </c>
      <c r="K47" s="12" t="s">
        <v>458</v>
      </c>
      <c r="L47" s="8">
        <v>1580</v>
      </c>
      <c r="M47" s="8">
        <v>29</v>
      </c>
      <c r="N47" s="8">
        <v>26115.46</v>
      </c>
      <c r="O47" s="8">
        <v>46114.2</v>
      </c>
      <c r="P47" s="8">
        <v>19998.739999999998</v>
      </c>
      <c r="Q47" s="10">
        <v>26.396811594202902</v>
      </c>
      <c r="R47" s="9">
        <v>0.76578164811188465</v>
      </c>
      <c r="AE47" s="7" t="s">
        <v>261</v>
      </c>
      <c r="AF47" s="41"/>
      <c r="AG47" s="41"/>
      <c r="AH47" s="41"/>
      <c r="AI47" s="41"/>
      <c r="AJ47" s="41"/>
      <c r="AK47" s="41"/>
      <c r="AL47" s="41"/>
      <c r="AO47" s="7" t="s">
        <v>208</v>
      </c>
      <c r="AP47" s="8">
        <v>11</v>
      </c>
      <c r="AQ47" s="41">
        <v>2</v>
      </c>
      <c r="AR47" s="13">
        <v>1791.9209090909092</v>
      </c>
      <c r="AS47" s="4">
        <v>44493</v>
      </c>
      <c r="AT47" s="4">
        <v>45045</v>
      </c>
      <c r="AU47" s="41">
        <v>18</v>
      </c>
    </row>
    <row r="48" spans="2:50" x14ac:dyDescent="0.25">
      <c r="B48" s="11" t="s">
        <v>48</v>
      </c>
      <c r="C48" s="8">
        <v>981</v>
      </c>
      <c r="D48" s="8">
        <v>39</v>
      </c>
      <c r="E48" s="8">
        <v>11755.8</v>
      </c>
      <c r="F48" s="8">
        <v>17658</v>
      </c>
      <c r="G48" s="8">
        <v>5902.2000000000007</v>
      </c>
      <c r="H48" s="9">
        <v>0.50206706476802954</v>
      </c>
      <c r="K48" s="12" t="s">
        <v>459</v>
      </c>
      <c r="L48" s="8">
        <v>1534</v>
      </c>
      <c r="M48" s="8">
        <v>23</v>
      </c>
      <c r="N48" s="8">
        <v>30539.488000000001</v>
      </c>
      <c r="O48" s="8">
        <v>44994.939999999995</v>
      </c>
      <c r="P48" s="8">
        <v>14455.451999999994</v>
      </c>
      <c r="Q48" s="10">
        <v>27.851403508771934</v>
      </c>
      <c r="R48" s="9">
        <v>0.4733364226669417</v>
      </c>
      <c r="AE48" s="11" t="s">
        <v>308</v>
      </c>
      <c r="AF48" s="8">
        <v>1072</v>
      </c>
      <c r="AG48" s="8">
        <v>12</v>
      </c>
      <c r="AH48" s="8">
        <v>17293.080000000002</v>
      </c>
      <c r="AI48" s="8">
        <v>27918.399999999998</v>
      </c>
      <c r="AJ48" s="8">
        <v>10625.319999999996</v>
      </c>
      <c r="AK48" s="10">
        <v>24.259743589743593</v>
      </c>
      <c r="AL48" s="9">
        <v>0.61442611726771601</v>
      </c>
      <c r="AO48" s="7" t="s">
        <v>137</v>
      </c>
      <c r="AP48" s="8">
        <v>14</v>
      </c>
      <c r="AQ48" s="41">
        <v>2</v>
      </c>
      <c r="AR48" s="13">
        <v>1744.9392857142859</v>
      </c>
      <c r="AS48" s="4">
        <v>44430</v>
      </c>
      <c r="AT48" s="4">
        <v>45037</v>
      </c>
      <c r="AU48" s="41">
        <v>20</v>
      </c>
    </row>
    <row r="49" spans="2:47" x14ac:dyDescent="0.25">
      <c r="B49" s="11" t="s">
        <v>42</v>
      </c>
      <c r="C49" s="8">
        <v>883</v>
      </c>
      <c r="D49" s="8">
        <v>36</v>
      </c>
      <c r="E49" s="8">
        <v>10175.76</v>
      </c>
      <c r="F49" s="8">
        <v>15894</v>
      </c>
      <c r="G49" s="8">
        <v>5718.24</v>
      </c>
      <c r="H49" s="9">
        <v>0.5619472157362202</v>
      </c>
      <c r="K49" s="11" t="s">
        <v>413</v>
      </c>
      <c r="L49" s="41"/>
      <c r="M49" s="41"/>
      <c r="N49" s="41"/>
      <c r="O49" s="41"/>
      <c r="P49" s="41"/>
      <c r="Q49" s="41"/>
      <c r="R49" s="41"/>
      <c r="AE49" s="11" t="s">
        <v>260</v>
      </c>
      <c r="AF49" s="8">
        <v>320</v>
      </c>
      <c r="AG49" s="8">
        <v>7</v>
      </c>
      <c r="AH49" s="8">
        <v>7301.4059999999999</v>
      </c>
      <c r="AI49" s="8">
        <v>10430.58</v>
      </c>
      <c r="AJ49" s="8">
        <v>3129.174</v>
      </c>
      <c r="AK49" s="10">
        <v>29.198823529411765</v>
      </c>
      <c r="AL49" s="9">
        <v>0.42857142857142855</v>
      </c>
      <c r="AO49" s="7" t="s">
        <v>153</v>
      </c>
      <c r="AP49" s="8">
        <v>8</v>
      </c>
      <c r="AQ49" s="41">
        <v>2</v>
      </c>
      <c r="AR49" s="13">
        <v>1667.0125</v>
      </c>
      <c r="AS49" s="4">
        <v>44401</v>
      </c>
      <c r="AT49" s="4">
        <v>45036</v>
      </c>
      <c r="AU49" s="41">
        <v>21</v>
      </c>
    </row>
    <row r="50" spans="2:47" x14ac:dyDescent="0.25">
      <c r="B50" s="11" t="s">
        <v>63</v>
      </c>
      <c r="C50" s="8">
        <v>828</v>
      </c>
      <c r="D50" s="8">
        <v>38</v>
      </c>
      <c r="E50" s="8">
        <v>9994.32</v>
      </c>
      <c r="F50" s="8">
        <v>14904</v>
      </c>
      <c r="G50" s="8">
        <v>4909.68</v>
      </c>
      <c r="H50" s="9">
        <v>0.49124702831208128</v>
      </c>
      <c r="K50" s="12" t="s">
        <v>460</v>
      </c>
      <c r="L50" s="8">
        <v>1627</v>
      </c>
      <c r="M50" s="8">
        <v>30</v>
      </c>
      <c r="N50" s="8">
        <v>29281.595000000001</v>
      </c>
      <c r="O50" s="8">
        <v>44858.600000000006</v>
      </c>
      <c r="P50" s="8">
        <v>15577.005000000005</v>
      </c>
      <c r="Q50" s="10">
        <v>29.784246575342472</v>
      </c>
      <c r="R50" s="9">
        <v>0.53197255818885558</v>
      </c>
      <c r="AE50" s="7" t="s">
        <v>197</v>
      </c>
      <c r="AF50" s="41"/>
      <c r="AG50" s="41"/>
      <c r="AH50" s="41"/>
      <c r="AI50" s="41"/>
      <c r="AJ50" s="41"/>
      <c r="AK50" s="41"/>
      <c r="AL50" s="41"/>
      <c r="AO50" s="7" t="s">
        <v>304</v>
      </c>
      <c r="AP50" s="8">
        <v>9</v>
      </c>
      <c r="AQ50" s="41">
        <v>2</v>
      </c>
      <c r="AR50" s="13">
        <v>1635.3911111111113</v>
      </c>
      <c r="AS50" s="4">
        <v>44491</v>
      </c>
      <c r="AT50" s="4">
        <v>44996</v>
      </c>
      <c r="AU50" s="41">
        <v>17</v>
      </c>
    </row>
    <row r="51" spans="2:47" x14ac:dyDescent="0.25">
      <c r="B51" s="11" t="s">
        <v>23</v>
      </c>
      <c r="C51" s="8">
        <v>793</v>
      </c>
      <c r="D51" s="8">
        <v>30</v>
      </c>
      <c r="E51" s="8">
        <v>9205.56</v>
      </c>
      <c r="F51" s="8">
        <v>14274</v>
      </c>
      <c r="G51" s="8">
        <v>5068.4400000000005</v>
      </c>
      <c r="H51" s="9">
        <v>0.55058464667005602</v>
      </c>
      <c r="K51" s="12" t="s">
        <v>461</v>
      </c>
      <c r="L51" s="8">
        <v>1467</v>
      </c>
      <c r="M51" s="8">
        <v>25</v>
      </c>
      <c r="N51" s="8">
        <v>26186.86</v>
      </c>
      <c r="O51" s="8">
        <v>38956.299999999996</v>
      </c>
      <c r="P51" s="8">
        <v>12769.439999999995</v>
      </c>
      <c r="Q51" s="10">
        <v>30.101212121212122</v>
      </c>
      <c r="R51" s="9">
        <v>0.48762776445896894</v>
      </c>
      <c r="AE51" s="11" t="s">
        <v>196</v>
      </c>
      <c r="AF51" s="8">
        <v>1024</v>
      </c>
      <c r="AG51" s="8">
        <v>18</v>
      </c>
      <c r="AH51" s="8">
        <v>13604.674999999999</v>
      </c>
      <c r="AI51" s="8">
        <v>19987.91</v>
      </c>
      <c r="AJ51" s="8">
        <v>6383.2350000000006</v>
      </c>
      <c r="AK51" s="10">
        <v>19.945111111111114</v>
      </c>
      <c r="AL51" s="9">
        <v>0.46919422918959852</v>
      </c>
      <c r="AO51" s="7" t="s">
        <v>117</v>
      </c>
      <c r="AP51" s="8">
        <v>18</v>
      </c>
      <c r="AQ51" s="41">
        <v>2</v>
      </c>
      <c r="AR51" s="13">
        <v>1575.3194444444443</v>
      </c>
      <c r="AS51" s="4">
        <v>44484</v>
      </c>
      <c r="AT51" s="4">
        <v>45019</v>
      </c>
      <c r="AU51" s="41">
        <v>18</v>
      </c>
    </row>
    <row r="52" spans="2:47" x14ac:dyDescent="0.25">
      <c r="B52" s="11" t="s">
        <v>40</v>
      </c>
      <c r="C52" s="8">
        <v>817</v>
      </c>
      <c r="D52" s="8">
        <v>39</v>
      </c>
      <c r="E52" s="8">
        <v>8030.4</v>
      </c>
      <c r="F52" s="8">
        <v>12255</v>
      </c>
      <c r="G52" s="8">
        <v>4224.6000000000004</v>
      </c>
      <c r="H52" s="9">
        <v>0.52607591153616262</v>
      </c>
      <c r="K52" s="12" t="s">
        <v>462</v>
      </c>
      <c r="L52" s="8">
        <v>1837</v>
      </c>
      <c r="M52" s="8">
        <v>30</v>
      </c>
      <c r="N52" s="8">
        <v>29141.14</v>
      </c>
      <c r="O52" s="8">
        <v>43801.19</v>
      </c>
      <c r="P52" s="8">
        <v>14660.050000000003</v>
      </c>
      <c r="Q52" s="10">
        <v>23.88061728395062</v>
      </c>
      <c r="R52" s="9">
        <v>0.50307057307984526</v>
      </c>
      <c r="AE52" s="11" t="s">
        <v>258</v>
      </c>
      <c r="AF52" s="8">
        <v>433</v>
      </c>
      <c r="AG52" s="8">
        <v>10</v>
      </c>
      <c r="AH52" s="8">
        <v>5322.6949999999997</v>
      </c>
      <c r="AI52" s="8">
        <v>8313.3499999999985</v>
      </c>
      <c r="AJ52" s="8">
        <v>2990.6549999999988</v>
      </c>
      <c r="AK52" s="10">
        <v>20.187142857142856</v>
      </c>
      <c r="AL52" s="9">
        <v>0.56186856470265512</v>
      </c>
      <c r="AO52" s="7" t="s">
        <v>131</v>
      </c>
      <c r="AP52" s="8">
        <v>20</v>
      </c>
      <c r="AQ52" s="41">
        <v>2</v>
      </c>
      <c r="AR52" s="13">
        <v>1545.165</v>
      </c>
      <c r="AS52" s="4">
        <v>44396</v>
      </c>
      <c r="AT52" s="4">
        <v>45052</v>
      </c>
      <c r="AU52" s="41">
        <v>22</v>
      </c>
    </row>
    <row r="53" spans="2:47" x14ac:dyDescent="0.25">
      <c r="B53" s="11" t="s">
        <v>59</v>
      </c>
      <c r="C53" s="8">
        <v>1155</v>
      </c>
      <c r="D53" s="8">
        <v>46</v>
      </c>
      <c r="E53" s="8">
        <v>6055.3850000000002</v>
      </c>
      <c r="F53" s="8">
        <v>8951.25</v>
      </c>
      <c r="G53" s="8">
        <v>2895.8649999999998</v>
      </c>
      <c r="H53" s="9">
        <v>0.47822970793764552</v>
      </c>
      <c r="K53" s="11" t="s">
        <v>414</v>
      </c>
      <c r="L53" s="41"/>
      <c r="M53" s="41"/>
      <c r="N53" s="41"/>
      <c r="O53" s="41"/>
      <c r="P53" s="41"/>
      <c r="Q53" s="41"/>
      <c r="R53" s="41"/>
      <c r="AE53" s="11" t="s">
        <v>289</v>
      </c>
      <c r="AF53" s="8">
        <v>335</v>
      </c>
      <c r="AG53" s="8">
        <v>12</v>
      </c>
      <c r="AH53" s="8">
        <v>5288.92</v>
      </c>
      <c r="AI53" s="8">
        <v>7762.2</v>
      </c>
      <c r="AJ53" s="8">
        <v>2473.2799999999997</v>
      </c>
      <c r="AK53" s="10">
        <v>22.663636363636364</v>
      </c>
      <c r="AL53" s="9">
        <v>0.46763422400036297</v>
      </c>
      <c r="AO53" s="7" t="s">
        <v>245</v>
      </c>
      <c r="AP53" s="8">
        <v>15</v>
      </c>
      <c r="AQ53" s="41">
        <v>2</v>
      </c>
      <c r="AR53" s="13">
        <v>1500.4580000000001</v>
      </c>
      <c r="AS53" s="4">
        <v>44437</v>
      </c>
      <c r="AT53" s="4">
        <v>45051</v>
      </c>
      <c r="AU53" s="41">
        <v>21</v>
      </c>
    </row>
    <row r="54" spans="2:47" x14ac:dyDescent="0.25">
      <c r="B54" s="11" t="s">
        <v>64</v>
      </c>
      <c r="C54" s="8">
        <v>506</v>
      </c>
      <c r="D54" s="8">
        <v>19</v>
      </c>
      <c r="E54" s="8">
        <v>4674.6000000000004</v>
      </c>
      <c r="F54" s="8">
        <v>7084</v>
      </c>
      <c r="G54" s="8">
        <v>2409.3999999999996</v>
      </c>
      <c r="H54" s="9">
        <v>0.51542377957472285</v>
      </c>
      <c r="K54" s="12" t="s">
        <v>463</v>
      </c>
      <c r="L54" s="8">
        <v>1877</v>
      </c>
      <c r="M54" s="8">
        <v>38</v>
      </c>
      <c r="N54" s="8">
        <v>30482.780999999999</v>
      </c>
      <c r="O54" s="8">
        <v>45008.83</v>
      </c>
      <c r="P54" s="8">
        <v>14526.049000000003</v>
      </c>
      <c r="Q54" s="10">
        <v>25.756352941176466</v>
      </c>
      <c r="R54" s="9">
        <v>0.47653293182141104</v>
      </c>
      <c r="AE54" s="7" t="s">
        <v>157</v>
      </c>
      <c r="AF54" s="41"/>
      <c r="AG54" s="41"/>
      <c r="AH54" s="41"/>
      <c r="AI54" s="41"/>
      <c r="AJ54" s="41"/>
      <c r="AK54" s="41"/>
      <c r="AL54" s="41"/>
      <c r="AO54" s="7" t="s">
        <v>259</v>
      </c>
      <c r="AP54" s="8">
        <v>7</v>
      </c>
      <c r="AQ54" s="41">
        <v>2</v>
      </c>
      <c r="AR54" s="13">
        <v>1490.0828571428572</v>
      </c>
      <c r="AS54" s="4">
        <v>44494</v>
      </c>
      <c r="AT54" s="4">
        <v>45015</v>
      </c>
      <c r="AU54" s="41">
        <v>17</v>
      </c>
    </row>
    <row r="55" spans="2:47" x14ac:dyDescent="0.25">
      <c r="B55" s="11" t="s">
        <v>25</v>
      </c>
      <c r="C55" s="8">
        <v>1125</v>
      </c>
      <c r="D55" s="8">
        <v>51</v>
      </c>
      <c r="E55" s="8">
        <v>3347.82</v>
      </c>
      <c r="F55" s="8">
        <v>5062.5</v>
      </c>
      <c r="G55" s="8">
        <v>1714.6799999999998</v>
      </c>
      <c r="H55" s="9">
        <v>0.51217807409000482</v>
      </c>
      <c r="K55" s="12" t="s">
        <v>464</v>
      </c>
      <c r="L55" s="8">
        <v>1724</v>
      </c>
      <c r="M55" s="8">
        <v>30</v>
      </c>
      <c r="N55" s="8">
        <v>32482.128000000001</v>
      </c>
      <c r="O55" s="8">
        <v>47900.240000000005</v>
      </c>
      <c r="P55" s="8">
        <v>15418.112000000005</v>
      </c>
      <c r="Q55" s="10">
        <v>28.017594936708864</v>
      </c>
      <c r="R55" s="9">
        <v>0.47466446779595239</v>
      </c>
      <c r="AE55" s="11" t="s">
        <v>292</v>
      </c>
      <c r="AF55" s="8">
        <v>810</v>
      </c>
      <c r="AG55" s="8">
        <v>10</v>
      </c>
      <c r="AH55" s="8">
        <v>14023.24</v>
      </c>
      <c r="AI55" s="8">
        <v>21210.449999999997</v>
      </c>
      <c r="AJ55" s="8">
        <v>7187.2099999999973</v>
      </c>
      <c r="AK55" s="10">
        <v>25.288</v>
      </c>
      <c r="AL55" s="9">
        <v>0.5125213574038523</v>
      </c>
      <c r="AO55" s="7" t="s">
        <v>218</v>
      </c>
      <c r="AP55" s="8">
        <v>18</v>
      </c>
      <c r="AQ55" s="41">
        <v>2</v>
      </c>
      <c r="AR55" s="13">
        <v>1424.0766666666668</v>
      </c>
      <c r="AS55" s="4">
        <v>44409</v>
      </c>
      <c r="AT55" s="4">
        <v>45043</v>
      </c>
      <c r="AU55" s="41">
        <v>20</v>
      </c>
    </row>
    <row r="56" spans="2:47" x14ac:dyDescent="0.25">
      <c r="B56" s="11" t="s">
        <v>62</v>
      </c>
      <c r="C56" s="8">
        <v>184</v>
      </c>
      <c r="D56" s="8">
        <v>10</v>
      </c>
      <c r="E56" s="8">
        <v>1793.4</v>
      </c>
      <c r="F56" s="8">
        <v>2576</v>
      </c>
      <c r="G56" s="8">
        <v>782.59999999999991</v>
      </c>
      <c r="H56" s="9">
        <v>0.4363778298204527</v>
      </c>
      <c r="K56" s="12" t="s">
        <v>465</v>
      </c>
      <c r="L56" s="8">
        <v>1848</v>
      </c>
      <c r="M56" s="8">
        <v>33</v>
      </c>
      <c r="N56" s="8">
        <v>36235.535000000003</v>
      </c>
      <c r="O56" s="8">
        <v>54918.9</v>
      </c>
      <c r="P56" s="8">
        <v>18683.364999999998</v>
      </c>
      <c r="Q56" s="10">
        <v>29.094805194805186</v>
      </c>
      <c r="R56" s="9">
        <v>0.51560891815175336</v>
      </c>
      <c r="AE56" s="11" t="s">
        <v>156</v>
      </c>
      <c r="AF56" s="8">
        <v>465</v>
      </c>
      <c r="AG56" s="8">
        <v>8</v>
      </c>
      <c r="AH56" s="8">
        <v>9020.41</v>
      </c>
      <c r="AI56" s="8">
        <v>13336.1</v>
      </c>
      <c r="AJ56" s="8">
        <v>4315.6900000000005</v>
      </c>
      <c r="AK56" s="10">
        <v>28.597727272727273</v>
      </c>
      <c r="AL56" s="9">
        <v>0.47843612430033672</v>
      </c>
      <c r="AO56" s="7" t="s">
        <v>271</v>
      </c>
      <c r="AP56" s="8">
        <v>10</v>
      </c>
      <c r="AQ56" s="41">
        <v>2</v>
      </c>
      <c r="AR56" s="13">
        <v>1389.37</v>
      </c>
      <c r="AS56" s="4">
        <v>44443</v>
      </c>
      <c r="AT56" s="4">
        <v>45022</v>
      </c>
      <c r="AU56" s="41">
        <v>19</v>
      </c>
    </row>
    <row r="57" spans="2:47" x14ac:dyDescent="0.25">
      <c r="B57" s="7" t="s">
        <v>10</v>
      </c>
      <c r="C57" s="41"/>
      <c r="D57" s="41"/>
      <c r="E57" s="41"/>
      <c r="F57" s="41"/>
      <c r="G57" s="41"/>
      <c r="H57" s="41"/>
      <c r="K57" s="11" t="s">
        <v>415</v>
      </c>
      <c r="L57" s="41"/>
      <c r="M57" s="41"/>
      <c r="N57" s="41"/>
      <c r="O57" s="41"/>
      <c r="P57" s="41"/>
      <c r="Q57" s="41"/>
      <c r="R57" s="41"/>
      <c r="AE57" s="7" t="s">
        <v>200</v>
      </c>
      <c r="AF57" s="41"/>
      <c r="AG57" s="41"/>
      <c r="AH57" s="41"/>
      <c r="AI57" s="41"/>
      <c r="AJ57" s="41"/>
      <c r="AK57" s="41"/>
      <c r="AL57" s="41"/>
      <c r="AO57" s="7" t="s">
        <v>112</v>
      </c>
      <c r="AP57" s="8">
        <v>24</v>
      </c>
      <c r="AQ57" s="41">
        <v>2</v>
      </c>
      <c r="AR57" s="13">
        <v>1343.3883333333333</v>
      </c>
      <c r="AS57" s="4">
        <v>44387</v>
      </c>
      <c r="AT57" s="4">
        <v>45033</v>
      </c>
      <c r="AU57" s="41">
        <v>21</v>
      </c>
    </row>
    <row r="58" spans="2:47" x14ac:dyDescent="0.25">
      <c r="B58" s="11" t="s">
        <v>58</v>
      </c>
      <c r="C58" s="8">
        <v>445</v>
      </c>
      <c r="D58" s="8">
        <v>17</v>
      </c>
      <c r="E58" s="8">
        <v>12387.41</v>
      </c>
      <c r="F58" s="8">
        <v>19535.5</v>
      </c>
      <c r="G58" s="8">
        <v>7148.09</v>
      </c>
      <c r="H58" s="9">
        <v>0.57704475754011531</v>
      </c>
      <c r="K58" s="12" t="s">
        <v>466</v>
      </c>
      <c r="L58" s="8">
        <v>1762</v>
      </c>
      <c r="M58" s="8">
        <v>32</v>
      </c>
      <c r="N58" s="8">
        <v>28417.179</v>
      </c>
      <c r="O58" s="8">
        <v>42625.420000000006</v>
      </c>
      <c r="P58" s="8">
        <v>14208.241000000005</v>
      </c>
      <c r="Q58" s="10">
        <v>24.624938271604943</v>
      </c>
      <c r="R58" s="9">
        <v>0.49998773629148779</v>
      </c>
      <c r="AE58" s="11" t="s">
        <v>199</v>
      </c>
      <c r="AF58" s="8">
        <v>967</v>
      </c>
      <c r="AG58" s="8">
        <v>23</v>
      </c>
      <c r="AH58" s="8">
        <v>15684.025</v>
      </c>
      <c r="AI58" s="8">
        <v>24836.2</v>
      </c>
      <c r="AJ58" s="8">
        <v>9152.1750000000011</v>
      </c>
      <c r="AK58" s="10">
        <v>25.190727272727273</v>
      </c>
      <c r="AL58" s="9">
        <v>0.58353483879297574</v>
      </c>
      <c r="AO58" s="7" t="s">
        <v>229</v>
      </c>
      <c r="AP58" s="8">
        <v>19</v>
      </c>
      <c r="AQ58" s="41">
        <v>2</v>
      </c>
      <c r="AR58" s="13">
        <v>1334.6763157894736</v>
      </c>
      <c r="AS58" s="4">
        <v>44399</v>
      </c>
      <c r="AT58" s="4">
        <v>44969</v>
      </c>
      <c r="AU58" s="41">
        <v>19</v>
      </c>
    </row>
    <row r="59" spans="2:47" x14ac:dyDescent="0.25">
      <c r="B59" s="11" t="s">
        <v>86</v>
      </c>
      <c r="C59" s="8">
        <v>603</v>
      </c>
      <c r="D59" s="8">
        <v>24</v>
      </c>
      <c r="E59" s="8">
        <v>11507.16</v>
      </c>
      <c r="F59" s="8">
        <v>17185.5</v>
      </c>
      <c r="G59" s="8">
        <v>5678.34</v>
      </c>
      <c r="H59" s="9">
        <v>0.49346146225480486</v>
      </c>
      <c r="K59" s="12" t="s">
        <v>467</v>
      </c>
      <c r="L59" s="8">
        <v>2457</v>
      </c>
      <c r="M59" s="8">
        <v>39</v>
      </c>
      <c r="N59" s="8">
        <v>47971.595000000001</v>
      </c>
      <c r="O59" s="8">
        <v>72228.550000000017</v>
      </c>
      <c r="P59" s="8">
        <v>24256.955000000016</v>
      </c>
      <c r="Q59" s="10">
        <v>28.858750000000004</v>
      </c>
      <c r="R59" s="9">
        <v>0.50565245954402838</v>
      </c>
      <c r="AE59" s="7" t="s">
        <v>302</v>
      </c>
      <c r="AF59" s="41"/>
      <c r="AG59" s="41"/>
      <c r="AH59" s="41"/>
      <c r="AI59" s="41"/>
      <c r="AJ59" s="41"/>
      <c r="AK59" s="41"/>
      <c r="AL59" s="41"/>
      <c r="AO59" s="7" t="s">
        <v>290</v>
      </c>
      <c r="AP59" s="8">
        <v>11</v>
      </c>
      <c r="AQ59" s="41">
        <v>2</v>
      </c>
      <c r="AR59" s="13">
        <v>1258.9318181818182</v>
      </c>
      <c r="AS59" s="4">
        <v>44417</v>
      </c>
      <c r="AT59" s="4">
        <v>45044</v>
      </c>
      <c r="AU59" s="41">
        <v>20</v>
      </c>
    </row>
    <row r="60" spans="2:47" x14ac:dyDescent="0.25">
      <c r="B60" s="11" t="s">
        <v>9</v>
      </c>
      <c r="C60" s="8">
        <v>745</v>
      </c>
      <c r="D60" s="8">
        <v>32</v>
      </c>
      <c r="E60" s="8">
        <v>10224.9</v>
      </c>
      <c r="F60" s="8">
        <v>15682.25</v>
      </c>
      <c r="G60" s="8">
        <v>5457.35</v>
      </c>
      <c r="H60" s="9">
        <v>0.53373138123600239</v>
      </c>
      <c r="K60" s="12" t="s">
        <v>468</v>
      </c>
      <c r="L60" s="8">
        <v>1825</v>
      </c>
      <c r="M60" s="8">
        <v>27</v>
      </c>
      <c r="N60" s="8">
        <v>33029.870999999999</v>
      </c>
      <c r="O60" s="8">
        <v>51061.05000000001</v>
      </c>
      <c r="P60" s="8">
        <v>18031.179000000011</v>
      </c>
      <c r="Q60" s="10">
        <v>27.697105263157901</v>
      </c>
      <c r="R60" s="9">
        <v>0.54590522015662768</v>
      </c>
      <c r="AE60" s="11" t="s">
        <v>301</v>
      </c>
      <c r="AF60" s="8">
        <v>378</v>
      </c>
      <c r="AG60" s="8">
        <v>7</v>
      </c>
      <c r="AH60" s="8">
        <v>12696.915000000001</v>
      </c>
      <c r="AI60" s="8">
        <v>21062.25</v>
      </c>
      <c r="AJ60" s="8">
        <v>8365.3349999999991</v>
      </c>
      <c r="AK60" s="10">
        <v>41.362666666666662</v>
      </c>
      <c r="AL60" s="9">
        <v>0.65884783823472071</v>
      </c>
      <c r="AO60" s="7" t="s">
        <v>329</v>
      </c>
      <c r="AP60" s="8">
        <v>15</v>
      </c>
      <c r="AQ60" s="41">
        <v>2</v>
      </c>
      <c r="AR60" s="13">
        <v>1231.1533333333332</v>
      </c>
      <c r="AS60" s="4">
        <v>44477</v>
      </c>
      <c r="AT60" s="4">
        <v>45039</v>
      </c>
      <c r="AU60" s="41">
        <v>18</v>
      </c>
    </row>
    <row r="61" spans="2:47" x14ac:dyDescent="0.25">
      <c r="B61" s="11" t="s">
        <v>82</v>
      </c>
      <c r="C61" s="8">
        <v>372</v>
      </c>
      <c r="D61" s="8">
        <v>13</v>
      </c>
      <c r="E61" s="8">
        <v>9632</v>
      </c>
      <c r="F61" s="8">
        <v>14880</v>
      </c>
      <c r="G61" s="8">
        <v>5248</v>
      </c>
      <c r="H61" s="9">
        <v>0.54485049833887045</v>
      </c>
      <c r="K61" s="7" t="s">
        <v>411</v>
      </c>
      <c r="L61" s="41"/>
      <c r="M61" s="41"/>
      <c r="N61" s="41"/>
      <c r="O61" s="41"/>
      <c r="P61" s="41"/>
      <c r="Q61" s="41"/>
      <c r="R61" s="41"/>
      <c r="AE61" s="7" t="s">
        <v>331</v>
      </c>
      <c r="AF61" s="41"/>
      <c r="AG61" s="41"/>
      <c r="AH61" s="41"/>
      <c r="AI61" s="41"/>
      <c r="AJ61" s="41"/>
      <c r="AK61" s="41"/>
      <c r="AL61" s="41"/>
      <c r="AO61" s="7" t="s">
        <v>203</v>
      </c>
      <c r="AP61" s="8">
        <v>10</v>
      </c>
      <c r="AQ61" s="41">
        <v>2</v>
      </c>
      <c r="AR61" s="13">
        <v>1214.31</v>
      </c>
      <c r="AS61" s="4">
        <v>44532</v>
      </c>
      <c r="AT61" s="4">
        <v>45031</v>
      </c>
      <c r="AU61" s="41">
        <v>16</v>
      </c>
    </row>
    <row r="62" spans="2:47" x14ac:dyDescent="0.25">
      <c r="B62" s="11" t="s">
        <v>57</v>
      </c>
      <c r="C62" s="8">
        <v>601</v>
      </c>
      <c r="D62" s="8">
        <v>24</v>
      </c>
      <c r="E62" s="8">
        <v>7366.94</v>
      </c>
      <c r="F62" s="8">
        <v>11689.45</v>
      </c>
      <c r="G62" s="8">
        <v>4322.5100000000011</v>
      </c>
      <c r="H62" s="9">
        <v>0.58674429274569917</v>
      </c>
      <c r="K62" s="11" t="s">
        <v>416</v>
      </c>
      <c r="L62" s="41"/>
      <c r="M62" s="41"/>
      <c r="N62" s="41"/>
      <c r="O62" s="41"/>
      <c r="P62" s="41"/>
      <c r="Q62" s="41"/>
      <c r="R62" s="41"/>
      <c r="AE62" s="11" t="s">
        <v>330</v>
      </c>
      <c r="AF62" s="8">
        <v>737</v>
      </c>
      <c r="AG62" s="8">
        <v>15</v>
      </c>
      <c r="AH62" s="8">
        <v>11631.97</v>
      </c>
      <c r="AI62" s="8">
        <v>18467.3</v>
      </c>
      <c r="AJ62" s="8">
        <v>6835.33</v>
      </c>
      <c r="AK62" s="10">
        <v>25.561891891891889</v>
      </c>
      <c r="AL62" s="9">
        <v>0.58763304925992765</v>
      </c>
      <c r="AO62" s="7" t="s">
        <v>278</v>
      </c>
      <c r="AP62" s="8">
        <v>5</v>
      </c>
      <c r="AQ62" s="41">
        <v>2</v>
      </c>
      <c r="AR62" s="13">
        <v>1197.58</v>
      </c>
      <c r="AS62" s="4">
        <v>44413</v>
      </c>
      <c r="AT62" s="4">
        <v>45016</v>
      </c>
      <c r="AU62" s="41">
        <v>19</v>
      </c>
    </row>
    <row r="63" spans="2:47" x14ac:dyDescent="0.25">
      <c r="B63" s="11" t="s">
        <v>34</v>
      </c>
      <c r="C63" s="8">
        <v>791</v>
      </c>
      <c r="D63" s="8">
        <v>38</v>
      </c>
      <c r="E63" s="8">
        <v>6779.5</v>
      </c>
      <c r="F63" s="8">
        <v>10283</v>
      </c>
      <c r="G63" s="8">
        <v>3503.5</v>
      </c>
      <c r="H63" s="9">
        <v>0.51677852348993292</v>
      </c>
      <c r="K63" s="12" t="s">
        <v>436</v>
      </c>
      <c r="L63" s="8">
        <v>1727</v>
      </c>
      <c r="M63" s="8">
        <v>30</v>
      </c>
      <c r="N63" s="8">
        <v>27316.254000000001</v>
      </c>
      <c r="O63" s="8">
        <v>42530.09</v>
      </c>
      <c r="P63" s="8">
        <v>15213.835999999996</v>
      </c>
      <c r="Q63" s="10">
        <v>25.396363636363642</v>
      </c>
      <c r="R63" s="9">
        <v>0.55695176944832903</v>
      </c>
      <c r="AE63" s="7" t="s">
        <v>296</v>
      </c>
      <c r="AF63" s="41"/>
      <c r="AG63" s="41"/>
      <c r="AH63" s="41"/>
      <c r="AI63" s="41"/>
      <c r="AJ63" s="41"/>
      <c r="AK63" s="41"/>
      <c r="AL63" s="41"/>
      <c r="AO63" s="7" t="s">
        <v>251</v>
      </c>
      <c r="AP63" s="8">
        <v>23</v>
      </c>
      <c r="AQ63" s="41">
        <v>2</v>
      </c>
      <c r="AR63" s="13">
        <v>1169.7808695652172</v>
      </c>
      <c r="AS63" s="4">
        <v>44385</v>
      </c>
      <c r="AT63" s="4">
        <v>45052</v>
      </c>
      <c r="AU63" s="41">
        <v>22</v>
      </c>
    </row>
    <row r="64" spans="2:47" x14ac:dyDescent="0.25">
      <c r="B64" s="11" t="s">
        <v>73</v>
      </c>
      <c r="C64" s="8">
        <v>453</v>
      </c>
      <c r="D64" s="8">
        <v>20</v>
      </c>
      <c r="E64" s="8">
        <v>6597.36</v>
      </c>
      <c r="F64" s="8">
        <v>9966</v>
      </c>
      <c r="G64" s="8">
        <v>3368.6400000000003</v>
      </c>
      <c r="H64" s="9">
        <v>0.51060424169667873</v>
      </c>
      <c r="K64" s="12" t="s">
        <v>437</v>
      </c>
      <c r="L64" s="8">
        <v>1935</v>
      </c>
      <c r="M64" s="8">
        <v>34</v>
      </c>
      <c r="N64" s="8">
        <v>33745.677000000003</v>
      </c>
      <c r="O64" s="8">
        <v>52165.16</v>
      </c>
      <c r="P64" s="8">
        <v>18419.483</v>
      </c>
      <c r="Q64" s="10">
        <v>26.766904761904769</v>
      </c>
      <c r="R64" s="9">
        <v>0.5458323743216057</v>
      </c>
      <c r="AE64" s="11" t="s">
        <v>295</v>
      </c>
      <c r="AF64" s="8">
        <v>414</v>
      </c>
      <c r="AG64" s="8">
        <v>12</v>
      </c>
      <c r="AH64" s="8">
        <v>7482.4049999999997</v>
      </c>
      <c r="AI64" s="8">
        <v>11632.5</v>
      </c>
      <c r="AJ64" s="8">
        <v>4150.0950000000003</v>
      </c>
      <c r="AK64" s="10">
        <v>30.069666666666667</v>
      </c>
      <c r="AL64" s="9">
        <v>0.55464720233668185</v>
      </c>
      <c r="AO64" s="7" t="s">
        <v>315</v>
      </c>
      <c r="AP64" s="8">
        <v>10</v>
      </c>
      <c r="AQ64" s="41">
        <v>2</v>
      </c>
      <c r="AR64" s="13">
        <v>1166.7249999999999</v>
      </c>
      <c r="AS64" s="4">
        <v>44476</v>
      </c>
      <c r="AT64" s="4">
        <v>45050</v>
      </c>
      <c r="AU64" s="41">
        <v>19</v>
      </c>
    </row>
    <row r="65" spans="2:47" x14ac:dyDescent="0.25">
      <c r="B65" s="11" t="s">
        <v>74</v>
      </c>
      <c r="C65" s="8">
        <v>301</v>
      </c>
      <c r="D65" s="8">
        <v>12</v>
      </c>
      <c r="E65" s="8">
        <v>5141.5</v>
      </c>
      <c r="F65" s="8">
        <v>7525</v>
      </c>
      <c r="G65" s="8">
        <v>2383.5</v>
      </c>
      <c r="H65" s="9">
        <v>0.46358066712049012</v>
      </c>
      <c r="K65" s="12" t="s">
        <v>438</v>
      </c>
      <c r="L65" s="8">
        <v>2590</v>
      </c>
      <c r="M65" s="8">
        <v>41</v>
      </c>
      <c r="N65" s="8">
        <v>53309.249000000003</v>
      </c>
      <c r="O65" s="8">
        <v>83514.16</v>
      </c>
      <c r="P65" s="8">
        <v>30204.911</v>
      </c>
      <c r="Q65" s="10">
        <v>33.613263157894743</v>
      </c>
      <c r="R65" s="9">
        <v>0.56659794625881899</v>
      </c>
      <c r="AE65" s="7" t="s">
        <v>343</v>
      </c>
      <c r="AF65" s="41"/>
      <c r="AG65" s="41"/>
      <c r="AH65" s="41"/>
      <c r="AI65" s="41"/>
      <c r="AJ65" s="41"/>
      <c r="AK65" s="41"/>
      <c r="AL65" s="41"/>
      <c r="AO65" s="7" t="s">
        <v>326</v>
      </c>
      <c r="AP65" s="8">
        <v>10</v>
      </c>
      <c r="AQ65" s="41">
        <v>2</v>
      </c>
      <c r="AR65" s="13">
        <v>1162.355</v>
      </c>
      <c r="AS65" s="4">
        <v>44459</v>
      </c>
      <c r="AT65" s="4">
        <v>45037</v>
      </c>
      <c r="AU65" s="41">
        <v>19</v>
      </c>
    </row>
    <row r="66" spans="2:47" x14ac:dyDescent="0.25">
      <c r="B66" s="11" t="s">
        <v>36</v>
      </c>
      <c r="C66" s="8">
        <v>298</v>
      </c>
      <c r="D66" s="8">
        <v>10</v>
      </c>
      <c r="E66" s="8">
        <v>4060.8049999999998</v>
      </c>
      <c r="F66" s="8">
        <v>6362.3</v>
      </c>
      <c r="G66" s="8">
        <v>2301.4950000000003</v>
      </c>
      <c r="H66" s="9">
        <v>0.5667583151616491</v>
      </c>
      <c r="K66" s="11" t="s">
        <v>417</v>
      </c>
      <c r="L66" s="41"/>
      <c r="M66" s="41"/>
      <c r="N66" s="41"/>
      <c r="O66" s="41"/>
      <c r="P66" s="41"/>
      <c r="Q66" s="41"/>
      <c r="R66" s="41"/>
      <c r="AE66" s="11" t="s">
        <v>342</v>
      </c>
      <c r="AF66" s="8">
        <v>205</v>
      </c>
      <c r="AG66" s="8">
        <v>7</v>
      </c>
      <c r="AH66" s="8">
        <v>2472.3649999999998</v>
      </c>
      <c r="AI66" s="8">
        <v>3646.7</v>
      </c>
      <c r="AJ66" s="8">
        <v>1174.335</v>
      </c>
      <c r="AK66" s="10">
        <v>20.953125</v>
      </c>
      <c r="AL66" s="9">
        <v>0.47498447842450453</v>
      </c>
      <c r="AO66" s="7" t="s">
        <v>194</v>
      </c>
      <c r="AP66" s="8">
        <v>18</v>
      </c>
      <c r="AQ66" s="41">
        <v>2</v>
      </c>
      <c r="AR66" s="13">
        <v>1110.4394444444445</v>
      </c>
      <c r="AS66" s="4">
        <v>44422</v>
      </c>
      <c r="AT66" s="4">
        <v>45045</v>
      </c>
      <c r="AU66" s="41">
        <v>20</v>
      </c>
    </row>
    <row r="67" spans="2:47" x14ac:dyDescent="0.25">
      <c r="B67" s="11" t="s">
        <v>72</v>
      </c>
      <c r="C67" s="8">
        <v>239</v>
      </c>
      <c r="D67" s="8">
        <v>8</v>
      </c>
      <c r="E67" s="8">
        <v>2463.3000000000002</v>
      </c>
      <c r="F67" s="8">
        <v>4063</v>
      </c>
      <c r="G67" s="8">
        <v>1599.6999999999998</v>
      </c>
      <c r="H67" s="9">
        <v>0.64941338854382324</v>
      </c>
      <c r="K67" s="12" t="s">
        <v>439</v>
      </c>
      <c r="L67" s="8">
        <v>2194</v>
      </c>
      <c r="M67" s="8">
        <v>44</v>
      </c>
      <c r="N67" s="8">
        <v>57896.502999999997</v>
      </c>
      <c r="O67" s="8">
        <v>87591.44</v>
      </c>
      <c r="P67" s="8">
        <v>29694.937000000005</v>
      </c>
      <c r="Q67" s="10">
        <v>36.208679245283015</v>
      </c>
      <c r="R67" s="9">
        <v>0.51289690156243128</v>
      </c>
      <c r="AE67" s="7" t="s">
        <v>386</v>
      </c>
      <c r="AF67" s="8">
        <v>32816</v>
      </c>
      <c r="AG67" s="8">
        <v>526</v>
      </c>
      <c r="AH67" s="8">
        <v>597696.26</v>
      </c>
      <c r="AI67" s="8">
        <v>911143.44</v>
      </c>
      <c r="AJ67" s="8">
        <v>313447.17999999993</v>
      </c>
      <c r="AK67" s="10">
        <v>27.209285187914546</v>
      </c>
      <c r="AL67" s="9">
        <v>0.52442553346410425</v>
      </c>
      <c r="AO67" s="7" t="s">
        <v>109</v>
      </c>
      <c r="AP67" s="8">
        <v>7</v>
      </c>
      <c r="AQ67" s="41">
        <v>2</v>
      </c>
      <c r="AR67" s="13">
        <v>1088.0214285714285</v>
      </c>
      <c r="AS67" s="4">
        <v>44452</v>
      </c>
      <c r="AT67" s="4">
        <v>44911</v>
      </c>
      <c r="AU67" s="41">
        <v>15</v>
      </c>
    </row>
    <row r="68" spans="2:47" x14ac:dyDescent="0.25">
      <c r="B68" s="11" t="s">
        <v>68</v>
      </c>
      <c r="C68" s="8">
        <v>328</v>
      </c>
      <c r="D68" s="8">
        <v>12</v>
      </c>
      <c r="E68" s="8">
        <v>2156</v>
      </c>
      <c r="F68" s="8">
        <v>3280</v>
      </c>
      <c r="G68" s="8">
        <v>1124</v>
      </c>
      <c r="H68" s="9">
        <v>0.52133580705009275</v>
      </c>
      <c r="K68" s="12" t="s">
        <v>440</v>
      </c>
      <c r="L68" s="8">
        <v>1765</v>
      </c>
      <c r="M68" s="8">
        <v>33</v>
      </c>
      <c r="N68" s="8">
        <v>30925.600999999999</v>
      </c>
      <c r="O68" s="8">
        <v>47042.360000000008</v>
      </c>
      <c r="P68" s="8">
        <v>16116.759000000009</v>
      </c>
      <c r="Q68" s="10">
        <v>32.099325842696629</v>
      </c>
      <c r="R68" s="9">
        <v>0.52114618564728976</v>
      </c>
      <c r="AO68" s="7" t="s">
        <v>265</v>
      </c>
      <c r="AP68" s="8">
        <v>5</v>
      </c>
      <c r="AQ68" s="41">
        <v>1</v>
      </c>
      <c r="AR68" s="13">
        <v>1069</v>
      </c>
      <c r="AS68" s="4">
        <v>44518</v>
      </c>
      <c r="AT68" s="4">
        <v>44981</v>
      </c>
      <c r="AU68" s="41">
        <v>15</v>
      </c>
    </row>
    <row r="69" spans="2:47" x14ac:dyDescent="0.25">
      <c r="B69" s="11" t="s">
        <v>61</v>
      </c>
      <c r="C69" s="8">
        <v>122</v>
      </c>
      <c r="D69" s="8">
        <v>6</v>
      </c>
      <c r="E69" s="8">
        <v>1269.45</v>
      </c>
      <c r="F69" s="8">
        <v>1891</v>
      </c>
      <c r="G69" s="8">
        <v>621.54999999999995</v>
      </c>
      <c r="H69" s="9">
        <v>0.48962148962148955</v>
      </c>
      <c r="K69" s="12" t="s">
        <v>441</v>
      </c>
      <c r="L69" s="8">
        <v>2910</v>
      </c>
      <c r="M69" s="8">
        <v>43</v>
      </c>
      <c r="N69" s="8">
        <v>53701.612999999998</v>
      </c>
      <c r="O69" s="8">
        <v>79000.59</v>
      </c>
      <c r="P69" s="8">
        <v>25298.976999999999</v>
      </c>
      <c r="Q69" s="10">
        <v>27.139649122807018</v>
      </c>
      <c r="R69" s="9">
        <v>0.47110273950244286</v>
      </c>
      <c r="AO69" s="7" t="s">
        <v>198</v>
      </c>
      <c r="AP69" s="8">
        <v>18</v>
      </c>
      <c r="AQ69" s="41">
        <v>2</v>
      </c>
      <c r="AR69" s="13">
        <v>1047.127777777778</v>
      </c>
      <c r="AS69" s="4">
        <v>44385</v>
      </c>
      <c r="AT69" s="4">
        <v>45045</v>
      </c>
      <c r="AU69" s="41">
        <v>21</v>
      </c>
    </row>
    <row r="70" spans="2:47" x14ac:dyDescent="0.25">
      <c r="B70" s="7" t="s">
        <v>17</v>
      </c>
      <c r="C70" s="41"/>
      <c r="D70" s="41"/>
      <c r="E70" s="41"/>
      <c r="F70" s="41"/>
      <c r="G70" s="41"/>
      <c r="H70" s="41"/>
      <c r="K70" s="11" t="s">
        <v>418</v>
      </c>
      <c r="L70" s="41"/>
      <c r="M70" s="41"/>
      <c r="N70" s="41"/>
      <c r="O70" s="41"/>
      <c r="P70" s="41"/>
      <c r="Q70" s="41"/>
      <c r="R70" s="41"/>
      <c r="AO70" s="7" t="s">
        <v>205</v>
      </c>
      <c r="AP70" s="8">
        <v>9</v>
      </c>
      <c r="AQ70" s="41">
        <v>1</v>
      </c>
      <c r="AR70" s="13">
        <v>995.24777777777774</v>
      </c>
      <c r="AS70" s="4">
        <v>44653</v>
      </c>
      <c r="AT70" s="4">
        <v>45037</v>
      </c>
      <c r="AU70" s="41">
        <v>12</v>
      </c>
    </row>
    <row r="71" spans="2:47" x14ac:dyDescent="0.25">
      <c r="B71" s="11" t="s">
        <v>41</v>
      </c>
      <c r="C71" s="8">
        <v>1083</v>
      </c>
      <c r="D71" s="8">
        <v>48</v>
      </c>
      <c r="E71" s="8">
        <v>34879.53</v>
      </c>
      <c r="F71" s="8">
        <v>53391.9</v>
      </c>
      <c r="G71" s="8">
        <v>18512.370000000003</v>
      </c>
      <c r="H71" s="9">
        <v>0.53075170450977993</v>
      </c>
      <c r="K71" s="12" t="s">
        <v>442</v>
      </c>
      <c r="L71" s="8">
        <v>4324</v>
      </c>
      <c r="M71" s="8">
        <v>67</v>
      </c>
      <c r="N71" s="8">
        <v>80411.967999999993</v>
      </c>
      <c r="O71" s="8">
        <v>122592.6</v>
      </c>
      <c r="P71" s="8">
        <v>42180.632000000012</v>
      </c>
      <c r="Q71" s="10">
        <v>25.783026315789478</v>
      </c>
      <c r="R71" s="9">
        <v>0.52455664311063765</v>
      </c>
      <c r="AO71" s="7" t="s">
        <v>294</v>
      </c>
      <c r="AP71" s="8">
        <v>12</v>
      </c>
      <c r="AQ71" s="41">
        <v>2</v>
      </c>
      <c r="AR71" s="13">
        <v>969.375</v>
      </c>
      <c r="AS71" s="4">
        <v>44382</v>
      </c>
      <c r="AT71" s="4">
        <v>45026</v>
      </c>
      <c r="AU71" s="41">
        <v>21</v>
      </c>
    </row>
    <row r="72" spans="2:47" x14ac:dyDescent="0.25">
      <c r="B72" s="11" t="s">
        <v>16</v>
      </c>
      <c r="C72" s="8">
        <v>313</v>
      </c>
      <c r="D72" s="8">
        <v>16</v>
      </c>
      <c r="E72" s="8">
        <v>16545.060000000001</v>
      </c>
      <c r="F72" s="8">
        <v>25353</v>
      </c>
      <c r="G72" s="8">
        <v>8807.9399999999987</v>
      </c>
      <c r="H72" s="9">
        <v>0.53236071673357477</v>
      </c>
      <c r="K72" s="12" t="s">
        <v>443</v>
      </c>
      <c r="L72" s="8">
        <v>2835</v>
      </c>
      <c r="M72" s="8">
        <v>47</v>
      </c>
      <c r="N72" s="8">
        <v>55062</v>
      </c>
      <c r="O72" s="8">
        <v>88483.31</v>
      </c>
      <c r="P72" s="8">
        <v>33421.31</v>
      </c>
      <c r="Q72" s="10">
        <v>27.589836065573774</v>
      </c>
      <c r="R72" s="9">
        <v>0.60697595437870033</v>
      </c>
      <c r="AO72" s="7" t="s">
        <v>236</v>
      </c>
      <c r="AP72" s="8">
        <v>20</v>
      </c>
      <c r="AQ72" s="41">
        <v>2</v>
      </c>
      <c r="AR72" s="13">
        <v>959.93349999999987</v>
      </c>
      <c r="AS72" s="4">
        <v>44430</v>
      </c>
      <c r="AT72" s="4">
        <v>45038</v>
      </c>
      <c r="AU72" s="41">
        <v>20</v>
      </c>
    </row>
    <row r="73" spans="2:47" x14ac:dyDescent="0.25">
      <c r="B73" s="11" t="s">
        <v>79</v>
      </c>
      <c r="C73" s="8">
        <v>753</v>
      </c>
      <c r="D73" s="8">
        <v>32</v>
      </c>
      <c r="E73" s="8">
        <v>15074.43</v>
      </c>
      <c r="F73" s="8">
        <v>23516.190000000002</v>
      </c>
      <c r="G73" s="8">
        <v>8441.760000000002</v>
      </c>
      <c r="H73" s="9">
        <v>0.56000525392999945</v>
      </c>
      <c r="K73" s="12" t="s">
        <v>444</v>
      </c>
      <c r="L73" s="8">
        <v>4666</v>
      </c>
      <c r="M73" s="8">
        <v>74</v>
      </c>
      <c r="N73" s="8">
        <v>87007.108999999997</v>
      </c>
      <c r="O73" s="8">
        <v>131423.08000000002</v>
      </c>
      <c r="P73" s="8">
        <v>44415.97100000002</v>
      </c>
      <c r="Q73" s="10">
        <v>29.950168539325837</v>
      </c>
      <c r="R73" s="9">
        <v>0.51048668908192341</v>
      </c>
      <c r="AO73" s="7" t="s">
        <v>158</v>
      </c>
      <c r="AP73" s="8">
        <v>5</v>
      </c>
      <c r="AQ73" s="41">
        <v>1</v>
      </c>
      <c r="AR73" s="13">
        <v>927.5200000000001</v>
      </c>
      <c r="AS73" s="4">
        <v>44393</v>
      </c>
      <c r="AT73" s="4">
        <v>45036</v>
      </c>
      <c r="AU73" s="41">
        <v>21</v>
      </c>
    </row>
    <row r="74" spans="2:47" x14ac:dyDescent="0.25">
      <c r="B74" s="11" t="s">
        <v>32</v>
      </c>
      <c r="C74" s="8">
        <v>1158</v>
      </c>
      <c r="D74" s="8">
        <v>43</v>
      </c>
      <c r="E74" s="8">
        <v>13123.635</v>
      </c>
      <c r="F74" s="8">
        <v>20207.100000000002</v>
      </c>
      <c r="G74" s="8">
        <v>7083.465000000002</v>
      </c>
      <c r="H74" s="9">
        <v>0.53974870529392216</v>
      </c>
      <c r="K74" s="11" t="s">
        <v>419</v>
      </c>
      <c r="L74" s="41"/>
      <c r="M74" s="41"/>
      <c r="N74" s="41"/>
      <c r="O74" s="41"/>
      <c r="P74" s="41"/>
      <c r="Q74" s="41"/>
      <c r="R74" s="41"/>
      <c r="AO74" s="7" t="s">
        <v>213</v>
      </c>
      <c r="AP74" s="8">
        <v>2</v>
      </c>
      <c r="AQ74" s="41">
        <v>1</v>
      </c>
      <c r="AR74" s="13">
        <v>882.30000000000007</v>
      </c>
      <c r="AS74" s="4">
        <v>44477</v>
      </c>
      <c r="AT74" s="4">
        <v>44830</v>
      </c>
      <c r="AU74" s="41">
        <v>11</v>
      </c>
    </row>
    <row r="75" spans="2:47" x14ac:dyDescent="0.25">
      <c r="B75" s="11" t="s">
        <v>35</v>
      </c>
      <c r="C75" s="8">
        <v>365</v>
      </c>
      <c r="D75" s="8">
        <v>9</v>
      </c>
      <c r="E75" s="8">
        <v>10662.05</v>
      </c>
      <c r="F75" s="8">
        <v>16023.5</v>
      </c>
      <c r="G75" s="8">
        <v>5361.4500000000007</v>
      </c>
      <c r="H75" s="9">
        <v>0.50285357881458081</v>
      </c>
      <c r="K75" s="12" t="s">
        <v>445</v>
      </c>
      <c r="L75" s="8">
        <v>4578</v>
      </c>
      <c r="M75" s="8">
        <v>73</v>
      </c>
      <c r="N75" s="8">
        <v>88118.554999999993</v>
      </c>
      <c r="O75" s="8">
        <v>131597.88</v>
      </c>
      <c r="P75" s="8">
        <v>43479.325000000012</v>
      </c>
      <c r="Q75" s="10">
        <v>26.56572222222222</v>
      </c>
      <c r="R75" s="9">
        <v>0.49341849738684451</v>
      </c>
      <c r="AO75" s="7" t="s">
        <v>247</v>
      </c>
      <c r="AP75" s="8">
        <v>4</v>
      </c>
      <c r="AQ75" s="41">
        <v>2</v>
      </c>
      <c r="AR75" s="13">
        <v>872.505</v>
      </c>
      <c r="AS75" s="4">
        <v>44569</v>
      </c>
      <c r="AT75" s="4">
        <v>44932</v>
      </c>
      <c r="AU75" s="41">
        <v>12</v>
      </c>
    </row>
    <row r="76" spans="2:47" x14ac:dyDescent="0.25">
      <c r="B76" s="11" t="s">
        <v>22</v>
      </c>
      <c r="C76" s="8">
        <v>520</v>
      </c>
      <c r="D76" s="8">
        <v>21</v>
      </c>
      <c r="E76" s="8">
        <v>6650</v>
      </c>
      <c r="F76" s="8">
        <v>10400</v>
      </c>
      <c r="G76" s="8">
        <v>3750</v>
      </c>
      <c r="H76" s="9">
        <v>0.56390977443609025</v>
      </c>
      <c r="K76" s="12" t="s">
        <v>446</v>
      </c>
      <c r="L76" s="8">
        <v>896</v>
      </c>
      <c r="M76" s="8">
        <v>16</v>
      </c>
      <c r="N76" s="8">
        <v>11898.781999999999</v>
      </c>
      <c r="O76" s="8">
        <v>17282.28</v>
      </c>
      <c r="P76" s="8">
        <v>5383.4979999999996</v>
      </c>
      <c r="Q76" s="10">
        <v>19.995423728813567</v>
      </c>
      <c r="R76" s="9">
        <v>0.45244109859311649</v>
      </c>
      <c r="AO76" s="7" t="s">
        <v>279</v>
      </c>
      <c r="AP76" s="8">
        <v>9</v>
      </c>
      <c r="AQ76" s="41">
        <v>2</v>
      </c>
      <c r="AR76" s="13">
        <v>865.50333333333333</v>
      </c>
      <c r="AS76" s="4">
        <v>44444</v>
      </c>
      <c r="AT76" s="4">
        <v>45005</v>
      </c>
      <c r="AU76" s="41">
        <v>18</v>
      </c>
    </row>
    <row r="77" spans="2:47" x14ac:dyDescent="0.25">
      <c r="B77" s="11" t="s">
        <v>38</v>
      </c>
      <c r="C77" s="8">
        <v>1016</v>
      </c>
      <c r="D77" s="8">
        <v>39</v>
      </c>
      <c r="E77" s="8">
        <v>6745.2</v>
      </c>
      <c r="F77" s="8">
        <v>10160</v>
      </c>
      <c r="G77" s="8">
        <v>3414.8</v>
      </c>
      <c r="H77" s="9">
        <v>0.5062563007768488</v>
      </c>
      <c r="K77" s="7" t="s">
        <v>386</v>
      </c>
      <c r="L77" s="8">
        <v>51317</v>
      </c>
      <c r="M77" s="8">
        <v>830</v>
      </c>
      <c r="N77" s="8">
        <v>948121.01300000004</v>
      </c>
      <c r="O77" s="8">
        <v>1449367.3100000005</v>
      </c>
      <c r="P77" s="8">
        <v>501246.29700000049</v>
      </c>
      <c r="Q77" s="10">
        <v>27.948686774942068</v>
      </c>
      <c r="R77" s="9">
        <v>0.52867333402302774</v>
      </c>
      <c r="AO77" s="7" t="s">
        <v>309</v>
      </c>
      <c r="AP77" s="8">
        <v>4</v>
      </c>
      <c r="AQ77" s="41">
        <v>1</v>
      </c>
      <c r="AR77" s="13">
        <v>861.5</v>
      </c>
      <c r="AS77" s="4">
        <v>44666</v>
      </c>
      <c r="AT77" s="4">
        <v>45008</v>
      </c>
      <c r="AU77" s="41">
        <v>11</v>
      </c>
    </row>
    <row r="78" spans="2:47" x14ac:dyDescent="0.25">
      <c r="B78" s="11" t="s">
        <v>67</v>
      </c>
      <c r="C78" s="8">
        <v>799</v>
      </c>
      <c r="D78" s="8">
        <v>34</v>
      </c>
      <c r="E78" s="8">
        <v>6553.75</v>
      </c>
      <c r="F78" s="8">
        <v>9987.5</v>
      </c>
      <c r="G78" s="8">
        <v>3433.75</v>
      </c>
      <c r="H78" s="9">
        <v>0.52393667747472816</v>
      </c>
      <c r="AO78" s="7" t="s">
        <v>257</v>
      </c>
      <c r="AP78" s="8">
        <v>10</v>
      </c>
      <c r="AQ78" s="41">
        <v>2</v>
      </c>
      <c r="AR78" s="13">
        <v>831.33499999999981</v>
      </c>
      <c r="AS78" s="4">
        <v>44393</v>
      </c>
      <c r="AT78" s="4">
        <v>44983</v>
      </c>
      <c r="AU78" s="41">
        <v>19</v>
      </c>
    </row>
    <row r="79" spans="2:47" x14ac:dyDescent="0.25">
      <c r="B79" s="11" t="s">
        <v>60</v>
      </c>
      <c r="C79" s="8">
        <v>723</v>
      </c>
      <c r="D79" s="8">
        <v>37</v>
      </c>
      <c r="E79" s="8">
        <v>4311.6499999999996</v>
      </c>
      <c r="F79" s="8">
        <v>6651.5999999999995</v>
      </c>
      <c r="G79" s="8">
        <v>2339.9499999999998</v>
      </c>
      <c r="H79" s="9">
        <v>0.54270406920784386</v>
      </c>
      <c r="AO79" s="7" t="s">
        <v>178</v>
      </c>
      <c r="AP79" s="8">
        <v>10</v>
      </c>
      <c r="AQ79" s="41">
        <v>2</v>
      </c>
      <c r="AR79" s="13">
        <v>794.38599999999997</v>
      </c>
      <c r="AS79" s="4">
        <v>44458</v>
      </c>
      <c r="AT79" s="4">
        <v>44994</v>
      </c>
      <c r="AU79" s="41">
        <v>18</v>
      </c>
    </row>
    <row r="80" spans="2:47" x14ac:dyDescent="0.25">
      <c r="B80" s="11" t="s">
        <v>80</v>
      </c>
      <c r="C80" s="8">
        <v>485</v>
      </c>
      <c r="D80" s="8">
        <v>21</v>
      </c>
      <c r="E80" s="8">
        <v>3051.02</v>
      </c>
      <c r="F80" s="8">
        <v>4607.5</v>
      </c>
      <c r="G80" s="8">
        <v>1556.48</v>
      </c>
      <c r="H80" s="9">
        <v>0.51015070369909077</v>
      </c>
      <c r="AO80" s="7" t="s">
        <v>181</v>
      </c>
      <c r="AP80" s="8">
        <v>6</v>
      </c>
      <c r="AQ80" s="41">
        <v>1</v>
      </c>
      <c r="AR80" s="13">
        <v>787.86</v>
      </c>
      <c r="AS80" s="4">
        <v>44402</v>
      </c>
      <c r="AT80" s="4">
        <v>45051</v>
      </c>
      <c r="AU80" s="41">
        <v>22</v>
      </c>
    </row>
    <row r="81" spans="2:47" x14ac:dyDescent="0.25">
      <c r="B81" s="11" t="s">
        <v>77</v>
      </c>
      <c r="C81" s="8">
        <v>318</v>
      </c>
      <c r="D81" s="8">
        <v>18</v>
      </c>
      <c r="E81" s="8">
        <v>2836.12</v>
      </c>
      <c r="F81" s="8">
        <v>4452</v>
      </c>
      <c r="G81" s="8">
        <v>1615.88</v>
      </c>
      <c r="H81" s="9">
        <v>0.56975022213446547</v>
      </c>
      <c r="AO81" s="7" t="s">
        <v>97</v>
      </c>
      <c r="AP81" s="8">
        <v>6</v>
      </c>
      <c r="AQ81" s="41">
        <v>1</v>
      </c>
      <c r="AR81" s="13">
        <v>766.0333333333333</v>
      </c>
      <c r="AS81" s="4">
        <v>44640</v>
      </c>
      <c r="AT81" s="4">
        <v>45017</v>
      </c>
      <c r="AU81" s="41">
        <v>13</v>
      </c>
    </row>
    <row r="82" spans="2:47" x14ac:dyDescent="0.25">
      <c r="B82" s="11" t="s">
        <v>83</v>
      </c>
      <c r="C82" s="8">
        <v>235</v>
      </c>
      <c r="D82" s="8">
        <v>10</v>
      </c>
      <c r="E82" s="8">
        <v>2457</v>
      </c>
      <c r="F82" s="8">
        <v>3818.75</v>
      </c>
      <c r="G82" s="8">
        <v>1361.75</v>
      </c>
      <c r="H82" s="9">
        <v>0.55423280423280419</v>
      </c>
      <c r="AO82" s="7" t="s">
        <v>220</v>
      </c>
      <c r="AP82" s="8">
        <v>5</v>
      </c>
      <c r="AQ82" s="41">
        <v>1</v>
      </c>
      <c r="AR82" s="13">
        <v>657.01</v>
      </c>
      <c r="AS82" s="4">
        <v>44591</v>
      </c>
      <c r="AT82" s="4">
        <v>44962</v>
      </c>
      <c r="AU82" s="41">
        <v>13</v>
      </c>
    </row>
    <row r="83" spans="2:47" x14ac:dyDescent="0.25">
      <c r="B83" s="11" t="s">
        <v>85</v>
      </c>
      <c r="C83" s="8">
        <v>138</v>
      </c>
      <c r="D83" s="8">
        <v>6</v>
      </c>
      <c r="E83" s="8">
        <v>1079.925</v>
      </c>
      <c r="F83" s="8">
        <v>1759.5</v>
      </c>
      <c r="G83" s="8">
        <v>679.57500000000005</v>
      </c>
      <c r="H83" s="9">
        <v>0.62927981109799302</v>
      </c>
      <c r="AO83" s="7" t="s">
        <v>165</v>
      </c>
      <c r="AP83" s="8">
        <v>6</v>
      </c>
      <c r="AQ83" s="41">
        <v>2</v>
      </c>
      <c r="AR83" s="13">
        <v>649.43499999999995</v>
      </c>
      <c r="AS83" s="4">
        <v>44841</v>
      </c>
      <c r="AT83" s="4">
        <v>45047</v>
      </c>
      <c r="AU83" s="41">
        <v>7</v>
      </c>
    </row>
    <row r="84" spans="2:47" x14ac:dyDescent="0.25">
      <c r="B84" s="7" t="s">
        <v>4</v>
      </c>
      <c r="C84" s="41"/>
      <c r="D84" s="41"/>
      <c r="E84" s="41"/>
      <c r="F84" s="41"/>
      <c r="G84" s="41"/>
      <c r="H84" s="41"/>
      <c r="AO84" s="7" t="s">
        <v>311</v>
      </c>
      <c r="AP84" s="8">
        <v>3</v>
      </c>
      <c r="AQ84" s="41">
        <v>1</v>
      </c>
      <c r="AR84" s="13">
        <v>649.08000000000004</v>
      </c>
      <c r="AS84" s="4">
        <v>44619</v>
      </c>
      <c r="AT84" s="4">
        <v>45015</v>
      </c>
      <c r="AU84" s="41">
        <v>13</v>
      </c>
    </row>
    <row r="85" spans="2:47" x14ac:dyDescent="0.25">
      <c r="B85" s="11" t="s">
        <v>30</v>
      </c>
      <c r="C85" s="8">
        <v>1496</v>
      </c>
      <c r="D85" s="8">
        <v>54</v>
      </c>
      <c r="E85" s="8">
        <v>53407.199999999997</v>
      </c>
      <c r="F85" s="8">
        <v>82280</v>
      </c>
      <c r="G85" s="8">
        <v>28872.800000000003</v>
      </c>
      <c r="H85" s="9">
        <v>0.54061624649859952</v>
      </c>
      <c r="AO85" s="7" t="s">
        <v>288</v>
      </c>
      <c r="AP85" s="8">
        <v>12</v>
      </c>
      <c r="AQ85" s="41">
        <v>2</v>
      </c>
      <c r="AR85" s="13">
        <v>646.85</v>
      </c>
      <c r="AS85" s="4">
        <v>44549</v>
      </c>
      <c r="AT85" s="4">
        <v>45046</v>
      </c>
      <c r="AU85" s="41">
        <v>16</v>
      </c>
    </row>
    <row r="86" spans="2:47" x14ac:dyDescent="0.25">
      <c r="B86" s="11" t="s">
        <v>18</v>
      </c>
      <c r="C86" s="8">
        <v>1577</v>
      </c>
      <c r="D86" s="8">
        <v>51</v>
      </c>
      <c r="E86" s="8">
        <v>35200.199999999997</v>
      </c>
      <c r="F86" s="8">
        <v>53618</v>
      </c>
      <c r="G86" s="8">
        <v>18417.800000000003</v>
      </c>
      <c r="H86" s="9">
        <v>0.52322998164783163</v>
      </c>
      <c r="AO86" s="7" t="s">
        <v>163</v>
      </c>
      <c r="AP86" s="8">
        <v>3</v>
      </c>
      <c r="AQ86" s="41">
        <v>1</v>
      </c>
      <c r="AR86" s="13">
        <v>638.83333333333337</v>
      </c>
      <c r="AS86" s="4">
        <v>44385</v>
      </c>
      <c r="AT86" s="4">
        <v>45001</v>
      </c>
      <c r="AU86" s="41">
        <v>20</v>
      </c>
    </row>
    <row r="87" spans="2:47" x14ac:dyDescent="0.25">
      <c r="B87" s="11" t="s">
        <v>5</v>
      </c>
      <c r="C87" s="8">
        <v>806</v>
      </c>
      <c r="D87" s="8">
        <v>38</v>
      </c>
      <c r="E87" s="8">
        <v>18017.16</v>
      </c>
      <c r="F87" s="8">
        <v>28048.799999999996</v>
      </c>
      <c r="G87" s="8">
        <v>10031.639999999996</v>
      </c>
      <c r="H87" s="9">
        <v>0.55678253398426814</v>
      </c>
      <c r="AO87" s="7" t="s">
        <v>303</v>
      </c>
      <c r="AP87" s="8">
        <v>4</v>
      </c>
      <c r="AQ87" s="41">
        <v>1</v>
      </c>
      <c r="AR87" s="13">
        <v>605.83749999999998</v>
      </c>
      <c r="AS87" s="4">
        <v>44777</v>
      </c>
      <c r="AT87" s="4">
        <v>45036</v>
      </c>
      <c r="AU87" s="41">
        <v>8</v>
      </c>
    </row>
    <row r="88" spans="2:47" x14ac:dyDescent="0.25">
      <c r="B88" s="11" t="s">
        <v>71</v>
      </c>
      <c r="C88" s="8">
        <v>714</v>
      </c>
      <c r="D88" s="8">
        <v>31</v>
      </c>
      <c r="E88" s="8">
        <v>17015.04</v>
      </c>
      <c r="F88" s="8">
        <v>25704</v>
      </c>
      <c r="G88" s="8">
        <v>8688.9599999999991</v>
      </c>
      <c r="H88" s="9">
        <v>0.51066350710900466</v>
      </c>
      <c r="AO88" s="7" t="s">
        <v>283</v>
      </c>
      <c r="AP88" s="8">
        <v>5</v>
      </c>
      <c r="AQ88" s="41">
        <v>2</v>
      </c>
      <c r="AR88" s="13">
        <v>591.21600000000001</v>
      </c>
      <c r="AS88" s="4">
        <v>44745</v>
      </c>
      <c r="AT88" s="4">
        <v>45029</v>
      </c>
      <c r="AU88" s="41">
        <v>9</v>
      </c>
    </row>
    <row r="89" spans="2:47" x14ac:dyDescent="0.25">
      <c r="B89" s="11" t="s">
        <v>53</v>
      </c>
      <c r="C89" s="8">
        <v>1057</v>
      </c>
      <c r="D89" s="8">
        <v>42</v>
      </c>
      <c r="E89" s="8">
        <v>14613.55</v>
      </c>
      <c r="F89" s="8">
        <v>22725.5</v>
      </c>
      <c r="G89" s="8">
        <v>8111.9500000000007</v>
      </c>
      <c r="H89" s="9">
        <v>0.55509783728115347</v>
      </c>
      <c r="AO89" s="7" t="s">
        <v>143</v>
      </c>
      <c r="AP89" s="8">
        <v>17</v>
      </c>
      <c r="AQ89" s="41">
        <v>2</v>
      </c>
      <c r="AR89" s="13">
        <v>576.46470588235297</v>
      </c>
      <c r="AS89" s="4">
        <v>44396</v>
      </c>
      <c r="AT89" s="4">
        <v>45023</v>
      </c>
      <c r="AU89" s="41">
        <v>21</v>
      </c>
    </row>
    <row r="90" spans="2:47" x14ac:dyDescent="0.25">
      <c r="B90" s="11" t="s">
        <v>20</v>
      </c>
      <c r="C90" s="8">
        <v>1397</v>
      </c>
      <c r="D90" s="8">
        <v>51</v>
      </c>
      <c r="E90" s="8">
        <v>11320.75</v>
      </c>
      <c r="F90" s="8">
        <v>17462.5</v>
      </c>
      <c r="G90" s="8">
        <v>6141.75</v>
      </c>
      <c r="H90" s="9">
        <v>0.54252147605061507</v>
      </c>
      <c r="AO90" s="7" t="s">
        <v>255</v>
      </c>
      <c r="AP90" s="8">
        <v>8</v>
      </c>
      <c r="AQ90" s="41">
        <v>2</v>
      </c>
      <c r="AR90" s="13">
        <v>554.63750000000005</v>
      </c>
      <c r="AS90" s="4">
        <v>44525</v>
      </c>
      <c r="AT90" s="4">
        <v>45022</v>
      </c>
      <c r="AU90" s="41">
        <v>17</v>
      </c>
    </row>
    <row r="91" spans="2:47" x14ac:dyDescent="0.25">
      <c r="B91" s="11" t="s">
        <v>3</v>
      </c>
      <c r="C91" s="8">
        <v>706</v>
      </c>
      <c r="D91" s="8">
        <v>38</v>
      </c>
      <c r="E91" s="8">
        <v>9731.4</v>
      </c>
      <c r="F91" s="8">
        <v>14826</v>
      </c>
      <c r="G91" s="8">
        <v>5094.6000000000004</v>
      </c>
      <c r="H91" s="9">
        <v>0.52352179542511879</v>
      </c>
      <c r="AO91" s="7" t="s">
        <v>317</v>
      </c>
      <c r="AP91" s="8">
        <v>3</v>
      </c>
      <c r="AQ91" s="41">
        <v>2</v>
      </c>
      <c r="AR91" s="13">
        <v>523.73333333333323</v>
      </c>
      <c r="AS91" s="4">
        <v>44562</v>
      </c>
      <c r="AT91" s="4">
        <v>44868</v>
      </c>
      <c r="AU91" s="41">
        <v>10</v>
      </c>
    </row>
    <row r="92" spans="2:47" x14ac:dyDescent="0.25">
      <c r="B92" s="11" t="s">
        <v>47</v>
      </c>
      <c r="C92" s="8">
        <v>344</v>
      </c>
      <c r="D92" s="8">
        <v>14</v>
      </c>
      <c r="E92" s="8">
        <v>9006.76</v>
      </c>
      <c r="F92" s="8">
        <v>13072</v>
      </c>
      <c r="G92" s="8">
        <v>4065.24</v>
      </c>
      <c r="H92" s="9">
        <v>0.45135431609146903</v>
      </c>
      <c r="AO92" s="7" t="s">
        <v>339</v>
      </c>
      <c r="AP92" s="8">
        <v>7</v>
      </c>
      <c r="AQ92" s="41">
        <v>1</v>
      </c>
      <c r="AR92" s="13">
        <v>520.9571428571428</v>
      </c>
      <c r="AS92" s="4">
        <v>44603</v>
      </c>
      <c r="AT92" s="4">
        <v>45036</v>
      </c>
      <c r="AU92" s="41">
        <v>14</v>
      </c>
    </row>
    <row r="93" spans="2:47" x14ac:dyDescent="0.25">
      <c r="B93" s="11" t="s">
        <v>37</v>
      </c>
      <c r="C93" s="8">
        <v>297</v>
      </c>
      <c r="D93" s="8">
        <v>15</v>
      </c>
      <c r="E93" s="8">
        <v>6419.84</v>
      </c>
      <c r="F93" s="8">
        <v>9504</v>
      </c>
      <c r="G93" s="8">
        <v>3084.16</v>
      </c>
      <c r="H93" s="9">
        <v>0.48041072674708402</v>
      </c>
      <c r="AO93" s="7" t="s">
        <v>234</v>
      </c>
      <c r="AP93" s="8">
        <v>4</v>
      </c>
      <c r="AQ93" s="41">
        <v>2</v>
      </c>
      <c r="AR93" s="13">
        <v>498.01249999999999</v>
      </c>
      <c r="AS93" s="4">
        <v>44912</v>
      </c>
      <c r="AT93" s="4">
        <v>44995</v>
      </c>
      <c r="AU93" s="41">
        <v>3</v>
      </c>
    </row>
    <row r="94" spans="2:47" x14ac:dyDescent="0.25">
      <c r="B94" s="11" t="s">
        <v>19</v>
      </c>
      <c r="C94" s="8">
        <v>755</v>
      </c>
      <c r="D94" s="8">
        <v>32</v>
      </c>
      <c r="E94" s="8">
        <v>1199.45</v>
      </c>
      <c r="F94" s="8">
        <v>1887.5</v>
      </c>
      <c r="G94" s="8">
        <v>688.05</v>
      </c>
      <c r="H94" s="9">
        <v>0.57363791737879855</v>
      </c>
      <c r="AO94" s="7" t="s">
        <v>146</v>
      </c>
      <c r="AP94" s="8">
        <v>11</v>
      </c>
      <c r="AQ94" s="41">
        <v>2</v>
      </c>
      <c r="AR94" s="13">
        <v>486.8</v>
      </c>
      <c r="AS94" s="4">
        <v>44479</v>
      </c>
      <c r="AT94" s="4">
        <v>45039</v>
      </c>
      <c r="AU94" s="41">
        <v>18</v>
      </c>
    </row>
    <row r="95" spans="2:47" x14ac:dyDescent="0.25">
      <c r="B95" s="7" t="s">
        <v>1</v>
      </c>
      <c r="C95" s="41"/>
      <c r="D95" s="41"/>
      <c r="E95" s="41"/>
      <c r="F95" s="41"/>
      <c r="G95" s="41"/>
      <c r="H95" s="41"/>
      <c r="AO95" s="7" t="s">
        <v>122</v>
      </c>
      <c r="AP95" s="8">
        <v>7</v>
      </c>
      <c r="AQ95" s="41">
        <v>2</v>
      </c>
      <c r="AR95" s="13">
        <v>462.82857142857148</v>
      </c>
      <c r="AS95" s="4">
        <v>44445</v>
      </c>
      <c r="AT95" s="4">
        <v>45044</v>
      </c>
      <c r="AU95" s="41">
        <v>19</v>
      </c>
    </row>
    <row r="96" spans="2:47" x14ac:dyDescent="0.25">
      <c r="B96" s="11" t="s">
        <v>44</v>
      </c>
      <c r="C96" s="8">
        <v>1263</v>
      </c>
      <c r="D96" s="8">
        <v>50</v>
      </c>
      <c r="E96" s="8">
        <v>31584.84</v>
      </c>
      <c r="F96" s="8">
        <v>47994</v>
      </c>
      <c r="G96" s="8">
        <v>16409.16</v>
      </c>
      <c r="H96" s="9">
        <v>0.51952645636324257</v>
      </c>
      <c r="AO96" s="7" t="s">
        <v>168</v>
      </c>
      <c r="AP96" s="8">
        <v>4</v>
      </c>
      <c r="AQ96" s="41">
        <v>1</v>
      </c>
      <c r="AR96" s="13">
        <v>420.77499999999998</v>
      </c>
      <c r="AS96" s="4">
        <v>44602</v>
      </c>
      <c r="AT96" s="4">
        <v>44938</v>
      </c>
      <c r="AU96" s="41">
        <v>11</v>
      </c>
    </row>
    <row r="97" spans="2:47" x14ac:dyDescent="0.25">
      <c r="B97" s="11" t="s">
        <v>69</v>
      </c>
      <c r="C97" s="8">
        <v>740</v>
      </c>
      <c r="D97" s="8">
        <v>30</v>
      </c>
      <c r="E97" s="8">
        <v>16106.3</v>
      </c>
      <c r="F97" s="8">
        <v>24605</v>
      </c>
      <c r="G97" s="8">
        <v>8498.7000000000007</v>
      </c>
      <c r="H97" s="9">
        <v>0.52766308835673004</v>
      </c>
      <c r="AO97" s="7" t="s">
        <v>103</v>
      </c>
      <c r="AP97" s="8">
        <v>4</v>
      </c>
      <c r="AQ97" s="41">
        <v>1</v>
      </c>
      <c r="AR97" s="13">
        <v>356.28750000000002</v>
      </c>
      <c r="AS97" s="4">
        <v>44620</v>
      </c>
      <c r="AT97" s="4">
        <v>44959</v>
      </c>
      <c r="AU97" s="41">
        <v>12</v>
      </c>
    </row>
    <row r="98" spans="2:47" x14ac:dyDescent="0.25">
      <c r="B98" s="11" t="s">
        <v>0</v>
      </c>
      <c r="C98" s="8">
        <v>697</v>
      </c>
      <c r="D98" s="8">
        <v>30</v>
      </c>
      <c r="E98" s="8">
        <v>6532.68</v>
      </c>
      <c r="F98" s="8">
        <v>9758</v>
      </c>
      <c r="G98" s="8">
        <v>3225.3199999999997</v>
      </c>
      <c r="H98" s="9">
        <v>0.49372080065149365</v>
      </c>
      <c r="Y98" s="14"/>
      <c r="AO98" s="7" t="s">
        <v>324</v>
      </c>
      <c r="AP98" s="8">
        <v>5</v>
      </c>
      <c r="AQ98" s="41">
        <v>2</v>
      </c>
      <c r="AR98" s="13">
        <v>354.28</v>
      </c>
      <c r="AS98" s="4">
        <v>44381</v>
      </c>
      <c r="AT98" s="4">
        <v>44778</v>
      </c>
      <c r="AU98" s="41">
        <v>13</v>
      </c>
    </row>
    <row r="99" spans="2:47" x14ac:dyDescent="0.25">
      <c r="B99" s="11" t="s">
        <v>13</v>
      </c>
      <c r="C99" s="8">
        <v>434</v>
      </c>
      <c r="D99" s="8">
        <v>23</v>
      </c>
      <c r="E99" s="8">
        <v>5465.46</v>
      </c>
      <c r="F99" s="8">
        <v>8463</v>
      </c>
      <c r="G99" s="8">
        <v>2997.54</v>
      </c>
      <c r="H99" s="9">
        <v>0.54845154845154842</v>
      </c>
      <c r="AO99" s="7" t="s">
        <v>293</v>
      </c>
      <c r="AP99" s="8">
        <v>5</v>
      </c>
      <c r="AQ99" s="41">
        <v>2</v>
      </c>
      <c r="AR99" s="13">
        <v>330.71600000000001</v>
      </c>
      <c r="AS99" s="4">
        <v>44528</v>
      </c>
      <c r="AT99" s="4">
        <v>45019</v>
      </c>
      <c r="AU99" s="41">
        <v>17</v>
      </c>
    </row>
    <row r="100" spans="2:47" x14ac:dyDescent="0.25">
      <c r="B100" s="11" t="s">
        <v>15</v>
      </c>
      <c r="C100" s="8">
        <v>348</v>
      </c>
      <c r="D100" s="8">
        <v>14</v>
      </c>
      <c r="E100" s="8">
        <v>5062.68</v>
      </c>
      <c r="F100" s="8">
        <v>7308</v>
      </c>
      <c r="G100" s="8">
        <v>2245.3199999999997</v>
      </c>
      <c r="H100" s="9">
        <v>0.44350423096067687</v>
      </c>
      <c r="AO100" s="7" t="s">
        <v>267</v>
      </c>
      <c r="AP100" s="8">
        <v>3</v>
      </c>
      <c r="AQ100" s="41">
        <v>1</v>
      </c>
      <c r="AR100" s="13">
        <v>216.33333333333334</v>
      </c>
      <c r="AS100" s="4">
        <v>44472</v>
      </c>
      <c r="AT100" s="4">
        <v>45043</v>
      </c>
      <c r="AU100" s="41">
        <v>18</v>
      </c>
    </row>
    <row r="101" spans="2:47" x14ac:dyDescent="0.25">
      <c r="B101" s="11" t="s">
        <v>81</v>
      </c>
      <c r="C101" s="8">
        <v>580</v>
      </c>
      <c r="D101" s="8">
        <v>20</v>
      </c>
      <c r="E101" s="8">
        <v>3388.14</v>
      </c>
      <c r="F101" s="8">
        <v>5220</v>
      </c>
      <c r="G101" s="8">
        <v>1831.8600000000001</v>
      </c>
      <c r="H101" s="9">
        <v>0.54066833129681779</v>
      </c>
      <c r="AO101" s="7" t="s">
        <v>238</v>
      </c>
      <c r="AP101" s="8">
        <v>3</v>
      </c>
      <c r="AQ101" s="41">
        <v>1</v>
      </c>
      <c r="AR101" s="13">
        <v>197.5</v>
      </c>
      <c r="AS101" s="4">
        <v>44435</v>
      </c>
      <c r="AT101" s="4">
        <v>44857</v>
      </c>
      <c r="AU101" s="41">
        <v>14</v>
      </c>
    </row>
    <row r="102" spans="2:47" x14ac:dyDescent="0.25">
      <c r="B102" s="11" t="s">
        <v>76</v>
      </c>
      <c r="C102" s="8">
        <v>500</v>
      </c>
      <c r="D102" s="8">
        <v>29</v>
      </c>
      <c r="E102" s="8">
        <v>2368.66</v>
      </c>
      <c r="F102" s="8">
        <v>3500</v>
      </c>
      <c r="G102" s="8">
        <v>1131.3400000000001</v>
      </c>
      <c r="H102" s="9">
        <v>0.47762870145989722</v>
      </c>
      <c r="AO102" s="7" t="s">
        <v>201</v>
      </c>
      <c r="AP102" s="8">
        <v>5</v>
      </c>
      <c r="AQ102" s="41">
        <v>1</v>
      </c>
      <c r="AR102" s="13">
        <v>191.1</v>
      </c>
      <c r="AS102" s="4">
        <v>44555</v>
      </c>
      <c r="AT102" s="4">
        <v>44988</v>
      </c>
      <c r="AU102" s="41">
        <v>15</v>
      </c>
    </row>
    <row r="103" spans="2:47" x14ac:dyDescent="0.25">
      <c r="B103" s="7" t="s">
        <v>27</v>
      </c>
      <c r="C103" s="41"/>
      <c r="D103" s="41"/>
      <c r="E103" s="41"/>
      <c r="F103" s="41"/>
      <c r="G103" s="41"/>
      <c r="H103" s="41"/>
      <c r="AO103" s="7" t="s">
        <v>151</v>
      </c>
      <c r="AP103" s="8">
        <v>1</v>
      </c>
      <c r="AQ103" s="41">
        <v>1</v>
      </c>
      <c r="AR103" s="13">
        <v>126</v>
      </c>
      <c r="AS103" s="4">
        <v>44442</v>
      </c>
      <c r="AT103" s="4">
        <v>44442</v>
      </c>
      <c r="AU103" s="41">
        <v>0</v>
      </c>
    </row>
    <row r="104" spans="2:47" x14ac:dyDescent="0.25">
      <c r="B104" s="11" t="s">
        <v>50</v>
      </c>
      <c r="C104" s="8">
        <v>746</v>
      </c>
      <c r="D104" s="8">
        <v>32</v>
      </c>
      <c r="E104" s="8">
        <v>61415.48</v>
      </c>
      <c r="F104" s="8">
        <v>92347.340000000011</v>
      </c>
      <c r="G104" s="8">
        <v>30931.860000000008</v>
      </c>
      <c r="H104" s="9">
        <v>0.50364924282933243</v>
      </c>
      <c r="AO104" s="7" t="s">
        <v>386</v>
      </c>
      <c r="AP104" s="8">
        <v>830</v>
      </c>
      <c r="AQ104" s="41">
        <v>38</v>
      </c>
      <c r="AR104" s="13">
        <v>1746.2256746987957</v>
      </c>
      <c r="AS104" s="4">
        <v>44381</v>
      </c>
      <c r="AT104" s="4">
        <v>45052</v>
      </c>
      <c r="AU104" s="41">
        <v>22</v>
      </c>
    </row>
    <row r="105" spans="2:47" x14ac:dyDescent="0.25">
      <c r="B105" s="11" t="s">
        <v>46</v>
      </c>
      <c r="C105" s="8">
        <v>978</v>
      </c>
      <c r="D105" s="8">
        <v>37</v>
      </c>
      <c r="E105" s="8">
        <v>24837.54</v>
      </c>
      <c r="F105" s="8">
        <v>38142</v>
      </c>
      <c r="G105" s="8">
        <v>13304.46</v>
      </c>
      <c r="H105" s="9">
        <v>0.53565932858084975</v>
      </c>
    </row>
    <row r="106" spans="2:47" x14ac:dyDescent="0.25">
      <c r="B106" s="11" t="s">
        <v>33</v>
      </c>
      <c r="C106" s="8">
        <v>722</v>
      </c>
      <c r="D106" s="8">
        <v>30</v>
      </c>
      <c r="E106" s="8">
        <v>15057.14</v>
      </c>
      <c r="F106" s="8">
        <v>23681.599999999999</v>
      </c>
      <c r="G106" s="8">
        <v>8624.4599999999991</v>
      </c>
      <c r="H106" s="9">
        <v>0.57278208212183723</v>
      </c>
    </row>
    <row r="107" spans="2:47" x14ac:dyDescent="0.25">
      <c r="B107" s="11" t="s">
        <v>26</v>
      </c>
      <c r="C107" s="8">
        <v>903</v>
      </c>
      <c r="D107" s="8">
        <v>33</v>
      </c>
      <c r="E107" s="8">
        <v>13658.4</v>
      </c>
      <c r="F107" s="8">
        <v>21672</v>
      </c>
      <c r="G107" s="8">
        <v>8013.6</v>
      </c>
      <c r="H107" s="9">
        <v>0.58671586715867163</v>
      </c>
      <c r="AO107" s="40" t="s">
        <v>520</v>
      </c>
      <c r="AP107" s="40"/>
      <c r="AQ107" s="40"/>
      <c r="AR107" s="40"/>
      <c r="AS107" s="40"/>
      <c r="AT107" s="40"/>
      <c r="AU107" s="40"/>
    </row>
    <row r="108" spans="2:47" x14ac:dyDescent="0.25">
      <c r="B108" s="11" t="s">
        <v>87</v>
      </c>
      <c r="C108" s="8">
        <v>95</v>
      </c>
      <c r="D108" s="8">
        <v>5</v>
      </c>
      <c r="E108" s="8">
        <v>6178.9</v>
      </c>
      <c r="F108" s="8">
        <v>9215</v>
      </c>
      <c r="G108" s="8">
        <v>3036.1000000000004</v>
      </c>
      <c r="H108" s="9">
        <v>0.4913657770800629</v>
      </c>
      <c r="AO108" s="43" t="s">
        <v>521</v>
      </c>
      <c r="AP108" s="43" t="s">
        <v>527</v>
      </c>
      <c r="AQ108" s="43" t="s">
        <v>523</v>
      </c>
      <c r="AR108" s="43" t="s">
        <v>522</v>
      </c>
      <c r="AS108" s="42"/>
      <c r="AT108" s="42"/>
      <c r="AU108" s="42"/>
    </row>
    <row r="109" spans="2:47" x14ac:dyDescent="0.25">
      <c r="B109" s="11" t="s">
        <v>66</v>
      </c>
      <c r="C109" s="8">
        <v>755</v>
      </c>
      <c r="D109" s="8">
        <v>36</v>
      </c>
      <c r="E109" s="8">
        <v>3584.7</v>
      </c>
      <c r="F109" s="8">
        <v>5624.7500000000009</v>
      </c>
      <c r="G109" s="8">
        <v>2040.0500000000011</v>
      </c>
      <c r="H109" s="9">
        <v>0.56909922727145956</v>
      </c>
      <c r="AO109" s="43" t="s">
        <v>524</v>
      </c>
      <c r="AP109" s="43" t="s">
        <v>528</v>
      </c>
      <c r="AQ109" s="43" t="s">
        <v>523</v>
      </c>
      <c r="AR109" s="43" t="s">
        <v>525</v>
      </c>
      <c r="AS109" s="42"/>
      <c r="AT109" s="42"/>
      <c r="AU109" s="42"/>
    </row>
    <row r="110" spans="2:47" x14ac:dyDescent="0.25">
      <c r="B110" s="7" t="s">
        <v>7</v>
      </c>
      <c r="C110" s="41"/>
      <c r="D110" s="41"/>
      <c r="E110" s="41"/>
      <c r="F110" s="41"/>
      <c r="G110" s="41"/>
      <c r="H110" s="41"/>
      <c r="AO110" s="43" t="s">
        <v>526</v>
      </c>
      <c r="AP110" s="43"/>
      <c r="AQ110" s="43"/>
      <c r="AR110" s="43"/>
      <c r="AS110" s="42"/>
      <c r="AT110" s="42"/>
      <c r="AU110" s="42"/>
    </row>
    <row r="111" spans="2:47" x14ac:dyDescent="0.25">
      <c r="B111" s="11" t="s">
        <v>6</v>
      </c>
      <c r="C111" s="8">
        <v>886</v>
      </c>
      <c r="D111" s="8">
        <v>39</v>
      </c>
      <c r="E111" s="8">
        <v>31319.82</v>
      </c>
      <c r="F111" s="8">
        <v>46958</v>
      </c>
      <c r="G111" s="8">
        <v>15638.18</v>
      </c>
      <c r="H111" s="9">
        <v>0.49930619013774663</v>
      </c>
    </row>
    <row r="112" spans="2:47" x14ac:dyDescent="0.25">
      <c r="B112" s="11" t="s">
        <v>55</v>
      </c>
      <c r="C112" s="8">
        <v>640</v>
      </c>
      <c r="D112" s="8">
        <v>33</v>
      </c>
      <c r="E112" s="8">
        <v>18805.919999999998</v>
      </c>
      <c r="F112" s="8">
        <v>29183.999999999996</v>
      </c>
      <c r="G112" s="8">
        <v>10378.079999999998</v>
      </c>
      <c r="H112" s="9">
        <v>0.55185175731897185</v>
      </c>
      <c r="AO112" s="6" t="s">
        <v>385</v>
      </c>
      <c r="AP112" t="s">
        <v>519</v>
      </c>
      <c r="AQ112" t="s">
        <v>407</v>
      </c>
      <c r="AR112" t="s">
        <v>406</v>
      </c>
      <c r="AS112" t="s">
        <v>384</v>
      </c>
      <c r="AT112" t="s">
        <v>409</v>
      </c>
      <c r="AU112" t="s">
        <v>420</v>
      </c>
    </row>
    <row r="113" spans="2:47" x14ac:dyDescent="0.25">
      <c r="B113" s="11" t="s">
        <v>43</v>
      </c>
      <c r="C113" s="8">
        <v>763</v>
      </c>
      <c r="D113" s="8">
        <v>29</v>
      </c>
      <c r="E113" s="8">
        <v>15724.8</v>
      </c>
      <c r="F113" s="8">
        <v>22890</v>
      </c>
      <c r="G113" s="8">
        <v>7165.2000000000007</v>
      </c>
      <c r="H113" s="9">
        <v>0.45566239316239321</v>
      </c>
      <c r="AO113" s="7" t="s">
        <v>517</v>
      </c>
      <c r="AP113" s="41">
        <v>6</v>
      </c>
      <c r="AQ113" s="8">
        <v>19470</v>
      </c>
      <c r="AR113" s="8">
        <v>171</v>
      </c>
      <c r="AS113" s="8">
        <v>576153.56000000017</v>
      </c>
      <c r="AT113" s="8">
        <v>195211.67000000016</v>
      </c>
      <c r="AU113" s="9">
        <v>0.5124447458377448</v>
      </c>
    </row>
    <row r="114" spans="2:47" x14ac:dyDescent="0.25">
      <c r="B114" s="11" t="s">
        <v>8</v>
      </c>
      <c r="C114" s="8">
        <v>404</v>
      </c>
      <c r="D114" s="8">
        <v>22</v>
      </c>
      <c r="E114" s="8">
        <v>6041.28</v>
      </c>
      <c r="F114" s="8">
        <v>9393</v>
      </c>
      <c r="G114" s="8">
        <v>3351.7200000000003</v>
      </c>
      <c r="H114" s="9">
        <v>0.55480295566502469</v>
      </c>
      <c r="AO114" s="7" t="s">
        <v>516</v>
      </c>
      <c r="AP114" s="41">
        <v>12</v>
      </c>
      <c r="AQ114" s="8">
        <v>13261</v>
      </c>
      <c r="AR114" s="8">
        <v>203</v>
      </c>
      <c r="AS114" s="8">
        <v>367852.01000000007</v>
      </c>
      <c r="AT114" s="8">
        <v>130197.18000000008</v>
      </c>
      <c r="AU114" s="9">
        <v>0.54784150610362137</v>
      </c>
    </row>
    <row r="115" spans="2:47" x14ac:dyDescent="0.25">
      <c r="B115" s="11" t="s">
        <v>28</v>
      </c>
      <c r="C115" s="8">
        <v>297</v>
      </c>
      <c r="D115" s="8">
        <v>13</v>
      </c>
      <c r="E115" s="8">
        <v>1796.2</v>
      </c>
      <c r="F115" s="8">
        <v>2970</v>
      </c>
      <c r="G115" s="8">
        <v>1173.8</v>
      </c>
      <c r="H115" s="9">
        <v>0.65349070259436581</v>
      </c>
      <c r="AO115" s="7" t="s">
        <v>518</v>
      </c>
      <c r="AP115" s="41">
        <v>73</v>
      </c>
      <c r="AQ115" s="8">
        <v>18586</v>
      </c>
      <c r="AR115" s="8">
        <v>456</v>
      </c>
      <c r="AS115" s="8">
        <v>505361.74000000017</v>
      </c>
      <c r="AT115" s="8">
        <v>175837.44700000016</v>
      </c>
      <c r="AU115" s="9">
        <v>0.53360996665578209</v>
      </c>
    </row>
    <row r="116" spans="2:47" x14ac:dyDescent="0.25">
      <c r="B116" s="7" t="s">
        <v>12</v>
      </c>
      <c r="C116" s="41"/>
      <c r="D116" s="41"/>
      <c r="E116" s="41"/>
      <c r="F116" s="41"/>
      <c r="G116" s="41"/>
      <c r="H116" s="41"/>
      <c r="AO116" s="7" t="s">
        <v>386</v>
      </c>
      <c r="AP116" s="41">
        <v>91</v>
      </c>
      <c r="AQ116" s="8">
        <v>51317</v>
      </c>
      <c r="AR116" s="8">
        <v>830</v>
      </c>
      <c r="AS116" s="8">
        <v>1449367.3100000005</v>
      </c>
      <c r="AT116" s="8">
        <v>501246.29700000049</v>
      </c>
      <c r="AU116" s="9">
        <v>0.52867333402302774</v>
      </c>
    </row>
    <row r="117" spans="2:47" x14ac:dyDescent="0.25">
      <c r="B117" s="11" t="s">
        <v>70</v>
      </c>
      <c r="C117" s="8">
        <v>539</v>
      </c>
      <c r="D117" s="8">
        <v>27</v>
      </c>
      <c r="E117" s="8">
        <v>22391.25</v>
      </c>
      <c r="F117" s="8">
        <v>33687.5</v>
      </c>
      <c r="G117" s="8">
        <v>11296.25</v>
      </c>
      <c r="H117" s="9">
        <v>0.50449394294646344</v>
      </c>
    </row>
    <row r="118" spans="2:47" x14ac:dyDescent="0.25">
      <c r="B118" s="11" t="s">
        <v>52</v>
      </c>
      <c r="C118" s="8">
        <v>742</v>
      </c>
      <c r="D118" s="8">
        <v>33</v>
      </c>
      <c r="E118" s="8">
        <v>15498.14</v>
      </c>
      <c r="F118" s="8">
        <v>23002</v>
      </c>
      <c r="G118" s="8">
        <v>7503.8600000000006</v>
      </c>
      <c r="H118" s="9">
        <v>0.48417810137216472</v>
      </c>
    </row>
    <row r="119" spans="2:47" x14ac:dyDescent="0.25">
      <c r="B119" s="11" t="s">
        <v>49</v>
      </c>
      <c r="C119" s="8">
        <v>1103</v>
      </c>
      <c r="D119" s="8">
        <v>41</v>
      </c>
      <c r="E119" s="8">
        <v>13333.81</v>
      </c>
      <c r="F119" s="8">
        <v>20295.2</v>
      </c>
      <c r="G119" s="8">
        <v>6961.3900000000012</v>
      </c>
      <c r="H119" s="9">
        <v>0.52208558544032058</v>
      </c>
    </row>
    <row r="120" spans="2:47" x14ac:dyDescent="0.25">
      <c r="B120" s="11" t="s">
        <v>45</v>
      </c>
      <c r="C120" s="8">
        <v>612</v>
      </c>
      <c r="D120" s="8">
        <v>32</v>
      </c>
      <c r="E120" s="8">
        <v>10342.878000000001</v>
      </c>
      <c r="F120" s="8">
        <v>15844.68</v>
      </c>
      <c r="G120" s="8">
        <v>5501.8019999999997</v>
      </c>
      <c r="H120" s="9">
        <v>0.53194110962151919</v>
      </c>
    </row>
    <row r="121" spans="2:47" x14ac:dyDescent="0.25">
      <c r="B121" s="11" t="s">
        <v>29</v>
      </c>
      <c r="C121" s="8">
        <v>805</v>
      </c>
      <c r="D121" s="8">
        <v>31</v>
      </c>
      <c r="E121" s="8">
        <v>10179.82</v>
      </c>
      <c r="F121" s="8">
        <v>15295</v>
      </c>
      <c r="G121" s="8">
        <v>5115.18</v>
      </c>
      <c r="H121" s="9">
        <v>0.50248236216357467</v>
      </c>
    </row>
    <row r="122" spans="2:47" x14ac:dyDescent="0.25">
      <c r="B122" s="11" t="s">
        <v>11</v>
      </c>
      <c r="C122" s="8">
        <v>981</v>
      </c>
      <c r="D122" s="8">
        <v>47</v>
      </c>
      <c r="E122" s="8">
        <v>6368.67</v>
      </c>
      <c r="F122" s="8">
        <v>9466.65</v>
      </c>
      <c r="G122" s="8">
        <v>3097.9799999999996</v>
      </c>
      <c r="H122" s="9">
        <v>0.48644065401410336</v>
      </c>
    </row>
    <row r="123" spans="2:47" x14ac:dyDescent="0.25">
      <c r="B123" s="11" t="s">
        <v>75</v>
      </c>
      <c r="C123" s="8">
        <v>534</v>
      </c>
      <c r="D123" s="8">
        <v>18</v>
      </c>
      <c r="E123" s="8">
        <v>4665.3249999999998</v>
      </c>
      <c r="F123" s="8">
        <v>7075.5</v>
      </c>
      <c r="G123" s="8">
        <v>2410.1750000000002</v>
      </c>
      <c r="H123" s="9">
        <v>0.51661459812553256</v>
      </c>
    </row>
    <row r="124" spans="2:47" x14ac:dyDescent="0.25">
      <c r="B124" s="11" t="s">
        <v>65</v>
      </c>
      <c r="C124" s="8">
        <v>548</v>
      </c>
      <c r="D124" s="8">
        <v>27</v>
      </c>
      <c r="E124" s="8">
        <v>4300.8</v>
      </c>
      <c r="F124" s="8">
        <v>6576</v>
      </c>
      <c r="G124" s="8">
        <v>2275.1999999999998</v>
      </c>
      <c r="H124" s="9">
        <v>0.5290178571428571</v>
      </c>
    </row>
    <row r="125" spans="2:47" x14ac:dyDescent="0.25">
      <c r="B125" s="11" t="s">
        <v>54</v>
      </c>
      <c r="C125" s="8">
        <v>891</v>
      </c>
      <c r="D125" s="8">
        <v>40</v>
      </c>
      <c r="E125" s="8">
        <v>3664.08</v>
      </c>
      <c r="F125" s="8">
        <v>5346</v>
      </c>
      <c r="G125" s="8">
        <v>1681.92</v>
      </c>
      <c r="H125" s="9">
        <v>0.45902927883670663</v>
      </c>
    </row>
    <row r="126" spans="2:47" x14ac:dyDescent="0.25">
      <c r="B126" s="11" t="s">
        <v>84</v>
      </c>
      <c r="C126" s="8">
        <v>508</v>
      </c>
      <c r="D126" s="8">
        <v>14</v>
      </c>
      <c r="E126" s="8">
        <v>3318.35</v>
      </c>
      <c r="F126" s="8">
        <v>4826</v>
      </c>
      <c r="G126" s="8">
        <v>1507.65</v>
      </c>
      <c r="H126" s="9">
        <v>0.4543372459204123</v>
      </c>
    </row>
    <row r="127" spans="2:47" x14ac:dyDescent="0.25">
      <c r="B127" s="11" t="s">
        <v>56</v>
      </c>
      <c r="C127" s="8">
        <v>293</v>
      </c>
      <c r="D127" s="8">
        <v>14</v>
      </c>
      <c r="E127" s="8">
        <v>2940</v>
      </c>
      <c r="F127" s="8">
        <v>4395</v>
      </c>
      <c r="G127" s="8">
        <v>1455</v>
      </c>
      <c r="H127" s="9">
        <v>0.49489795918367346</v>
      </c>
    </row>
    <row r="128" spans="2:47" x14ac:dyDescent="0.25">
      <c r="B128" s="11" t="s">
        <v>39</v>
      </c>
      <c r="C128" s="8">
        <v>125</v>
      </c>
      <c r="D128" s="8">
        <v>6</v>
      </c>
      <c r="E128" s="8">
        <v>2133.04</v>
      </c>
      <c r="F128" s="8">
        <v>3250</v>
      </c>
      <c r="G128" s="8">
        <v>1116.96</v>
      </c>
      <c r="H128" s="9">
        <v>0.52364700146270116</v>
      </c>
    </row>
    <row r="129" spans="2:8" x14ac:dyDescent="0.25">
      <c r="B129" s="7" t="s">
        <v>386</v>
      </c>
      <c r="C129" s="8">
        <v>51317</v>
      </c>
      <c r="D129" s="8">
        <v>830</v>
      </c>
      <c r="E129" s="8">
        <v>948121.01300000004</v>
      </c>
      <c r="F129" s="8">
        <v>1449367.3100000005</v>
      </c>
      <c r="G129" s="8">
        <v>501246.29700000049</v>
      </c>
      <c r="H129" s="9">
        <v>0.52867333402302774</v>
      </c>
    </row>
    <row r="136" spans="2:8" x14ac:dyDescent="0.25">
      <c r="B136" s="6" t="s">
        <v>385</v>
      </c>
      <c r="C136" t="s">
        <v>531</v>
      </c>
      <c r="D136" t="s">
        <v>406</v>
      </c>
      <c r="E136" t="s">
        <v>532</v>
      </c>
      <c r="F136" t="s">
        <v>533</v>
      </c>
      <c r="G136" t="s">
        <v>514</v>
      </c>
      <c r="H136" t="s">
        <v>534</v>
      </c>
    </row>
    <row r="137" spans="2:8" x14ac:dyDescent="0.25">
      <c r="B137" s="7" t="s">
        <v>68</v>
      </c>
      <c r="C137" s="13">
        <v>32.799999999999997</v>
      </c>
      <c r="D137" s="8">
        <v>12</v>
      </c>
      <c r="E137" s="41">
        <v>2</v>
      </c>
      <c r="F137" s="13">
        <v>273.33333333333331</v>
      </c>
      <c r="G137" s="4">
        <v>45052</v>
      </c>
      <c r="H137" s="44" t="s">
        <v>536</v>
      </c>
    </row>
    <row r="138" spans="2:8" x14ac:dyDescent="0.25">
      <c r="B138" s="7" t="s">
        <v>49</v>
      </c>
      <c r="C138" s="13">
        <v>64.882352941176464</v>
      </c>
      <c r="D138" s="8">
        <v>41</v>
      </c>
      <c r="E138" s="41">
        <v>3</v>
      </c>
      <c r="F138" s="13">
        <v>495.00487804878048</v>
      </c>
      <c r="G138" s="4">
        <v>45046</v>
      </c>
      <c r="H138" s="44" t="s">
        <v>239</v>
      </c>
    </row>
    <row r="139" spans="2:8" x14ac:dyDescent="0.25">
      <c r="B139" s="7" t="s">
        <v>18</v>
      </c>
      <c r="C139" s="13">
        <v>71.681818181818187</v>
      </c>
      <c r="D139" s="8">
        <v>51</v>
      </c>
      <c r="E139" s="41">
        <v>3</v>
      </c>
      <c r="F139" s="13">
        <v>1051.3333333333333</v>
      </c>
      <c r="G139" s="4">
        <v>45052</v>
      </c>
      <c r="H139" s="44" t="s">
        <v>239</v>
      </c>
    </row>
    <row r="140" spans="2:8" x14ac:dyDescent="0.25">
      <c r="B140" s="7" t="s">
        <v>70</v>
      </c>
      <c r="C140" s="13">
        <v>35.93333333333333</v>
      </c>
      <c r="D140" s="8">
        <v>27</v>
      </c>
      <c r="E140" s="41">
        <v>2</v>
      </c>
      <c r="F140" s="13">
        <v>1247.6851851851852</v>
      </c>
      <c r="G140" s="4">
        <v>45038</v>
      </c>
      <c r="H140" s="44" t="s">
        <v>239</v>
      </c>
    </row>
    <row r="141" spans="2:8" x14ac:dyDescent="0.25">
      <c r="B141" s="7" t="s">
        <v>63</v>
      </c>
      <c r="C141" s="13">
        <v>43.578947368421055</v>
      </c>
      <c r="D141" s="8">
        <v>38</v>
      </c>
      <c r="E141" s="41">
        <v>2</v>
      </c>
      <c r="F141" s="13">
        <v>392.21052631578948</v>
      </c>
      <c r="G141" s="4">
        <v>45051</v>
      </c>
      <c r="H141" s="44" t="s">
        <v>239</v>
      </c>
    </row>
    <row r="142" spans="2:8" x14ac:dyDescent="0.25">
      <c r="B142" s="7" t="s">
        <v>31</v>
      </c>
      <c r="C142" s="13">
        <v>55.631578947368418</v>
      </c>
      <c r="D142" s="8">
        <v>44</v>
      </c>
      <c r="E142" s="41">
        <v>3</v>
      </c>
      <c r="F142" s="13">
        <v>456.43181818181819</v>
      </c>
      <c r="G142" s="4">
        <v>45052</v>
      </c>
      <c r="H142" s="44" t="s">
        <v>535</v>
      </c>
    </row>
    <row r="143" spans="2:8" x14ac:dyDescent="0.25">
      <c r="B143" s="7" t="s">
        <v>23</v>
      </c>
      <c r="C143" s="13">
        <v>49.5625</v>
      </c>
      <c r="D143" s="8">
        <v>30</v>
      </c>
      <c r="E143" s="41">
        <v>2</v>
      </c>
      <c r="F143" s="13">
        <v>475.8</v>
      </c>
      <c r="G143" s="4">
        <v>45052</v>
      </c>
      <c r="H143" s="44" t="s">
        <v>239</v>
      </c>
    </row>
    <row r="144" spans="2:8" x14ac:dyDescent="0.25">
      <c r="B144" s="7" t="s">
        <v>73</v>
      </c>
      <c r="C144" s="13">
        <v>30.2</v>
      </c>
      <c r="D144" s="8">
        <v>20</v>
      </c>
      <c r="E144" s="41">
        <v>2</v>
      </c>
      <c r="F144" s="13">
        <v>498.3</v>
      </c>
      <c r="G144" s="4">
        <v>45052</v>
      </c>
      <c r="H144" s="44" t="s">
        <v>239</v>
      </c>
    </row>
    <row r="145" spans="2:8" x14ac:dyDescent="0.25">
      <c r="B145" s="7" t="s">
        <v>85</v>
      </c>
      <c r="C145" s="13">
        <v>23</v>
      </c>
      <c r="D145" s="8">
        <v>6</v>
      </c>
      <c r="E145" s="41">
        <v>1</v>
      </c>
      <c r="F145" s="13">
        <v>293.25</v>
      </c>
      <c r="G145" s="4">
        <v>45033</v>
      </c>
      <c r="H145" s="44" t="s">
        <v>536</v>
      </c>
    </row>
    <row r="146" spans="2:8" x14ac:dyDescent="0.25">
      <c r="B146" s="7" t="s">
        <v>78</v>
      </c>
      <c r="C146" s="13">
        <v>41.533333333333331</v>
      </c>
      <c r="D146" s="8">
        <v>24</v>
      </c>
      <c r="E146" s="41">
        <v>2</v>
      </c>
      <c r="F146" s="13">
        <v>6840.020833333333</v>
      </c>
      <c r="G146" s="4">
        <v>45030</v>
      </c>
      <c r="H146" s="44" t="s">
        <v>239</v>
      </c>
    </row>
    <row r="147" spans="2:8" x14ac:dyDescent="0.25">
      <c r="B147" s="7" t="s">
        <v>75</v>
      </c>
      <c r="C147" s="13">
        <v>48.545454545454547</v>
      </c>
      <c r="D147" s="8">
        <v>18</v>
      </c>
      <c r="E147" s="41">
        <v>2</v>
      </c>
      <c r="F147" s="13">
        <v>393.08333333333331</v>
      </c>
      <c r="G147" s="4">
        <v>45017</v>
      </c>
      <c r="H147" s="44" t="s">
        <v>239</v>
      </c>
    </row>
    <row r="148" spans="2:8" x14ac:dyDescent="0.25">
      <c r="B148" s="7" t="s">
        <v>76</v>
      </c>
      <c r="C148" s="13">
        <v>31.25</v>
      </c>
      <c r="D148" s="8">
        <v>29</v>
      </c>
      <c r="E148" s="41">
        <v>2</v>
      </c>
      <c r="F148" s="13">
        <v>120.68965517241379</v>
      </c>
      <c r="G148" s="4">
        <v>45052</v>
      </c>
      <c r="H148" s="44" t="s">
        <v>239</v>
      </c>
    </row>
    <row r="149" spans="2:8" x14ac:dyDescent="0.25">
      <c r="B149" s="7" t="s">
        <v>53</v>
      </c>
      <c r="C149" s="13">
        <v>66.0625</v>
      </c>
      <c r="D149" s="8">
        <v>42</v>
      </c>
      <c r="E149" s="41">
        <v>3</v>
      </c>
      <c r="F149" s="13">
        <v>541.08333333333337</v>
      </c>
      <c r="G149" s="4">
        <v>45044</v>
      </c>
      <c r="H149" s="44" t="s">
        <v>239</v>
      </c>
    </row>
    <row r="150" spans="2:8" x14ac:dyDescent="0.25">
      <c r="B150" s="7" t="s">
        <v>19</v>
      </c>
      <c r="C150" s="13">
        <v>44.411764705882355</v>
      </c>
      <c r="D150" s="8">
        <v>32</v>
      </c>
      <c r="E150" s="41">
        <v>2</v>
      </c>
      <c r="F150" s="13">
        <v>58.984375</v>
      </c>
      <c r="G150" s="4">
        <v>45039</v>
      </c>
      <c r="H150" s="44" t="s">
        <v>239</v>
      </c>
    </row>
    <row r="151" spans="2:8" x14ac:dyDescent="0.25">
      <c r="B151" s="7" t="s">
        <v>61</v>
      </c>
      <c r="C151" s="13">
        <v>24.4</v>
      </c>
      <c r="D151" s="8">
        <v>6</v>
      </c>
      <c r="E151" s="41">
        <v>2</v>
      </c>
      <c r="F151" s="13">
        <v>315.16666666666669</v>
      </c>
      <c r="G151" s="4">
        <v>44689</v>
      </c>
      <c r="H151" s="44" t="s">
        <v>239</v>
      </c>
    </row>
    <row r="152" spans="2:8" x14ac:dyDescent="0.25">
      <c r="B152" s="7" t="s">
        <v>44</v>
      </c>
      <c r="C152" s="13">
        <v>60.142857142857146</v>
      </c>
      <c r="D152" s="8">
        <v>50</v>
      </c>
      <c r="E152" s="41">
        <v>3</v>
      </c>
      <c r="F152" s="13">
        <v>959.88</v>
      </c>
      <c r="G152" s="4">
        <v>45044</v>
      </c>
      <c r="H152" s="44" t="s">
        <v>535</v>
      </c>
    </row>
    <row r="153" spans="2:8" x14ac:dyDescent="0.25">
      <c r="B153" s="7" t="s">
        <v>20</v>
      </c>
      <c r="C153" s="13">
        <v>69.849999999999994</v>
      </c>
      <c r="D153" s="8">
        <v>51</v>
      </c>
      <c r="E153" s="41">
        <v>3</v>
      </c>
      <c r="F153" s="13">
        <v>342.4019607843137</v>
      </c>
      <c r="G153" s="4">
        <v>45051</v>
      </c>
      <c r="H153" s="44" t="s">
        <v>536</v>
      </c>
    </row>
    <row r="154" spans="2:8" x14ac:dyDescent="0.25">
      <c r="B154" s="7" t="s">
        <v>74</v>
      </c>
      <c r="C154" s="13">
        <v>33.444444444444443</v>
      </c>
      <c r="D154" s="8">
        <v>12</v>
      </c>
      <c r="E154" s="41">
        <v>2</v>
      </c>
      <c r="F154" s="13">
        <v>627.08333333333337</v>
      </c>
      <c r="G154" s="4">
        <v>45052</v>
      </c>
      <c r="H154" s="44" t="s">
        <v>239</v>
      </c>
    </row>
    <row r="155" spans="2:8" x14ac:dyDescent="0.25">
      <c r="B155" s="7" t="s">
        <v>39</v>
      </c>
      <c r="C155" s="13">
        <v>20.833333333333332</v>
      </c>
      <c r="D155" s="8">
        <v>6</v>
      </c>
      <c r="E155" s="41">
        <v>1</v>
      </c>
      <c r="F155" s="13">
        <v>541.66666666666663</v>
      </c>
      <c r="G155" s="4">
        <v>44991</v>
      </c>
      <c r="H155" s="44" t="s">
        <v>536</v>
      </c>
    </row>
    <row r="156" spans="2:8" x14ac:dyDescent="0.25">
      <c r="B156" s="7" t="s">
        <v>71</v>
      </c>
      <c r="C156" s="13">
        <v>44.625</v>
      </c>
      <c r="D156" s="8">
        <v>31</v>
      </c>
      <c r="E156" s="41">
        <v>2</v>
      </c>
      <c r="F156" s="13">
        <v>829.16129032258061</v>
      </c>
      <c r="G156" s="4">
        <v>45030</v>
      </c>
      <c r="H156" s="44" t="s">
        <v>239</v>
      </c>
    </row>
    <row r="157" spans="2:8" x14ac:dyDescent="0.25">
      <c r="B157" s="7" t="s">
        <v>57</v>
      </c>
      <c r="C157" s="13">
        <v>37.5625</v>
      </c>
      <c r="D157" s="8">
        <v>24</v>
      </c>
      <c r="E157" s="41">
        <v>2</v>
      </c>
      <c r="F157" s="13">
        <v>487.0604166666667</v>
      </c>
      <c r="G157" s="4">
        <v>45036</v>
      </c>
      <c r="H157" s="44" t="s">
        <v>239</v>
      </c>
    </row>
    <row r="158" spans="2:8" x14ac:dyDescent="0.25">
      <c r="B158" s="7" t="s">
        <v>79</v>
      </c>
      <c r="C158" s="13">
        <v>47.0625</v>
      </c>
      <c r="D158" s="8">
        <v>32</v>
      </c>
      <c r="E158" s="41">
        <v>2</v>
      </c>
      <c r="F158" s="13">
        <v>734.88093750000007</v>
      </c>
      <c r="G158" s="4">
        <v>45044</v>
      </c>
      <c r="H158" s="44" t="s">
        <v>239</v>
      </c>
    </row>
    <row r="159" spans="2:8" x14ac:dyDescent="0.25">
      <c r="B159" s="7" t="s">
        <v>15</v>
      </c>
      <c r="C159" s="13">
        <v>34.799999999999997</v>
      </c>
      <c r="D159" s="8">
        <v>14</v>
      </c>
      <c r="E159" s="41">
        <v>2</v>
      </c>
      <c r="F159" s="13">
        <v>522</v>
      </c>
      <c r="G159" s="4">
        <v>45012</v>
      </c>
      <c r="H159" s="44" t="s">
        <v>239</v>
      </c>
    </row>
    <row r="160" spans="2:8" x14ac:dyDescent="0.25">
      <c r="B160" s="7" t="s">
        <v>52</v>
      </c>
      <c r="C160" s="13">
        <v>41.222222222222221</v>
      </c>
      <c r="D160" s="8">
        <v>33</v>
      </c>
      <c r="E160" s="41">
        <v>2</v>
      </c>
      <c r="F160" s="13">
        <v>697.030303030303</v>
      </c>
      <c r="G160" s="4">
        <v>45052</v>
      </c>
      <c r="H160" s="44" t="s">
        <v>239</v>
      </c>
    </row>
    <row r="161" spans="2:8" x14ac:dyDescent="0.25">
      <c r="B161" s="7" t="s">
        <v>29</v>
      </c>
      <c r="C161" s="13">
        <v>44.722222222222221</v>
      </c>
      <c r="D161" s="8">
        <v>31</v>
      </c>
      <c r="E161" s="41">
        <v>2</v>
      </c>
      <c r="F161" s="13">
        <v>493.38709677419354</v>
      </c>
      <c r="G161" s="4">
        <v>45030</v>
      </c>
      <c r="H161" s="44" t="s">
        <v>239</v>
      </c>
    </row>
    <row r="162" spans="2:8" x14ac:dyDescent="0.25">
      <c r="B162" s="7" t="s">
        <v>51</v>
      </c>
      <c r="C162" s="13">
        <v>34.117647058823529</v>
      </c>
      <c r="D162" s="8">
        <v>28</v>
      </c>
      <c r="E162" s="41">
        <v>2</v>
      </c>
      <c r="F162" s="13">
        <v>952.85714285714289</v>
      </c>
      <c r="G162" s="4">
        <v>45050</v>
      </c>
      <c r="H162" s="44" t="s">
        <v>535</v>
      </c>
    </row>
    <row r="163" spans="2:8" x14ac:dyDescent="0.25">
      <c r="B163" s="7" t="s">
        <v>11</v>
      </c>
      <c r="C163" s="13">
        <v>49.05</v>
      </c>
      <c r="D163" s="8">
        <v>47</v>
      </c>
      <c r="E163" s="41">
        <v>3</v>
      </c>
      <c r="F163" s="13">
        <v>201.41808510638296</v>
      </c>
      <c r="G163" s="4">
        <v>45052</v>
      </c>
      <c r="H163" s="44" t="s">
        <v>239</v>
      </c>
    </row>
    <row r="164" spans="2:8" x14ac:dyDescent="0.25">
      <c r="B164" s="7" t="s">
        <v>54</v>
      </c>
      <c r="C164" s="13">
        <v>52.411764705882355</v>
      </c>
      <c r="D164" s="8">
        <v>40</v>
      </c>
      <c r="E164" s="41">
        <v>3</v>
      </c>
      <c r="F164" s="13">
        <v>133.65</v>
      </c>
      <c r="G164" s="4">
        <v>45052</v>
      </c>
      <c r="H164" s="44" t="s">
        <v>239</v>
      </c>
    </row>
    <row r="165" spans="2:8" x14ac:dyDescent="0.25">
      <c r="B165" s="7" t="s">
        <v>48</v>
      </c>
      <c r="C165" s="13">
        <v>49.05</v>
      </c>
      <c r="D165" s="8">
        <v>39</v>
      </c>
      <c r="E165" s="41">
        <v>2</v>
      </c>
      <c r="F165" s="13">
        <v>452.76923076923077</v>
      </c>
      <c r="G165" s="4">
        <v>45052</v>
      </c>
      <c r="H165" s="44" t="s">
        <v>239</v>
      </c>
    </row>
    <row r="166" spans="2:8" x14ac:dyDescent="0.25">
      <c r="B166" s="7" t="s">
        <v>62</v>
      </c>
      <c r="C166" s="13">
        <v>20.444444444444443</v>
      </c>
      <c r="D166" s="8">
        <v>10</v>
      </c>
      <c r="E166" s="41">
        <v>2</v>
      </c>
      <c r="F166" s="13">
        <v>257.60000000000002</v>
      </c>
      <c r="G166" s="4">
        <v>45039</v>
      </c>
      <c r="H166" s="44" t="s">
        <v>239</v>
      </c>
    </row>
    <row r="167" spans="2:8" x14ac:dyDescent="0.25">
      <c r="B167" s="7" t="s">
        <v>28</v>
      </c>
      <c r="C167" s="13">
        <v>29.7</v>
      </c>
      <c r="D167" s="8">
        <v>13</v>
      </c>
      <c r="E167" s="41">
        <v>2</v>
      </c>
      <c r="F167" s="13">
        <v>228.46153846153845</v>
      </c>
      <c r="G167" s="4">
        <v>45011</v>
      </c>
      <c r="H167" s="44" t="s">
        <v>535</v>
      </c>
    </row>
    <row r="168" spans="2:8" x14ac:dyDescent="0.25">
      <c r="B168" s="7" t="s">
        <v>9</v>
      </c>
      <c r="C168" s="13">
        <v>43.823529411764703</v>
      </c>
      <c r="D168" s="8">
        <v>32</v>
      </c>
      <c r="E168" s="41">
        <v>2</v>
      </c>
      <c r="F168" s="13">
        <v>490.0703125</v>
      </c>
      <c r="G168" s="4">
        <v>45033</v>
      </c>
      <c r="H168" s="44" t="s">
        <v>239</v>
      </c>
    </row>
    <row r="169" spans="2:8" x14ac:dyDescent="0.25">
      <c r="B169" s="7" t="s">
        <v>72</v>
      </c>
      <c r="C169" s="13">
        <v>29.875</v>
      </c>
      <c r="D169" s="8">
        <v>8</v>
      </c>
      <c r="E169" s="41">
        <v>1</v>
      </c>
      <c r="F169" s="13">
        <v>507.875</v>
      </c>
      <c r="G169" s="4">
        <v>45052</v>
      </c>
      <c r="H169" s="44" t="s">
        <v>536</v>
      </c>
    </row>
    <row r="170" spans="2:8" x14ac:dyDescent="0.25">
      <c r="B170" s="7" t="s">
        <v>6</v>
      </c>
      <c r="C170" s="13">
        <v>55.375</v>
      </c>
      <c r="D170" s="8">
        <v>39</v>
      </c>
      <c r="E170" s="41">
        <v>3</v>
      </c>
      <c r="F170" s="13">
        <v>1204.051282051282</v>
      </c>
      <c r="G170" s="4">
        <v>45043</v>
      </c>
      <c r="H170" s="44" t="s">
        <v>239</v>
      </c>
    </row>
    <row r="171" spans="2:8" x14ac:dyDescent="0.25">
      <c r="B171" s="7" t="s">
        <v>37</v>
      </c>
      <c r="C171" s="13">
        <v>27</v>
      </c>
      <c r="D171" s="8">
        <v>15</v>
      </c>
      <c r="E171" s="41">
        <v>2</v>
      </c>
      <c r="F171" s="13">
        <v>633.6</v>
      </c>
      <c r="G171" s="4">
        <v>45052</v>
      </c>
      <c r="H171" s="44" t="s">
        <v>536</v>
      </c>
    </row>
    <row r="172" spans="2:8" x14ac:dyDescent="0.25">
      <c r="B172" s="7" t="s">
        <v>22</v>
      </c>
      <c r="C172" s="13">
        <v>40</v>
      </c>
      <c r="D172" s="8">
        <v>21</v>
      </c>
      <c r="E172" s="41">
        <v>2</v>
      </c>
      <c r="F172" s="13">
        <v>495.23809523809524</v>
      </c>
      <c r="G172" s="4">
        <v>45040</v>
      </c>
      <c r="H172" s="44" t="s">
        <v>536</v>
      </c>
    </row>
    <row r="173" spans="2:8" x14ac:dyDescent="0.25">
      <c r="B173" s="7" t="s">
        <v>5</v>
      </c>
      <c r="C173" s="13">
        <v>42.421052631578945</v>
      </c>
      <c r="D173" s="8">
        <v>38</v>
      </c>
      <c r="E173" s="41">
        <v>2</v>
      </c>
      <c r="F173" s="13">
        <v>738.12631578947355</v>
      </c>
      <c r="G173" s="4">
        <v>45045</v>
      </c>
      <c r="H173" s="44" t="s">
        <v>239</v>
      </c>
    </row>
    <row r="174" spans="2:8" x14ac:dyDescent="0.25">
      <c r="B174" s="7" t="s">
        <v>45</v>
      </c>
      <c r="C174" s="13">
        <v>36</v>
      </c>
      <c r="D174" s="8">
        <v>32</v>
      </c>
      <c r="E174" s="41">
        <v>2</v>
      </c>
      <c r="F174" s="13">
        <v>495.14625000000001</v>
      </c>
      <c r="G174" s="4">
        <v>45052</v>
      </c>
      <c r="H174" s="44" t="s">
        <v>535</v>
      </c>
    </row>
    <row r="175" spans="2:8" x14ac:dyDescent="0.25">
      <c r="B175" s="7" t="s">
        <v>82</v>
      </c>
      <c r="C175" s="13">
        <v>37.200000000000003</v>
      </c>
      <c r="D175" s="8">
        <v>13</v>
      </c>
      <c r="E175" s="41">
        <v>2</v>
      </c>
      <c r="F175" s="13">
        <v>1144.6153846153845</v>
      </c>
      <c r="G175" s="4">
        <v>45052</v>
      </c>
      <c r="H175" s="44" t="s">
        <v>239</v>
      </c>
    </row>
    <row r="176" spans="2:8" x14ac:dyDescent="0.25">
      <c r="B176" s="7" t="s">
        <v>77</v>
      </c>
      <c r="C176" s="13">
        <v>28.90909090909091</v>
      </c>
      <c r="D176" s="8">
        <v>18</v>
      </c>
      <c r="E176" s="41">
        <v>2</v>
      </c>
      <c r="F176" s="13">
        <v>247.33333333333334</v>
      </c>
      <c r="G176" s="4">
        <v>45040</v>
      </c>
      <c r="H176" s="44" t="s">
        <v>239</v>
      </c>
    </row>
    <row r="177" spans="2:8" x14ac:dyDescent="0.25">
      <c r="B177" s="7" t="s">
        <v>34</v>
      </c>
      <c r="C177" s="13">
        <v>52.733333333333334</v>
      </c>
      <c r="D177" s="8">
        <v>38</v>
      </c>
      <c r="E177" s="41">
        <v>3</v>
      </c>
      <c r="F177" s="13">
        <v>270.60526315789474</v>
      </c>
      <c r="G177" s="4">
        <v>45052</v>
      </c>
      <c r="H177" s="44" t="s">
        <v>239</v>
      </c>
    </row>
    <row r="178" spans="2:8" x14ac:dyDescent="0.25">
      <c r="B178" s="7" t="s">
        <v>40</v>
      </c>
      <c r="C178" s="13">
        <v>48.058823529411768</v>
      </c>
      <c r="D178" s="8">
        <v>39</v>
      </c>
      <c r="E178" s="41">
        <v>3</v>
      </c>
      <c r="F178" s="13">
        <v>314.23076923076923</v>
      </c>
      <c r="G178" s="4">
        <v>45046</v>
      </c>
      <c r="H178" s="44" t="s">
        <v>535</v>
      </c>
    </row>
    <row r="179" spans="2:8" x14ac:dyDescent="0.25">
      <c r="B179" s="7" t="s">
        <v>26</v>
      </c>
      <c r="C179" s="13">
        <v>50.166666666666664</v>
      </c>
      <c r="D179" s="8">
        <v>33</v>
      </c>
      <c r="E179" s="41">
        <v>2</v>
      </c>
      <c r="F179" s="13">
        <v>656.72727272727275</v>
      </c>
      <c r="G179" s="4">
        <v>45052</v>
      </c>
      <c r="H179" s="44" t="s">
        <v>239</v>
      </c>
    </row>
    <row r="180" spans="2:8" x14ac:dyDescent="0.25">
      <c r="B180" s="7" t="s">
        <v>32</v>
      </c>
      <c r="C180" s="13">
        <v>60.94736842105263</v>
      </c>
      <c r="D180" s="8">
        <v>43</v>
      </c>
      <c r="E180" s="41">
        <v>3</v>
      </c>
      <c r="F180" s="13">
        <v>469.93255813953493</v>
      </c>
      <c r="G180" s="4">
        <v>45052</v>
      </c>
      <c r="H180" s="44" t="s">
        <v>239</v>
      </c>
    </row>
    <row r="181" spans="2:8" x14ac:dyDescent="0.25">
      <c r="B181" s="7" t="s">
        <v>87</v>
      </c>
      <c r="C181" s="13">
        <v>23.75</v>
      </c>
      <c r="D181" s="8">
        <v>5</v>
      </c>
      <c r="E181" s="41">
        <v>2</v>
      </c>
      <c r="F181" s="13">
        <v>1843</v>
      </c>
      <c r="G181" s="4">
        <v>44974</v>
      </c>
      <c r="H181" s="44" t="s">
        <v>535</v>
      </c>
    </row>
    <row r="182" spans="2:8" x14ac:dyDescent="0.25">
      <c r="B182" s="7" t="s">
        <v>33</v>
      </c>
      <c r="C182" s="13">
        <v>48.133333333333333</v>
      </c>
      <c r="D182" s="8">
        <v>30</v>
      </c>
      <c r="E182" s="41">
        <v>2</v>
      </c>
      <c r="F182" s="13">
        <v>789.38666666666666</v>
      </c>
      <c r="G182" s="4">
        <v>45046</v>
      </c>
      <c r="H182" s="44" t="s">
        <v>535</v>
      </c>
    </row>
    <row r="183" spans="2:8" x14ac:dyDescent="0.25">
      <c r="B183" s="7" t="s">
        <v>46</v>
      </c>
      <c r="C183" s="13">
        <v>57.529411764705884</v>
      </c>
      <c r="D183" s="8">
        <v>37</v>
      </c>
      <c r="E183" s="41">
        <v>3</v>
      </c>
      <c r="F183" s="13">
        <v>1030.8648648648648</v>
      </c>
      <c r="G183" s="4">
        <v>45046</v>
      </c>
      <c r="H183" s="44" t="s">
        <v>535</v>
      </c>
    </row>
    <row r="184" spans="2:8" x14ac:dyDescent="0.25">
      <c r="B184" s="7" t="s">
        <v>36</v>
      </c>
      <c r="C184" s="13">
        <v>33.111111111111114</v>
      </c>
      <c r="D184" s="8">
        <v>10</v>
      </c>
      <c r="E184" s="41">
        <v>2</v>
      </c>
      <c r="F184" s="13">
        <v>636.23</v>
      </c>
      <c r="G184" s="4">
        <v>45037</v>
      </c>
      <c r="H184" s="44" t="s">
        <v>535</v>
      </c>
    </row>
    <row r="185" spans="2:8" x14ac:dyDescent="0.25">
      <c r="B185" s="7" t="s">
        <v>55</v>
      </c>
      <c r="C185" s="13">
        <v>33.684210526315788</v>
      </c>
      <c r="D185" s="8">
        <v>33</v>
      </c>
      <c r="E185" s="41">
        <v>2</v>
      </c>
      <c r="F185" s="13">
        <v>884.36363636363626</v>
      </c>
      <c r="G185" s="4">
        <v>45050</v>
      </c>
      <c r="H185" s="44" t="s">
        <v>535</v>
      </c>
    </row>
    <row r="186" spans="2:8" x14ac:dyDescent="0.25">
      <c r="B186" s="7" t="s">
        <v>25</v>
      </c>
      <c r="C186" s="13">
        <v>56.25</v>
      </c>
      <c r="D186" s="8">
        <v>51</v>
      </c>
      <c r="E186" s="41">
        <v>3</v>
      </c>
      <c r="F186" s="13">
        <v>99.264705882352942</v>
      </c>
      <c r="G186" s="4">
        <v>45051</v>
      </c>
      <c r="H186" s="44" t="s">
        <v>535</v>
      </c>
    </row>
    <row r="187" spans="2:8" x14ac:dyDescent="0.25">
      <c r="B187" s="7" t="s">
        <v>0</v>
      </c>
      <c r="C187" s="13">
        <v>46.466666666666669</v>
      </c>
      <c r="D187" s="8">
        <v>30</v>
      </c>
      <c r="E187" s="41">
        <v>2</v>
      </c>
      <c r="F187" s="13">
        <v>325.26666666666665</v>
      </c>
      <c r="G187" s="4">
        <v>45031</v>
      </c>
      <c r="H187" s="44" t="s">
        <v>535</v>
      </c>
    </row>
    <row r="188" spans="2:8" x14ac:dyDescent="0.25">
      <c r="B188" s="7" t="s">
        <v>50</v>
      </c>
      <c r="C188" s="13">
        <v>46.625</v>
      </c>
      <c r="D188" s="8">
        <v>32</v>
      </c>
      <c r="E188" s="41">
        <v>2</v>
      </c>
      <c r="F188" s="13">
        <v>2885.8543750000003</v>
      </c>
      <c r="G188" s="4">
        <v>45025</v>
      </c>
      <c r="H188" s="44" t="s">
        <v>535</v>
      </c>
    </row>
    <row r="189" spans="2:8" x14ac:dyDescent="0.25">
      <c r="B189" s="7" t="s">
        <v>3</v>
      </c>
      <c r="C189" s="13">
        <v>37.157894736842103</v>
      </c>
      <c r="D189" s="8">
        <v>38</v>
      </c>
      <c r="E189" s="41">
        <v>2</v>
      </c>
      <c r="F189" s="13">
        <v>390.15789473684208</v>
      </c>
      <c r="G189" s="4">
        <v>45051</v>
      </c>
      <c r="H189" s="44" t="s">
        <v>535</v>
      </c>
    </row>
    <row r="190" spans="2:8" x14ac:dyDescent="0.25">
      <c r="B190" s="7" t="s">
        <v>47</v>
      </c>
      <c r="C190" s="13">
        <v>43</v>
      </c>
      <c r="D190" s="8">
        <v>14</v>
      </c>
      <c r="E190" s="41">
        <v>2</v>
      </c>
      <c r="F190" s="13">
        <v>933.71428571428567</v>
      </c>
      <c r="G190" s="4">
        <v>45052</v>
      </c>
      <c r="H190" s="44" t="s">
        <v>239</v>
      </c>
    </row>
    <row r="191" spans="2:8" x14ac:dyDescent="0.25">
      <c r="B191" s="7" t="s">
        <v>30</v>
      </c>
      <c r="C191" s="13">
        <v>74.8</v>
      </c>
      <c r="D191" s="8">
        <v>54</v>
      </c>
      <c r="E191" s="41">
        <v>3</v>
      </c>
      <c r="F191" s="13">
        <v>1523.7037037037037</v>
      </c>
      <c r="G191" s="4">
        <v>45040</v>
      </c>
      <c r="H191" s="44" t="s">
        <v>239</v>
      </c>
    </row>
    <row r="192" spans="2:8" x14ac:dyDescent="0.25">
      <c r="B192" s="7" t="s">
        <v>13</v>
      </c>
      <c r="C192" s="13">
        <v>27.125</v>
      </c>
      <c r="D192" s="8">
        <v>23</v>
      </c>
      <c r="E192" s="41">
        <v>2</v>
      </c>
      <c r="F192" s="13">
        <v>367.95652173913044</v>
      </c>
      <c r="G192" s="4">
        <v>45039</v>
      </c>
      <c r="H192" s="44" t="s">
        <v>239</v>
      </c>
    </row>
    <row r="193" spans="2:8" x14ac:dyDescent="0.25">
      <c r="B193" s="7" t="s">
        <v>59</v>
      </c>
      <c r="C193" s="13">
        <v>64.166666666666671</v>
      </c>
      <c r="D193" s="8">
        <v>46</v>
      </c>
      <c r="E193" s="41">
        <v>3</v>
      </c>
      <c r="F193" s="13">
        <v>194.59239130434781</v>
      </c>
      <c r="G193" s="4">
        <v>45052</v>
      </c>
      <c r="H193" s="44" t="s">
        <v>239</v>
      </c>
    </row>
    <row r="194" spans="2:8" x14ac:dyDescent="0.25">
      <c r="B194" s="7" t="s">
        <v>56</v>
      </c>
      <c r="C194" s="13">
        <v>22.53846153846154</v>
      </c>
      <c r="D194" s="8">
        <v>14</v>
      </c>
      <c r="E194" s="41">
        <v>2</v>
      </c>
      <c r="F194" s="13">
        <v>313.92857142857144</v>
      </c>
      <c r="G194" s="4">
        <v>45052</v>
      </c>
      <c r="H194" s="44" t="s">
        <v>239</v>
      </c>
    </row>
    <row r="195" spans="2:8" x14ac:dyDescent="0.25">
      <c r="B195" s="7" t="s">
        <v>84</v>
      </c>
      <c r="C195" s="13">
        <v>46.18181818181818</v>
      </c>
      <c r="D195" s="8">
        <v>14</v>
      </c>
      <c r="E195" s="41">
        <v>2</v>
      </c>
      <c r="F195" s="13">
        <v>344.71428571428572</v>
      </c>
      <c r="G195" s="4">
        <v>45019</v>
      </c>
      <c r="H195" s="44" t="s">
        <v>536</v>
      </c>
    </row>
    <row r="196" spans="2:8" x14ac:dyDescent="0.25">
      <c r="B196" s="7" t="s">
        <v>64</v>
      </c>
      <c r="C196" s="13">
        <v>31.625</v>
      </c>
      <c r="D196" s="8">
        <v>19</v>
      </c>
      <c r="E196" s="41">
        <v>2</v>
      </c>
      <c r="F196" s="13">
        <v>372.84210526315792</v>
      </c>
      <c r="G196" s="4">
        <v>45047</v>
      </c>
      <c r="H196" s="44" t="s">
        <v>239</v>
      </c>
    </row>
    <row r="197" spans="2:8" x14ac:dyDescent="0.25">
      <c r="B197" s="7" t="s">
        <v>35</v>
      </c>
      <c r="C197" s="13">
        <v>45.625</v>
      </c>
      <c r="D197" s="8">
        <v>9</v>
      </c>
      <c r="E197" s="41">
        <v>2</v>
      </c>
      <c r="F197" s="13">
        <v>1780.3888888888889</v>
      </c>
      <c r="G197" s="4">
        <v>45009</v>
      </c>
      <c r="H197" s="44" t="s">
        <v>239</v>
      </c>
    </row>
    <row r="198" spans="2:8" x14ac:dyDescent="0.25">
      <c r="B198" s="7" t="s">
        <v>67</v>
      </c>
      <c r="C198" s="13">
        <v>44.388888888888886</v>
      </c>
      <c r="D198" s="8">
        <v>34</v>
      </c>
      <c r="E198" s="41">
        <v>2</v>
      </c>
      <c r="F198" s="13">
        <v>293.75</v>
      </c>
      <c r="G198" s="4">
        <v>45047</v>
      </c>
      <c r="H198" s="44" t="s">
        <v>535</v>
      </c>
    </row>
    <row r="199" spans="2:8" x14ac:dyDescent="0.25">
      <c r="B199" s="7" t="s">
        <v>16</v>
      </c>
      <c r="C199" s="13">
        <v>24.076923076923077</v>
      </c>
      <c r="D199" s="8">
        <v>16</v>
      </c>
      <c r="E199" s="41">
        <v>2</v>
      </c>
      <c r="F199" s="13">
        <v>1584.5625</v>
      </c>
      <c r="G199" s="4">
        <v>45052</v>
      </c>
      <c r="H199" s="44" t="s">
        <v>239</v>
      </c>
    </row>
    <row r="200" spans="2:8" x14ac:dyDescent="0.25">
      <c r="B200" s="7" t="s">
        <v>38</v>
      </c>
      <c r="C200" s="13">
        <v>56.444444444444443</v>
      </c>
      <c r="D200" s="8">
        <v>39</v>
      </c>
      <c r="E200" s="41">
        <v>3</v>
      </c>
      <c r="F200" s="13">
        <v>260.5128205128205</v>
      </c>
      <c r="G200" s="4">
        <v>45047</v>
      </c>
      <c r="H200" s="44" t="s">
        <v>535</v>
      </c>
    </row>
    <row r="201" spans="2:8" x14ac:dyDescent="0.25">
      <c r="B201" s="7" t="s">
        <v>86</v>
      </c>
      <c r="C201" s="13">
        <v>50.25</v>
      </c>
      <c r="D201" s="8">
        <v>24</v>
      </c>
      <c r="E201" s="41">
        <v>2</v>
      </c>
      <c r="F201" s="13">
        <v>716.0625</v>
      </c>
      <c r="G201" s="4">
        <v>45044</v>
      </c>
      <c r="H201" s="44" t="s">
        <v>239</v>
      </c>
    </row>
    <row r="202" spans="2:8" x14ac:dyDescent="0.25">
      <c r="B202" s="7" t="s">
        <v>65</v>
      </c>
      <c r="C202" s="13">
        <v>36.533333333333331</v>
      </c>
      <c r="D202" s="8">
        <v>27</v>
      </c>
      <c r="E202" s="41">
        <v>2</v>
      </c>
      <c r="F202" s="13">
        <v>243.55555555555554</v>
      </c>
      <c r="G202" s="4">
        <v>45052</v>
      </c>
      <c r="H202" s="44" t="s">
        <v>239</v>
      </c>
    </row>
    <row r="203" spans="2:8" x14ac:dyDescent="0.25">
      <c r="B203" s="7" t="s">
        <v>42</v>
      </c>
      <c r="C203" s="13">
        <v>51.941176470588232</v>
      </c>
      <c r="D203" s="8">
        <v>36</v>
      </c>
      <c r="E203" s="41">
        <v>3</v>
      </c>
      <c r="F203" s="13">
        <v>441.5</v>
      </c>
      <c r="G203" s="4">
        <v>45037</v>
      </c>
      <c r="H203" s="44" t="s">
        <v>239</v>
      </c>
    </row>
    <row r="204" spans="2:8" x14ac:dyDescent="0.25">
      <c r="B204" s="7" t="s">
        <v>41</v>
      </c>
      <c r="C204" s="13">
        <v>60.166666666666664</v>
      </c>
      <c r="D204" s="8">
        <v>48</v>
      </c>
      <c r="E204" s="41">
        <v>3</v>
      </c>
      <c r="F204" s="13">
        <v>1112.33125</v>
      </c>
      <c r="G204" s="4">
        <v>45036</v>
      </c>
      <c r="H204" s="44" t="s">
        <v>239</v>
      </c>
    </row>
    <row r="205" spans="2:8" x14ac:dyDescent="0.25">
      <c r="B205" s="7" t="s">
        <v>60</v>
      </c>
      <c r="C205" s="13">
        <v>42.529411764705884</v>
      </c>
      <c r="D205" s="8">
        <v>37</v>
      </c>
      <c r="E205" s="41">
        <v>3</v>
      </c>
      <c r="F205" s="13">
        <v>179.77297297297295</v>
      </c>
      <c r="G205" s="4">
        <v>45052</v>
      </c>
      <c r="H205" s="44" t="s">
        <v>239</v>
      </c>
    </row>
    <row r="206" spans="2:8" x14ac:dyDescent="0.25">
      <c r="B206" s="7" t="s">
        <v>8</v>
      </c>
      <c r="C206" s="13">
        <v>25.25</v>
      </c>
      <c r="D206" s="8">
        <v>22</v>
      </c>
      <c r="E206" s="41">
        <v>2</v>
      </c>
      <c r="F206" s="13">
        <v>426.95454545454544</v>
      </c>
      <c r="G206" s="4">
        <v>45052</v>
      </c>
      <c r="H206" s="44" t="s">
        <v>239</v>
      </c>
    </row>
    <row r="207" spans="2:8" x14ac:dyDescent="0.25">
      <c r="B207" s="7" t="s">
        <v>66</v>
      </c>
      <c r="C207" s="13">
        <v>39.736842105263158</v>
      </c>
      <c r="D207" s="8">
        <v>36</v>
      </c>
      <c r="E207" s="41">
        <v>2</v>
      </c>
      <c r="F207" s="13">
        <v>156.24305555555557</v>
      </c>
      <c r="G207" s="4">
        <v>45047</v>
      </c>
      <c r="H207" s="44" t="s">
        <v>239</v>
      </c>
    </row>
    <row r="208" spans="2:8" x14ac:dyDescent="0.25">
      <c r="B208" s="7" t="s">
        <v>81</v>
      </c>
      <c r="C208" s="13">
        <v>38.666666666666664</v>
      </c>
      <c r="D208" s="8">
        <v>20</v>
      </c>
      <c r="E208" s="41">
        <v>2</v>
      </c>
      <c r="F208" s="13">
        <v>261</v>
      </c>
      <c r="G208" s="4">
        <v>45052</v>
      </c>
      <c r="H208" s="44" t="s">
        <v>239</v>
      </c>
    </row>
    <row r="209" spans="2:8" x14ac:dyDescent="0.25">
      <c r="B209" s="7" t="s">
        <v>43</v>
      </c>
      <c r="C209" s="13">
        <v>47.6875</v>
      </c>
      <c r="D209" s="8">
        <v>29</v>
      </c>
      <c r="E209" s="41">
        <v>2</v>
      </c>
      <c r="F209" s="13">
        <v>789.31034482758616</v>
      </c>
      <c r="G209" s="4">
        <v>45052</v>
      </c>
      <c r="H209" s="44" t="s">
        <v>239</v>
      </c>
    </row>
    <row r="210" spans="2:8" x14ac:dyDescent="0.25">
      <c r="B210" s="7" t="s">
        <v>83</v>
      </c>
      <c r="C210" s="13">
        <v>26.111111111111111</v>
      </c>
      <c r="D210" s="8">
        <v>10</v>
      </c>
      <c r="E210" s="41">
        <v>2</v>
      </c>
      <c r="F210" s="13">
        <v>381.875</v>
      </c>
      <c r="G210" s="4">
        <v>45051</v>
      </c>
      <c r="H210" s="44" t="s">
        <v>239</v>
      </c>
    </row>
    <row r="211" spans="2:8" x14ac:dyDescent="0.25">
      <c r="B211" s="7" t="s">
        <v>58</v>
      </c>
      <c r="C211" s="13">
        <v>44.5</v>
      </c>
      <c r="D211" s="8">
        <v>17</v>
      </c>
      <c r="E211" s="41">
        <v>2</v>
      </c>
      <c r="F211" s="13">
        <v>1149.1470588235295</v>
      </c>
      <c r="G211" s="4">
        <v>45036</v>
      </c>
      <c r="H211" s="44" t="s">
        <v>239</v>
      </c>
    </row>
    <row r="212" spans="2:8" x14ac:dyDescent="0.25">
      <c r="B212" s="7" t="s">
        <v>69</v>
      </c>
      <c r="C212" s="13">
        <v>49.333333333333336</v>
      </c>
      <c r="D212" s="8">
        <v>30</v>
      </c>
      <c r="E212" s="41">
        <v>2</v>
      </c>
      <c r="F212" s="13">
        <v>820.16666666666663</v>
      </c>
      <c r="G212" s="4">
        <v>45052</v>
      </c>
      <c r="H212" s="44" t="s">
        <v>536</v>
      </c>
    </row>
    <row r="213" spans="2:8" x14ac:dyDescent="0.25">
      <c r="B213" s="7" t="s">
        <v>80</v>
      </c>
      <c r="C213" s="13">
        <v>37.307692307692307</v>
      </c>
      <c r="D213" s="8">
        <v>21</v>
      </c>
      <c r="E213" s="41">
        <v>2</v>
      </c>
      <c r="F213" s="13">
        <v>219.4047619047619</v>
      </c>
      <c r="G213" s="4">
        <v>44996</v>
      </c>
      <c r="H213" s="44" t="s">
        <v>239</v>
      </c>
    </row>
    <row r="214" spans="2:8" x14ac:dyDescent="0.25">
      <c r="B214" s="7" t="s">
        <v>386</v>
      </c>
      <c r="C214" s="13">
        <v>2231.1739130434785</v>
      </c>
      <c r="D214" s="8">
        <v>830</v>
      </c>
      <c r="E214" s="41">
        <v>38</v>
      </c>
      <c r="F214" s="13">
        <v>1746.2256746987957</v>
      </c>
      <c r="G214" s="4">
        <v>45052</v>
      </c>
      <c r="H214" s="41" t="s">
        <v>239</v>
      </c>
    </row>
  </sheetData>
  <mergeCells count="16">
    <mergeCell ref="AO107:AU107"/>
    <mergeCell ref="AO26:AU26"/>
    <mergeCell ref="AX9:AZ9"/>
    <mergeCell ref="K41:R41"/>
    <mergeCell ref="B41:H41"/>
    <mergeCell ref="K11:R11"/>
    <mergeCell ref="U11:AB11"/>
    <mergeCell ref="AE11:AL11"/>
    <mergeCell ref="AO11:AU11"/>
    <mergeCell ref="AE9:AU9"/>
    <mergeCell ref="B11:H11"/>
    <mergeCell ref="K26:R26"/>
    <mergeCell ref="B9:H9"/>
    <mergeCell ref="K9:R9"/>
    <mergeCell ref="U9:AB9"/>
    <mergeCell ref="B26:H26"/>
  </mergeCells>
  <conditionalFormatting pivot="1" sqref="O46:O48 O50:O52 O54:O56 O58:O60 O63:O65 O67:O69 O71:O73 O75:O76">
    <cfRule type="dataBar" priority="26">
      <dataBar>
        <cfvo type="min"/>
        <cfvo type="max"/>
        <color theme="3" tint="0.89999084444715716"/>
      </dataBar>
      <extLst>
        <ext xmlns:x14="http://schemas.microsoft.com/office/spreadsheetml/2009/9/main" uri="{B025F937-C7B1-47D3-B67F-A62EFF666E3E}">
          <x14:id>{5D19EA4E-AFAB-4929-9661-DC95E8C84B91}</x14:id>
        </ext>
      </extLst>
    </cfRule>
  </conditionalFormatting>
  <conditionalFormatting pivot="1" sqref="O29:O36">
    <cfRule type="dataBar" priority="25">
      <dataBar>
        <cfvo type="min"/>
        <cfvo type="max"/>
        <color theme="5" tint="0.79998168889431442"/>
      </dataBar>
      <extLst>
        <ext xmlns:x14="http://schemas.microsoft.com/office/spreadsheetml/2009/9/main" uri="{B025F937-C7B1-47D3-B67F-A62EFF666E3E}">
          <x14:id>{59BB94FB-0BEF-427B-AC1E-C1A2C1CD5270}</x14:id>
        </ext>
      </extLst>
    </cfRule>
  </conditionalFormatting>
  <conditionalFormatting pivot="1" sqref="P29:P36">
    <cfRule type="colorScale" priority="24">
      <colorScale>
        <cfvo type="min"/>
        <cfvo type="max"/>
        <color theme="3" tint="0.499984740745262"/>
        <color theme="3" tint="0.89999084444715716"/>
      </colorScale>
    </cfRule>
  </conditionalFormatting>
  <conditionalFormatting pivot="1" sqref="P46:P48 P50:P52 P54:P56 P58:P60 P63:P65 P67:P69 P71:P73 P75:P76">
    <cfRule type="colorScale" priority="23">
      <colorScale>
        <cfvo type="min"/>
        <cfvo type="max"/>
        <color theme="5" tint="0.79998168889431442"/>
        <color theme="5" tint="0.59999389629810485"/>
      </colorScale>
    </cfRule>
  </conditionalFormatting>
  <conditionalFormatting pivot="1" sqref="D29:D38">
    <cfRule type="colorScale" priority="22">
      <colorScale>
        <cfvo type="min"/>
        <cfvo type="max"/>
        <color theme="3" tint="0.89999084444715716"/>
        <color theme="3" tint="0.499984740745262"/>
      </colorScale>
    </cfRule>
  </conditionalFormatting>
  <conditionalFormatting pivot="1" sqref="AS14:AS23">
    <cfRule type="dataBar" priority="21">
      <dataBar>
        <cfvo type="min"/>
        <cfvo type="max"/>
        <color theme="5" tint="0.79998168889431442"/>
      </dataBar>
      <extLst>
        <ext xmlns:x14="http://schemas.microsoft.com/office/spreadsheetml/2009/9/main" uri="{B025F937-C7B1-47D3-B67F-A62EFF666E3E}">
          <x14:id>{F2A00097-64A9-405C-A23E-A842C09264B3}</x14:id>
        </ext>
      </extLst>
    </cfRule>
  </conditionalFormatting>
  <conditionalFormatting pivot="1" sqref="AP14:AP23">
    <cfRule type="dataBar" priority="20">
      <dataBar>
        <cfvo type="min"/>
        <cfvo type="max"/>
        <color theme="7" tint="0.79998168889431442"/>
      </dataBar>
      <extLst>
        <ext xmlns:x14="http://schemas.microsoft.com/office/spreadsheetml/2009/9/main" uri="{B025F937-C7B1-47D3-B67F-A62EFF666E3E}">
          <x14:id>{E7C198AA-BED9-4B51-AC99-4BCBC4C152DC}</x14:id>
        </ext>
      </extLst>
    </cfRule>
  </conditionalFormatting>
  <conditionalFormatting pivot="1" sqref="AT14:AT23">
    <cfRule type="dataBar" priority="19">
      <dataBar>
        <cfvo type="min"/>
        <cfvo type="max"/>
        <color theme="9" tint="0.79998168889431442"/>
      </dataBar>
      <extLst>
        <ext xmlns:x14="http://schemas.microsoft.com/office/spreadsheetml/2009/9/main" uri="{B025F937-C7B1-47D3-B67F-A62EFF666E3E}">
          <x14:id>{0C71DAE1-258A-4E39-AA4C-13EF3F3B5F01}</x14:id>
        </ext>
      </extLst>
    </cfRule>
  </conditionalFormatting>
  <conditionalFormatting pivot="1" sqref="D45:D56 D58:D69 D71:D83 D85:D94 D96:D102 D104:D109 D111:D115 D117:D128">
    <cfRule type="colorScale" priority="15">
      <colorScale>
        <cfvo type="min"/>
        <cfvo type="max"/>
        <color theme="3" tint="0.89999084444715716"/>
        <color theme="3" tint="0.499984740745262"/>
      </colorScale>
    </cfRule>
  </conditionalFormatting>
  <conditionalFormatting pivot="1" sqref="H137:H213">
    <cfRule type="expression" dxfId="3" priority="8">
      <formula>$H137 = "Green"</formula>
    </cfRule>
  </conditionalFormatting>
  <conditionalFormatting pivot="1" sqref="H137:H213">
    <cfRule type="expression" dxfId="2" priority="7">
      <formula>$H137 = "Yellow"</formula>
    </cfRule>
  </conditionalFormatting>
  <conditionalFormatting pivot="1" sqref="H137:H213">
    <cfRule type="expression" dxfId="1" priority="3">
      <formula>$H137 = "Red"</formula>
    </cfRule>
  </conditionalFormatting>
  <conditionalFormatting sqref="B137:B213">
    <cfRule type="expression" dxfId="0" priority="2">
      <formula>$H137 = "Red"</formula>
    </cfRule>
  </conditionalFormatting>
  <pageMargins left="0.7" right="0.7" top="0.75" bottom="0.75" header="0.3" footer="0.3"/>
  <drawing r:id="rId14"/>
  <extLst>
    <ext xmlns:x14="http://schemas.microsoft.com/office/spreadsheetml/2009/9/main" uri="{78C0D931-6437-407d-A8EE-F0AAD7539E65}">
      <x14:conditionalFormattings>
        <x14:conditionalFormatting xmlns:xm="http://schemas.microsoft.com/office/excel/2006/main" pivot="1">
          <x14:cfRule type="dataBar" id="{5D19EA4E-AFAB-4929-9661-DC95E8C84B91}">
            <x14:dataBar minLength="0" maxLength="100" gradient="0">
              <x14:cfvo type="autoMin"/>
              <x14:cfvo type="autoMax"/>
              <x14:negativeFillColor rgb="FFFF0000"/>
              <x14:axisColor rgb="FF000000"/>
            </x14:dataBar>
          </x14:cfRule>
          <xm:sqref>O46:O48 O50:O52 O54:O56 O58:O60 O63:O65 O67:O69 O71:O73 O75:O76</xm:sqref>
        </x14:conditionalFormatting>
        <x14:conditionalFormatting xmlns:xm="http://schemas.microsoft.com/office/excel/2006/main" pivot="1">
          <x14:cfRule type="dataBar" id="{59BB94FB-0BEF-427B-AC1E-C1A2C1CD5270}">
            <x14:dataBar minLength="0" maxLength="100" gradient="0">
              <x14:cfvo type="autoMin"/>
              <x14:cfvo type="autoMax"/>
              <x14:negativeFillColor rgb="FFFF0000"/>
              <x14:axisColor rgb="FF000000"/>
            </x14:dataBar>
          </x14:cfRule>
          <xm:sqref>O29:O36</xm:sqref>
        </x14:conditionalFormatting>
        <x14:conditionalFormatting xmlns:xm="http://schemas.microsoft.com/office/excel/2006/main" pivot="1">
          <x14:cfRule type="dataBar" id="{F2A00097-64A9-405C-A23E-A842C09264B3}">
            <x14:dataBar minLength="0" maxLength="100" gradient="0">
              <x14:cfvo type="autoMin"/>
              <x14:cfvo type="autoMax"/>
              <x14:negativeFillColor rgb="FFFF0000"/>
              <x14:axisColor rgb="FF000000"/>
            </x14:dataBar>
          </x14:cfRule>
          <xm:sqref>AS14:AS23</xm:sqref>
        </x14:conditionalFormatting>
        <x14:conditionalFormatting xmlns:xm="http://schemas.microsoft.com/office/excel/2006/main" pivot="1">
          <x14:cfRule type="dataBar" id="{E7C198AA-BED9-4B51-AC99-4BCBC4C152DC}">
            <x14:dataBar minLength="0" maxLength="100" gradient="0">
              <x14:cfvo type="autoMin"/>
              <x14:cfvo type="autoMax"/>
              <x14:negativeFillColor rgb="FFFF0000"/>
              <x14:axisColor rgb="FF000000"/>
            </x14:dataBar>
          </x14:cfRule>
          <xm:sqref>AP14:AP23</xm:sqref>
        </x14:conditionalFormatting>
        <x14:conditionalFormatting xmlns:xm="http://schemas.microsoft.com/office/excel/2006/main" pivot="1">
          <x14:cfRule type="dataBar" id="{0C71DAE1-258A-4E39-AA4C-13EF3F3B5F01}">
            <x14:dataBar minLength="0" maxLength="100" gradient="0">
              <x14:cfvo type="autoMin"/>
              <x14:cfvo type="autoMax"/>
              <x14:negativeFillColor rgb="FFFF0000"/>
              <x14:axisColor rgb="FF000000"/>
            </x14:dataBar>
          </x14:cfRule>
          <xm:sqref>AT14:AT23</xm:sqref>
        </x14:conditionalFormatting>
      </x14:conditionalFormattings>
    </ext>
    <ext xmlns:x14="http://schemas.microsoft.com/office/spreadsheetml/2009/9/main" uri="{A8765BA9-456A-4dab-B4F3-ACF838C121DE}">
      <x14:slicerList>
        <x14:slicer r:id="rId1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A7A47-39FF-4A31-AA37-6305A4D73D7B}">
  <sheetPr codeName="Sheet2"/>
  <dimension ref="A2:AI2157"/>
  <sheetViews>
    <sheetView showGridLines="0" zoomScale="107" zoomScaleNormal="130" workbookViewId="0">
      <selection activeCell="J39" sqref="J39"/>
    </sheetView>
  </sheetViews>
  <sheetFormatPr defaultRowHeight="15.75" x14ac:dyDescent="0.25"/>
  <cols>
    <col min="1" max="1" width="10.5" customWidth="1"/>
    <col min="2" max="2" width="11.625" customWidth="1"/>
    <col min="3" max="4" width="14.25" customWidth="1"/>
    <col min="5" max="5" width="12.875" bestFit="1" customWidth="1"/>
    <col min="6" max="6" width="13.25" customWidth="1"/>
    <col min="7" max="7" width="14.375" bestFit="1" customWidth="1"/>
    <col min="8" max="8" width="9.75" customWidth="1"/>
    <col min="9" max="9" width="13.25" bestFit="1" customWidth="1"/>
    <col min="10" max="10" width="14" customWidth="1"/>
    <col min="11" max="11" width="11.75" customWidth="1"/>
    <col min="15" max="15" width="10.375" bestFit="1" customWidth="1"/>
    <col min="16" max="16" width="10.25" customWidth="1"/>
    <col min="17" max="17" width="13.75" bestFit="1" customWidth="1"/>
    <col min="18" max="19" width="10.25" customWidth="1"/>
    <col min="20" max="20" width="14.375" bestFit="1" customWidth="1"/>
    <col min="21" max="21" width="10" customWidth="1"/>
    <col min="23" max="23" width="16.625" bestFit="1" customWidth="1"/>
    <col min="24" max="24" width="13.625" bestFit="1" customWidth="1"/>
    <col min="25" max="27" width="13" customWidth="1"/>
    <col min="28" max="29" width="11.5" bestFit="1" customWidth="1"/>
    <col min="30" max="30" width="13" hidden="1" customWidth="1"/>
    <col min="31" max="31" width="20.25" hidden="1" customWidth="1"/>
    <col min="32" max="32" width="10.125" hidden="1" customWidth="1"/>
    <col min="33" max="33" width="12" hidden="1" customWidth="1"/>
    <col min="34" max="34" width="12.625" hidden="1" customWidth="1"/>
    <col min="35" max="35" width="15" hidden="1" customWidth="1"/>
    <col min="36" max="36" width="13.375" customWidth="1"/>
    <col min="37" max="37" width="14.875" customWidth="1"/>
    <col min="39" max="39" width="15" customWidth="1"/>
    <col min="40" max="42" width="13.625" customWidth="1"/>
  </cols>
  <sheetData>
    <row r="2" spans="1:11" ht="17.25" thickBot="1" x14ac:dyDescent="0.35">
      <c r="A2" s="5" t="s">
        <v>88</v>
      </c>
      <c r="B2" s="5" t="s">
        <v>96</v>
      </c>
      <c r="C2" s="5" t="s">
        <v>89</v>
      </c>
      <c r="D2" s="5" t="s">
        <v>387</v>
      </c>
      <c r="E2" s="5" t="s">
        <v>388</v>
      </c>
      <c r="F2" s="5" t="s">
        <v>389</v>
      </c>
      <c r="G2" s="5" t="s">
        <v>393</v>
      </c>
      <c r="H2" s="5" t="s">
        <v>92</v>
      </c>
      <c r="I2" s="5" t="s">
        <v>433</v>
      </c>
      <c r="J2" s="5" t="s">
        <v>93</v>
      </c>
      <c r="K2" s="15" t="s">
        <v>95</v>
      </c>
    </row>
    <row r="3" spans="1:11" x14ac:dyDescent="0.25">
      <c r="A3">
        <v>10248</v>
      </c>
      <c r="B3" s="4">
        <v>44381</v>
      </c>
      <c r="C3" s="4">
        <v>44409</v>
      </c>
      <c r="D3">
        <v>85</v>
      </c>
      <c r="E3">
        <v>42</v>
      </c>
      <c r="F3">
        <v>5</v>
      </c>
      <c r="G3">
        <v>1</v>
      </c>
      <c r="H3">
        <v>10</v>
      </c>
      <c r="I3">
        <v>2.87</v>
      </c>
      <c r="J3">
        <v>68.599999999999994</v>
      </c>
      <c r="K3">
        <v>2.87</v>
      </c>
    </row>
    <row r="4" spans="1:11" x14ac:dyDescent="0.25">
      <c r="A4">
        <v>10248</v>
      </c>
      <c r="B4" s="4">
        <v>44381</v>
      </c>
      <c r="C4" s="4">
        <v>44409</v>
      </c>
      <c r="D4">
        <v>85</v>
      </c>
      <c r="E4">
        <v>11</v>
      </c>
      <c r="F4">
        <v>5</v>
      </c>
      <c r="G4">
        <v>1</v>
      </c>
      <c r="H4">
        <v>12</v>
      </c>
      <c r="I4">
        <v>5.17</v>
      </c>
      <c r="J4">
        <v>117.6</v>
      </c>
      <c r="K4">
        <v>5.17</v>
      </c>
    </row>
    <row r="5" spans="1:11" x14ac:dyDescent="0.25">
      <c r="A5">
        <v>10248</v>
      </c>
      <c r="B5" s="4">
        <v>44381</v>
      </c>
      <c r="C5" s="4">
        <v>44409</v>
      </c>
      <c r="D5">
        <v>85</v>
      </c>
      <c r="E5">
        <v>72</v>
      </c>
      <c r="F5">
        <v>5</v>
      </c>
      <c r="G5">
        <v>1</v>
      </c>
      <c r="H5">
        <v>5</v>
      </c>
      <c r="I5">
        <v>3.57</v>
      </c>
      <c r="J5">
        <v>121.8</v>
      </c>
      <c r="K5">
        <v>3.57</v>
      </c>
    </row>
    <row r="6" spans="1:11" x14ac:dyDescent="0.25">
      <c r="A6">
        <v>10249</v>
      </c>
      <c r="B6" s="4">
        <v>44382</v>
      </c>
      <c r="C6" s="4">
        <v>44424</v>
      </c>
      <c r="D6">
        <v>70</v>
      </c>
      <c r="E6">
        <v>51</v>
      </c>
      <c r="F6">
        <v>6</v>
      </c>
      <c r="G6">
        <v>1</v>
      </c>
      <c r="H6">
        <v>40</v>
      </c>
      <c r="I6">
        <v>50.14</v>
      </c>
      <c r="J6">
        <v>1187.2</v>
      </c>
      <c r="K6">
        <v>50.14</v>
      </c>
    </row>
    <row r="7" spans="1:11" x14ac:dyDescent="0.25">
      <c r="A7">
        <v>10249</v>
      </c>
      <c r="B7" s="4">
        <v>44382</v>
      </c>
      <c r="C7" s="4">
        <v>44424</v>
      </c>
      <c r="D7">
        <v>70</v>
      </c>
      <c r="E7">
        <v>14</v>
      </c>
      <c r="F7">
        <v>6</v>
      </c>
      <c r="G7">
        <v>1</v>
      </c>
      <c r="H7">
        <v>9</v>
      </c>
      <c r="I7">
        <v>4.95</v>
      </c>
      <c r="J7">
        <v>117.18</v>
      </c>
      <c r="K7">
        <v>4.95</v>
      </c>
    </row>
    <row r="8" spans="1:11" x14ac:dyDescent="0.25">
      <c r="A8">
        <v>10250</v>
      </c>
      <c r="B8" s="4">
        <v>44388</v>
      </c>
      <c r="C8" s="4">
        <v>44413</v>
      </c>
      <c r="D8">
        <v>34</v>
      </c>
      <c r="E8">
        <v>65</v>
      </c>
      <c r="F8">
        <v>4</v>
      </c>
      <c r="G8">
        <v>1</v>
      </c>
      <c r="H8">
        <v>15</v>
      </c>
      <c r="I8">
        <v>6.61</v>
      </c>
      <c r="J8">
        <v>176.4</v>
      </c>
      <c r="K8">
        <v>29.05</v>
      </c>
    </row>
    <row r="9" spans="1:11" x14ac:dyDescent="0.25">
      <c r="A9">
        <v>10250</v>
      </c>
      <c r="B9" s="4">
        <v>44388</v>
      </c>
      <c r="C9" s="4">
        <v>44413</v>
      </c>
      <c r="D9">
        <v>34</v>
      </c>
      <c r="E9">
        <v>51</v>
      </c>
      <c r="F9">
        <v>4</v>
      </c>
      <c r="G9">
        <v>1</v>
      </c>
      <c r="H9">
        <v>35</v>
      </c>
      <c r="I9">
        <v>49.37</v>
      </c>
      <c r="J9">
        <v>1038.8</v>
      </c>
      <c r="K9">
        <v>170.65</v>
      </c>
    </row>
    <row r="10" spans="1:11" x14ac:dyDescent="0.25">
      <c r="A10">
        <v>10250</v>
      </c>
      <c r="B10" s="4">
        <v>44388</v>
      </c>
      <c r="C10" s="4">
        <v>44413</v>
      </c>
      <c r="D10">
        <v>34</v>
      </c>
      <c r="E10">
        <v>41</v>
      </c>
      <c r="F10">
        <v>4</v>
      </c>
      <c r="G10">
        <v>1</v>
      </c>
      <c r="H10">
        <v>10</v>
      </c>
      <c r="I10">
        <v>20.57</v>
      </c>
      <c r="J10">
        <v>53.9</v>
      </c>
      <c r="K10">
        <v>8.8800000000000008</v>
      </c>
    </row>
    <row r="11" spans="1:11" x14ac:dyDescent="0.25">
      <c r="A11">
        <v>10251</v>
      </c>
      <c r="B11" s="4">
        <v>44389</v>
      </c>
      <c r="C11" s="4">
        <v>44413</v>
      </c>
      <c r="D11">
        <v>28</v>
      </c>
      <c r="E11">
        <v>57</v>
      </c>
      <c r="F11">
        <v>3</v>
      </c>
      <c r="G11">
        <v>3</v>
      </c>
      <c r="H11">
        <v>15</v>
      </c>
      <c r="I11">
        <v>11.71</v>
      </c>
      <c r="J11">
        <v>163.80000000000001</v>
      </c>
      <c r="K11">
        <v>26.5</v>
      </c>
    </row>
    <row r="12" spans="1:11" x14ac:dyDescent="0.25">
      <c r="A12">
        <v>10251</v>
      </c>
      <c r="B12" s="4">
        <v>44389</v>
      </c>
      <c r="C12" s="4">
        <v>44413</v>
      </c>
      <c r="D12">
        <v>28</v>
      </c>
      <c r="E12">
        <v>22</v>
      </c>
      <c r="F12">
        <v>3</v>
      </c>
      <c r="G12">
        <v>3</v>
      </c>
      <c r="H12">
        <v>6</v>
      </c>
      <c r="I12">
        <v>40.69</v>
      </c>
      <c r="J12">
        <v>70.56</v>
      </c>
      <c r="K12">
        <v>11.42</v>
      </c>
    </row>
    <row r="13" spans="1:11" x14ac:dyDescent="0.25">
      <c r="A13">
        <v>10251</v>
      </c>
      <c r="B13" s="4">
        <v>44389</v>
      </c>
      <c r="C13" s="4">
        <v>44413</v>
      </c>
      <c r="D13">
        <v>28</v>
      </c>
      <c r="E13">
        <v>65</v>
      </c>
      <c r="F13">
        <v>3</v>
      </c>
      <c r="G13">
        <v>3</v>
      </c>
      <c r="H13">
        <v>20</v>
      </c>
      <c r="I13">
        <v>9.3699999999999992</v>
      </c>
      <c r="J13">
        <v>235.2</v>
      </c>
      <c r="K13">
        <v>38.15</v>
      </c>
    </row>
    <row r="14" spans="1:11" x14ac:dyDescent="0.25">
      <c r="A14">
        <v>10252</v>
      </c>
      <c r="B14" s="4">
        <v>44389</v>
      </c>
      <c r="C14" s="4">
        <v>44414</v>
      </c>
      <c r="D14">
        <v>76</v>
      </c>
      <c r="E14">
        <v>20</v>
      </c>
      <c r="F14">
        <v>4</v>
      </c>
      <c r="G14">
        <v>3</v>
      </c>
      <c r="H14">
        <v>40</v>
      </c>
      <c r="I14">
        <v>15.06</v>
      </c>
      <c r="J14">
        <v>1814.4</v>
      </c>
      <c r="K14">
        <v>87.4</v>
      </c>
    </row>
    <row r="15" spans="1:11" x14ac:dyDescent="0.25">
      <c r="A15">
        <v>10252</v>
      </c>
      <c r="B15" s="4">
        <v>44400</v>
      </c>
      <c r="C15" s="4">
        <v>44414</v>
      </c>
      <c r="D15">
        <v>76</v>
      </c>
      <c r="E15">
        <v>60</v>
      </c>
      <c r="F15">
        <v>4</v>
      </c>
      <c r="G15">
        <v>3</v>
      </c>
      <c r="H15">
        <v>40</v>
      </c>
      <c r="I15">
        <v>27.6</v>
      </c>
      <c r="J15">
        <v>761.6</v>
      </c>
      <c r="K15">
        <v>36.69</v>
      </c>
    </row>
    <row r="16" spans="1:11" x14ac:dyDescent="0.25">
      <c r="A16">
        <v>10252</v>
      </c>
      <c r="B16" s="4">
        <v>44400</v>
      </c>
      <c r="C16" s="4">
        <v>44414</v>
      </c>
      <c r="D16">
        <v>76</v>
      </c>
      <c r="E16">
        <v>33</v>
      </c>
      <c r="F16">
        <v>4</v>
      </c>
      <c r="G16">
        <v>3</v>
      </c>
      <c r="H16">
        <v>25</v>
      </c>
      <c r="I16">
        <v>18.600000000000001</v>
      </c>
      <c r="J16">
        <v>35</v>
      </c>
      <c r="K16">
        <v>1.69</v>
      </c>
    </row>
    <row r="17" spans="1:11" x14ac:dyDescent="0.25">
      <c r="A17">
        <v>10253</v>
      </c>
      <c r="B17" s="4">
        <v>44400</v>
      </c>
      <c r="C17" s="4">
        <v>44401</v>
      </c>
      <c r="D17">
        <v>34</v>
      </c>
      <c r="E17">
        <v>31</v>
      </c>
      <c r="F17">
        <v>3</v>
      </c>
      <c r="G17">
        <v>2</v>
      </c>
      <c r="H17">
        <v>20</v>
      </c>
      <c r="I17">
        <v>6.4</v>
      </c>
      <c r="J17">
        <v>140</v>
      </c>
      <c r="K17">
        <v>3.58</v>
      </c>
    </row>
    <row r="18" spans="1:11" x14ac:dyDescent="0.25">
      <c r="A18">
        <v>10253</v>
      </c>
      <c r="B18" s="4">
        <v>44400</v>
      </c>
      <c r="C18" s="4">
        <v>44401</v>
      </c>
      <c r="D18">
        <v>34</v>
      </c>
      <c r="E18">
        <v>49</v>
      </c>
      <c r="F18">
        <v>3</v>
      </c>
      <c r="G18">
        <v>2</v>
      </c>
      <c r="H18">
        <v>40</v>
      </c>
      <c r="I18">
        <v>2.2400000000000002</v>
      </c>
      <c r="J18">
        <v>448</v>
      </c>
      <c r="K18">
        <v>11.44</v>
      </c>
    </row>
    <row r="19" spans="1:11" x14ac:dyDescent="0.25">
      <c r="A19">
        <v>10253</v>
      </c>
      <c r="B19" s="4">
        <v>44401</v>
      </c>
      <c r="C19" s="4">
        <v>44401</v>
      </c>
      <c r="D19">
        <v>34</v>
      </c>
      <c r="E19">
        <v>39</v>
      </c>
      <c r="F19">
        <v>3</v>
      </c>
      <c r="G19">
        <v>2</v>
      </c>
      <c r="H19">
        <v>42</v>
      </c>
      <c r="I19">
        <v>29.38</v>
      </c>
      <c r="J19">
        <v>423.36</v>
      </c>
      <c r="K19">
        <v>10.81</v>
      </c>
    </row>
    <row r="20" spans="1:11" x14ac:dyDescent="0.25">
      <c r="A20">
        <v>10254</v>
      </c>
      <c r="B20" s="4">
        <v>44401</v>
      </c>
      <c r="C20" s="4">
        <v>44416</v>
      </c>
      <c r="D20">
        <v>14</v>
      </c>
      <c r="E20">
        <v>24</v>
      </c>
      <c r="F20">
        <v>5</v>
      </c>
      <c r="G20">
        <v>1</v>
      </c>
      <c r="H20">
        <v>15</v>
      </c>
      <c r="I20">
        <v>80.989999999999995</v>
      </c>
      <c r="J20">
        <v>37.799999999999997</v>
      </c>
      <c r="K20">
        <v>6.61</v>
      </c>
    </row>
    <row r="21" spans="1:11" x14ac:dyDescent="0.25">
      <c r="A21">
        <v>10254</v>
      </c>
      <c r="B21" s="4">
        <v>44408</v>
      </c>
      <c r="C21" s="4">
        <v>44416</v>
      </c>
      <c r="D21">
        <v>14</v>
      </c>
      <c r="E21">
        <v>55</v>
      </c>
      <c r="F21">
        <v>5</v>
      </c>
      <c r="G21">
        <v>1</v>
      </c>
      <c r="H21">
        <v>21</v>
      </c>
      <c r="I21">
        <v>5.41</v>
      </c>
      <c r="J21">
        <v>282.24</v>
      </c>
      <c r="K21">
        <v>49.37</v>
      </c>
    </row>
    <row r="22" spans="1:11" x14ac:dyDescent="0.25">
      <c r="A22">
        <v>10254</v>
      </c>
      <c r="B22" s="4">
        <v>44408</v>
      </c>
      <c r="C22" s="4">
        <v>44416</v>
      </c>
      <c r="D22">
        <v>14</v>
      </c>
      <c r="E22">
        <v>74</v>
      </c>
      <c r="F22">
        <v>5</v>
      </c>
      <c r="G22">
        <v>1</v>
      </c>
      <c r="H22">
        <v>21</v>
      </c>
      <c r="I22">
        <v>25.13</v>
      </c>
      <c r="J22">
        <v>117.6</v>
      </c>
      <c r="K22">
        <v>20.57</v>
      </c>
    </row>
    <row r="23" spans="1:11" x14ac:dyDescent="0.25">
      <c r="A23">
        <v>10255</v>
      </c>
      <c r="B23" s="4">
        <v>44409</v>
      </c>
      <c r="C23" s="4">
        <v>44417</v>
      </c>
      <c r="D23">
        <v>68</v>
      </c>
      <c r="E23">
        <v>36</v>
      </c>
      <c r="F23">
        <v>9</v>
      </c>
      <c r="G23">
        <v>2</v>
      </c>
      <c r="H23">
        <v>25</v>
      </c>
      <c r="I23">
        <v>135.35</v>
      </c>
      <c r="J23">
        <v>266</v>
      </c>
      <c r="K23">
        <v>11.71</v>
      </c>
    </row>
    <row r="24" spans="1:11" x14ac:dyDescent="0.25">
      <c r="A24">
        <v>10255</v>
      </c>
      <c r="B24" s="4">
        <v>44410</v>
      </c>
      <c r="C24" s="4">
        <v>44417</v>
      </c>
      <c r="D24">
        <v>68</v>
      </c>
      <c r="E24">
        <v>59</v>
      </c>
      <c r="F24">
        <v>9</v>
      </c>
      <c r="G24">
        <v>2</v>
      </c>
      <c r="H24">
        <v>30</v>
      </c>
      <c r="I24">
        <v>41.95</v>
      </c>
      <c r="J24">
        <v>924</v>
      </c>
      <c r="K24">
        <v>40.69</v>
      </c>
    </row>
    <row r="25" spans="1:11" x14ac:dyDescent="0.25">
      <c r="A25">
        <v>10255</v>
      </c>
      <c r="B25" s="4">
        <v>44410</v>
      </c>
      <c r="C25" s="4">
        <v>44417</v>
      </c>
      <c r="D25">
        <v>68</v>
      </c>
      <c r="E25">
        <v>2</v>
      </c>
      <c r="F25">
        <v>9</v>
      </c>
      <c r="G25">
        <v>2</v>
      </c>
      <c r="H25">
        <v>20</v>
      </c>
      <c r="I25">
        <v>25.12</v>
      </c>
      <c r="J25">
        <v>212.8</v>
      </c>
      <c r="K25">
        <v>9.3699999999999992</v>
      </c>
    </row>
    <row r="26" spans="1:11" x14ac:dyDescent="0.25">
      <c r="A26">
        <v>10255</v>
      </c>
      <c r="B26" s="4">
        <v>44410</v>
      </c>
      <c r="C26" s="4">
        <v>44417</v>
      </c>
      <c r="D26">
        <v>68</v>
      </c>
      <c r="E26">
        <v>16</v>
      </c>
      <c r="F26">
        <v>9</v>
      </c>
      <c r="G26">
        <v>2</v>
      </c>
      <c r="H26">
        <v>35</v>
      </c>
      <c r="I26">
        <v>24.41</v>
      </c>
      <c r="J26">
        <v>340.55</v>
      </c>
      <c r="K26">
        <v>15.06</v>
      </c>
    </row>
    <row r="27" spans="1:11" x14ac:dyDescent="0.25">
      <c r="A27">
        <v>10256</v>
      </c>
      <c r="B27" s="4">
        <v>44414</v>
      </c>
      <c r="C27" s="4">
        <v>44420</v>
      </c>
      <c r="D27">
        <v>46</v>
      </c>
      <c r="E27">
        <v>53</v>
      </c>
      <c r="F27">
        <v>3</v>
      </c>
      <c r="G27">
        <v>3</v>
      </c>
      <c r="H27">
        <v>15</v>
      </c>
      <c r="I27">
        <v>2.98</v>
      </c>
      <c r="J27">
        <v>275.10000000000002</v>
      </c>
      <c r="K27">
        <v>174.05</v>
      </c>
    </row>
    <row r="28" spans="1:11" x14ac:dyDescent="0.25">
      <c r="A28">
        <v>10256</v>
      </c>
      <c r="B28" s="4">
        <v>44414</v>
      </c>
      <c r="C28" s="4">
        <v>44420</v>
      </c>
      <c r="D28">
        <v>46</v>
      </c>
      <c r="E28">
        <v>77</v>
      </c>
      <c r="F28">
        <v>3</v>
      </c>
      <c r="G28">
        <v>3</v>
      </c>
      <c r="H28">
        <v>12</v>
      </c>
      <c r="I28">
        <v>5.26</v>
      </c>
      <c r="J28">
        <v>87.36</v>
      </c>
      <c r="K28">
        <v>55.19</v>
      </c>
    </row>
    <row r="29" spans="1:11" x14ac:dyDescent="0.25">
      <c r="A29">
        <v>10257</v>
      </c>
      <c r="B29" s="4">
        <v>44434</v>
      </c>
      <c r="C29" s="4">
        <v>44421</v>
      </c>
      <c r="D29">
        <v>35</v>
      </c>
      <c r="E29">
        <v>39</v>
      </c>
      <c r="F29">
        <v>4</v>
      </c>
      <c r="G29">
        <v>2</v>
      </c>
      <c r="H29">
        <v>6</v>
      </c>
      <c r="I29">
        <v>20.98</v>
      </c>
      <c r="J29">
        <v>60.48</v>
      </c>
      <c r="K29">
        <v>3.48</v>
      </c>
    </row>
    <row r="30" spans="1:11" x14ac:dyDescent="0.25">
      <c r="A30">
        <v>10257</v>
      </c>
      <c r="B30" s="4">
        <v>44434</v>
      </c>
      <c r="C30" s="4">
        <v>44421</v>
      </c>
      <c r="D30">
        <v>35</v>
      </c>
      <c r="E30">
        <v>77</v>
      </c>
      <c r="F30">
        <v>4</v>
      </c>
      <c r="G30">
        <v>2</v>
      </c>
      <c r="H30">
        <v>15</v>
      </c>
      <c r="I30">
        <v>20.92</v>
      </c>
      <c r="J30">
        <v>109.2</v>
      </c>
      <c r="K30">
        <v>6.28</v>
      </c>
    </row>
    <row r="31" spans="1:11" x14ac:dyDescent="0.25">
      <c r="A31">
        <v>10257</v>
      </c>
      <c r="B31" s="4">
        <v>44435</v>
      </c>
      <c r="C31" s="4">
        <v>44421</v>
      </c>
      <c r="D31">
        <v>35</v>
      </c>
      <c r="E31">
        <v>27</v>
      </c>
      <c r="F31">
        <v>4</v>
      </c>
      <c r="G31">
        <v>2</v>
      </c>
      <c r="H31">
        <v>25</v>
      </c>
      <c r="I31">
        <v>39.67</v>
      </c>
      <c r="J31">
        <v>614.25</v>
      </c>
      <c r="K31">
        <v>35.33</v>
      </c>
    </row>
    <row r="32" spans="1:11" x14ac:dyDescent="0.25">
      <c r="A32">
        <v>10258</v>
      </c>
      <c r="B32" s="4">
        <v>44435</v>
      </c>
      <c r="C32" s="4">
        <v>44422</v>
      </c>
      <c r="D32">
        <v>20</v>
      </c>
      <c r="E32">
        <v>5</v>
      </c>
      <c r="F32">
        <v>1</v>
      </c>
      <c r="G32">
        <v>2</v>
      </c>
      <c r="H32">
        <v>65</v>
      </c>
      <c r="I32">
        <v>9.01</v>
      </c>
      <c r="J32">
        <v>773.5</v>
      </c>
      <c r="K32">
        <v>22.09</v>
      </c>
    </row>
    <row r="33" spans="1:11" x14ac:dyDescent="0.25">
      <c r="A33">
        <v>10258</v>
      </c>
      <c r="B33" s="4">
        <v>44435</v>
      </c>
      <c r="C33" s="4">
        <v>44422</v>
      </c>
      <c r="D33">
        <v>20</v>
      </c>
      <c r="E33">
        <v>2</v>
      </c>
      <c r="F33">
        <v>1</v>
      </c>
      <c r="G33">
        <v>2</v>
      </c>
      <c r="H33">
        <v>50</v>
      </c>
      <c r="I33">
        <v>10.199999999999999</v>
      </c>
      <c r="J33">
        <v>532</v>
      </c>
      <c r="K33">
        <v>15.12</v>
      </c>
    </row>
    <row r="34" spans="1:11" x14ac:dyDescent="0.25">
      <c r="A34">
        <v>10258</v>
      </c>
      <c r="B34" s="4">
        <v>44442</v>
      </c>
      <c r="C34" s="4">
        <v>44422</v>
      </c>
      <c r="D34">
        <v>20</v>
      </c>
      <c r="E34">
        <v>32</v>
      </c>
      <c r="F34">
        <v>1</v>
      </c>
      <c r="G34">
        <v>2</v>
      </c>
      <c r="H34">
        <v>6</v>
      </c>
      <c r="I34">
        <v>48.14</v>
      </c>
      <c r="J34">
        <v>107.52</v>
      </c>
      <c r="K34">
        <v>3.06</v>
      </c>
    </row>
    <row r="35" spans="1:11" x14ac:dyDescent="0.25">
      <c r="A35">
        <v>10259</v>
      </c>
      <c r="B35" s="4">
        <v>44442</v>
      </c>
      <c r="C35" s="4">
        <v>44423</v>
      </c>
      <c r="D35">
        <v>13</v>
      </c>
      <c r="E35">
        <v>21</v>
      </c>
      <c r="F35">
        <v>4</v>
      </c>
      <c r="G35">
        <v>2</v>
      </c>
      <c r="H35">
        <v>10</v>
      </c>
      <c r="I35">
        <v>49.66</v>
      </c>
      <c r="J35">
        <v>56</v>
      </c>
      <c r="K35">
        <v>1.56</v>
      </c>
    </row>
    <row r="36" spans="1:11" x14ac:dyDescent="0.25">
      <c r="A36">
        <v>10259</v>
      </c>
      <c r="B36" s="4">
        <v>44442</v>
      </c>
      <c r="C36" s="4">
        <v>44423</v>
      </c>
      <c r="D36">
        <v>13</v>
      </c>
      <c r="E36">
        <v>37</v>
      </c>
      <c r="F36">
        <v>4</v>
      </c>
      <c r="G36">
        <v>2</v>
      </c>
      <c r="H36">
        <v>1</v>
      </c>
      <c r="I36">
        <v>23.17</v>
      </c>
      <c r="J36">
        <v>14.56</v>
      </c>
      <c r="K36">
        <v>0.4</v>
      </c>
    </row>
    <row r="37" spans="1:11" x14ac:dyDescent="0.25">
      <c r="A37">
        <v>10260</v>
      </c>
      <c r="B37" s="4">
        <v>44443</v>
      </c>
      <c r="C37" s="4">
        <v>44424</v>
      </c>
      <c r="D37">
        <v>56</v>
      </c>
      <c r="E37">
        <v>57</v>
      </c>
      <c r="F37">
        <v>4</v>
      </c>
      <c r="G37">
        <v>1</v>
      </c>
      <c r="H37">
        <v>50</v>
      </c>
      <c r="I37">
        <v>37.9</v>
      </c>
      <c r="J37">
        <v>546</v>
      </c>
      <c r="K37">
        <v>2.1800000000000002</v>
      </c>
    </row>
    <row r="38" spans="1:11" x14ac:dyDescent="0.25">
      <c r="A38">
        <v>10260</v>
      </c>
      <c r="B38" s="4">
        <v>44443</v>
      </c>
      <c r="C38" s="4">
        <v>44424</v>
      </c>
      <c r="D38">
        <v>56</v>
      </c>
      <c r="E38">
        <v>70</v>
      </c>
      <c r="F38">
        <v>4</v>
      </c>
      <c r="G38">
        <v>1</v>
      </c>
      <c r="H38">
        <v>21</v>
      </c>
      <c r="I38">
        <v>58.82</v>
      </c>
      <c r="J38">
        <v>176.4</v>
      </c>
      <c r="K38">
        <v>0.7</v>
      </c>
    </row>
    <row r="39" spans="1:11" x14ac:dyDescent="0.25">
      <c r="A39">
        <v>10260</v>
      </c>
      <c r="B39" s="4">
        <v>44444</v>
      </c>
      <c r="C39" s="4">
        <v>44424</v>
      </c>
      <c r="D39">
        <v>56</v>
      </c>
      <c r="E39">
        <v>62</v>
      </c>
      <c r="F39">
        <v>4</v>
      </c>
      <c r="G39">
        <v>1</v>
      </c>
      <c r="H39">
        <v>15</v>
      </c>
      <c r="I39">
        <v>15.47</v>
      </c>
      <c r="J39">
        <v>413.7</v>
      </c>
      <c r="K39">
        <v>1.65</v>
      </c>
    </row>
    <row r="40" spans="1:11" x14ac:dyDescent="0.25">
      <c r="A40">
        <v>10260</v>
      </c>
      <c r="B40" s="4">
        <v>44444</v>
      </c>
      <c r="C40" s="4">
        <v>44424</v>
      </c>
      <c r="D40">
        <v>56</v>
      </c>
      <c r="E40">
        <v>41</v>
      </c>
      <c r="F40">
        <v>4</v>
      </c>
      <c r="G40">
        <v>1</v>
      </c>
      <c r="H40">
        <v>16</v>
      </c>
      <c r="I40">
        <v>6.93</v>
      </c>
      <c r="J40">
        <v>86.24</v>
      </c>
      <c r="K40">
        <v>0.35</v>
      </c>
    </row>
    <row r="41" spans="1:11" x14ac:dyDescent="0.25">
      <c r="A41">
        <v>10261</v>
      </c>
      <c r="B41" s="4">
        <v>44444</v>
      </c>
      <c r="C41" s="4">
        <v>44424</v>
      </c>
      <c r="D41">
        <v>61</v>
      </c>
      <c r="E41">
        <v>21</v>
      </c>
      <c r="F41">
        <v>4</v>
      </c>
      <c r="G41">
        <v>3</v>
      </c>
      <c r="H41">
        <v>20</v>
      </c>
      <c r="I41">
        <v>7.12</v>
      </c>
      <c r="J41">
        <v>112</v>
      </c>
      <c r="K41">
        <v>23.16</v>
      </c>
    </row>
    <row r="42" spans="1:11" x14ac:dyDescent="0.25">
      <c r="A42">
        <v>10261</v>
      </c>
      <c r="B42" s="4">
        <v>44444</v>
      </c>
      <c r="C42" s="4">
        <v>44424</v>
      </c>
      <c r="D42">
        <v>61</v>
      </c>
      <c r="E42">
        <v>35</v>
      </c>
      <c r="F42">
        <v>4</v>
      </c>
      <c r="G42">
        <v>3</v>
      </c>
      <c r="H42">
        <v>20</v>
      </c>
      <c r="I42">
        <v>7.12</v>
      </c>
      <c r="J42">
        <v>201.6</v>
      </c>
      <c r="K42">
        <v>41.7</v>
      </c>
    </row>
    <row r="43" spans="1:11" x14ac:dyDescent="0.25">
      <c r="A43">
        <v>10262</v>
      </c>
      <c r="B43" s="4">
        <v>44450</v>
      </c>
      <c r="C43" s="4">
        <v>44427</v>
      </c>
      <c r="D43">
        <v>65</v>
      </c>
      <c r="E43">
        <v>5</v>
      </c>
      <c r="F43">
        <v>8</v>
      </c>
      <c r="G43">
        <v>3</v>
      </c>
      <c r="H43">
        <v>12</v>
      </c>
      <c r="I43">
        <v>13.04</v>
      </c>
      <c r="J43">
        <v>142.80000000000001</v>
      </c>
      <c r="K43">
        <v>35.46</v>
      </c>
    </row>
    <row r="44" spans="1:11" x14ac:dyDescent="0.25">
      <c r="A44">
        <v>10262</v>
      </c>
      <c r="B44" s="4">
        <v>44450</v>
      </c>
      <c r="C44" s="4">
        <v>44427</v>
      </c>
      <c r="D44">
        <v>65</v>
      </c>
      <c r="E44">
        <v>7</v>
      </c>
      <c r="F44">
        <v>8</v>
      </c>
      <c r="G44">
        <v>3</v>
      </c>
      <c r="H44">
        <v>15</v>
      </c>
      <c r="I44">
        <v>3.87</v>
      </c>
      <c r="J44">
        <v>252</v>
      </c>
      <c r="K44">
        <v>62.28</v>
      </c>
    </row>
    <row r="45" spans="1:11" x14ac:dyDescent="0.25">
      <c r="A45">
        <v>10262</v>
      </c>
      <c r="B45" s="4">
        <v>44450</v>
      </c>
      <c r="C45" s="4">
        <v>44427</v>
      </c>
      <c r="D45">
        <v>65</v>
      </c>
      <c r="E45">
        <v>56</v>
      </c>
      <c r="F45">
        <v>8</v>
      </c>
      <c r="G45">
        <v>3</v>
      </c>
      <c r="H45">
        <v>2</v>
      </c>
      <c r="I45">
        <v>15.19</v>
      </c>
      <c r="J45">
        <v>42.56</v>
      </c>
      <c r="K45">
        <v>10.52</v>
      </c>
    </row>
    <row r="46" spans="1:11" x14ac:dyDescent="0.25">
      <c r="A46">
        <v>10263</v>
      </c>
      <c r="B46" s="4">
        <v>44457</v>
      </c>
      <c r="C46" s="4">
        <v>44428</v>
      </c>
      <c r="D46">
        <v>20</v>
      </c>
      <c r="E46">
        <v>30</v>
      </c>
      <c r="F46">
        <v>9</v>
      </c>
      <c r="G46">
        <v>2</v>
      </c>
      <c r="H46">
        <v>60</v>
      </c>
      <c r="I46">
        <v>21.86</v>
      </c>
      <c r="J46">
        <v>869.4</v>
      </c>
      <c r="K46">
        <v>27.6</v>
      </c>
    </row>
    <row r="47" spans="1:11" x14ac:dyDescent="0.25">
      <c r="A47">
        <v>10263</v>
      </c>
      <c r="B47" s="4">
        <v>44457</v>
      </c>
      <c r="C47" s="4">
        <v>44428</v>
      </c>
      <c r="D47">
        <v>20</v>
      </c>
      <c r="E47">
        <v>16</v>
      </c>
      <c r="F47">
        <v>9</v>
      </c>
      <c r="G47">
        <v>2</v>
      </c>
      <c r="H47">
        <v>60</v>
      </c>
      <c r="I47">
        <v>10.49</v>
      </c>
      <c r="J47">
        <v>583.79999999999995</v>
      </c>
      <c r="K47">
        <v>18.600000000000001</v>
      </c>
    </row>
    <row r="48" spans="1:11" x14ac:dyDescent="0.25">
      <c r="A48">
        <v>10263</v>
      </c>
      <c r="B48" s="4">
        <v>44469</v>
      </c>
      <c r="C48" s="4">
        <v>44428</v>
      </c>
      <c r="D48">
        <v>20</v>
      </c>
      <c r="E48">
        <v>74</v>
      </c>
      <c r="F48">
        <v>9</v>
      </c>
      <c r="G48">
        <v>2</v>
      </c>
      <c r="H48">
        <v>36</v>
      </c>
      <c r="I48">
        <v>31.85</v>
      </c>
      <c r="J48">
        <v>201.6</v>
      </c>
      <c r="K48">
        <v>6.4</v>
      </c>
    </row>
    <row r="49" spans="1:11" x14ac:dyDescent="0.25">
      <c r="A49">
        <v>10263</v>
      </c>
      <c r="B49" s="4">
        <v>44471</v>
      </c>
      <c r="C49" s="4">
        <v>44428</v>
      </c>
      <c r="D49">
        <v>20</v>
      </c>
      <c r="E49">
        <v>24</v>
      </c>
      <c r="F49">
        <v>9</v>
      </c>
      <c r="G49">
        <v>2</v>
      </c>
      <c r="H49">
        <v>28</v>
      </c>
      <c r="I49">
        <v>293.5</v>
      </c>
      <c r="J49">
        <v>70.56</v>
      </c>
      <c r="K49">
        <v>2.2400000000000002</v>
      </c>
    </row>
    <row r="50" spans="1:11" x14ac:dyDescent="0.25">
      <c r="A50">
        <v>10264</v>
      </c>
      <c r="B50" s="4">
        <v>44471</v>
      </c>
      <c r="C50" s="4">
        <v>44429</v>
      </c>
      <c r="D50">
        <v>24</v>
      </c>
      <c r="E50">
        <v>41</v>
      </c>
      <c r="F50">
        <v>6</v>
      </c>
      <c r="G50">
        <v>1</v>
      </c>
      <c r="H50">
        <v>25</v>
      </c>
      <c r="I50">
        <v>169.58</v>
      </c>
      <c r="J50">
        <v>134.75</v>
      </c>
      <c r="K50">
        <v>29.38</v>
      </c>
    </row>
    <row r="51" spans="1:11" x14ac:dyDescent="0.25">
      <c r="A51">
        <v>10264</v>
      </c>
      <c r="B51" s="4">
        <v>44471</v>
      </c>
      <c r="C51" s="4">
        <v>44429</v>
      </c>
      <c r="D51">
        <v>24</v>
      </c>
      <c r="E51">
        <v>2</v>
      </c>
      <c r="F51">
        <v>6</v>
      </c>
      <c r="G51">
        <v>1</v>
      </c>
      <c r="H51">
        <v>35</v>
      </c>
      <c r="I51">
        <v>346.98</v>
      </c>
      <c r="J51">
        <v>372.4</v>
      </c>
      <c r="K51">
        <v>80.989999999999995</v>
      </c>
    </row>
    <row r="52" spans="1:11" x14ac:dyDescent="0.25">
      <c r="A52">
        <v>10265</v>
      </c>
      <c r="B52" s="4">
        <v>44472</v>
      </c>
      <c r="C52" s="4">
        <v>44430</v>
      </c>
      <c r="D52">
        <v>7</v>
      </c>
      <c r="E52">
        <v>17</v>
      </c>
      <c r="F52">
        <v>2</v>
      </c>
      <c r="G52">
        <v>2</v>
      </c>
      <c r="H52">
        <v>30</v>
      </c>
      <c r="I52">
        <v>61.02</v>
      </c>
      <c r="J52">
        <v>655.20000000000005</v>
      </c>
      <c r="K52">
        <v>198.23</v>
      </c>
    </row>
    <row r="53" spans="1:11" x14ac:dyDescent="0.25">
      <c r="A53">
        <v>10265</v>
      </c>
      <c r="B53" s="4">
        <v>44473</v>
      </c>
      <c r="C53" s="4">
        <v>44430</v>
      </c>
      <c r="D53">
        <v>7</v>
      </c>
      <c r="E53">
        <v>70</v>
      </c>
      <c r="F53">
        <v>2</v>
      </c>
      <c r="G53">
        <v>2</v>
      </c>
      <c r="H53">
        <v>20</v>
      </c>
      <c r="I53">
        <v>0.57999999999999996</v>
      </c>
      <c r="J53">
        <v>168</v>
      </c>
      <c r="K53">
        <v>50.83</v>
      </c>
    </row>
    <row r="54" spans="1:11" x14ac:dyDescent="0.25">
      <c r="A54">
        <v>10266</v>
      </c>
      <c r="B54" s="4">
        <v>44477</v>
      </c>
      <c r="C54" s="4">
        <v>44445</v>
      </c>
      <c r="D54">
        <v>87</v>
      </c>
      <c r="E54">
        <v>12</v>
      </c>
      <c r="F54">
        <v>3</v>
      </c>
      <c r="G54">
        <v>2</v>
      </c>
      <c r="H54">
        <v>12</v>
      </c>
      <c r="I54">
        <v>2.77</v>
      </c>
      <c r="J54">
        <v>255.36</v>
      </c>
      <c r="K54">
        <v>0.78</v>
      </c>
    </row>
    <row r="55" spans="1:11" x14ac:dyDescent="0.25">
      <c r="A55">
        <v>10267</v>
      </c>
      <c r="B55" s="4">
        <v>44477</v>
      </c>
      <c r="C55" s="4">
        <v>44434</v>
      </c>
      <c r="D55">
        <v>25</v>
      </c>
      <c r="E55">
        <v>76</v>
      </c>
      <c r="F55">
        <v>4</v>
      </c>
      <c r="G55">
        <v>2</v>
      </c>
      <c r="H55">
        <v>15</v>
      </c>
      <c r="I55">
        <v>16.93</v>
      </c>
      <c r="J55">
        <v>151.19999999999999</v>
      </c>
      <c r="K55">
        <v>1.97</v>
      </c>
    </row>
    <row r="56" spans="1:11" x14ac:dyDescent="0.25">
      <c r="A56">
        <v>10267</v>
      </c>
      <c r="B56" s="4">
        <v>44477</v>
      </c>
      <c r="C56" s="4">
        <v>44434</v>
      </c>
      <c r="D56">
        <v>25</v>
      </c>
      <c r="E56">
        <v>59</v>
      </c>
      <c r="F56">
        <v>4</v>
      </c>
      <c r="G56">
        <v>2</v>
      </c>
      <c r="H56">
        <v>70</v>
      </c>
      <c r="I56">
        <v>2.82</v>
      </c>
      <c r="J56">
        <v>2156</v>
      </c>
      <c r="K56">
        <v>28.04</v>
      </c>
    </row>
    <row r="57" spans="1:11" x14ac:dyDescent="0.25">
      <c r="A57">
        <v>10267</v>
      </c>
      <c r="B57" s="4">
        <v>44477</v>
      </c>
      <c r="C57" s="4">
        <v>44434</v>
      </c>
      <c r="D57">
        <v>25</v>
      </c>
      <c r="E57">
        <v>40</v>
      </c>
      <c r="F57">
        <v>4</v>
      </c>
      <c r="G57">
        <v>2</v>
      </c>
      <c r="H57">
        <v>50</v>
      </c>
      <c r="I57">
        <v>9.6999999999999993</v>
      </c>
      <c r="J57">
        <v>514.5</v>
      </c>
      <c r="K57">
        <v>6.7</v>
      </c>
    </row>
    <row r="58" spans="1:11" x14ac:dyDescent="0.25">
      <c r="A58">
        <v>10268</v>
      </c>
      <c r="B58" s="4">
        <v>44477</v>
      </c>
      <c r="C58" s="4">
        <v>44435</v>
      </c>
      <c r="D58">
        <v>33</v>
      </c>
      <c r="E58">
        <v>72</v>
      </c>
      <c r="F58">
        <v>8</v>
      </c>
      <c r="G58">
        <v>2</v>
      </c>
      <c r="H58">
        <v>4</v>
      </c>
      <c r="I58">
        <v>27.03</v>
      </c>
      <c r="J58">
        <v>77.84</v>
      </c>
      <c r="K58">
        <v>18.52</v>
      </c>
    </row>
    <row r="59" spans="1:11" x14ac:dyDescent="0.25">
      <c r="A59">
        <v>10268</v>
      </c>
      <c r="B59" s="4">
        <v>44485</v>
      </c>
      <c r="C59" s="4">
        <v>44435</v>
      </c>
      <c r="D59">
        <v>33</v>
      </c>
      <c r="E59">
        <v>29</v>
      </c>
      <c r="F59">
        <v>8</v>
      </c>
      <c r="G59">
        <v>2</v>
      </c>
      <c r="H59">
        <v>10</v>
      </c>
      <c r="I59">
        <v>58.13</v>
      </c>
      <c r="J59">
        <v>693</v>
      </c>
      <c r="K59">
        <v>164.65</v>
      </c>
    </row>
    <row r="60" spans="1:11" x14ac:dyDescent="0.25">
      <c r="A60">
        <v>10269</v>
      </c>
      <c r="B60" s="4">
        <v>44487</v>
      </c>
      <c r="C60" s="4">
        <v>44422</v>
      </c>
      <c r="D60">
        <v>43</v>
      </c>
      <c r="E60">
        <v>33</v>
      </c>
      <c r="F60">
        <v>5</v>
      </c>
      <c r="G60">
        <v>3</v>
      </c>
      <c r="H60">
        <v>60</v>
      </c>
      <c r="I60">
        <v>3.29</v>
      </c>
      <c r="J60">
        <v>84</v>
      </c>
      <c r="K60">
        <v>5.41</v>
      </c>
    </row>
    <row r="61" spans="1:11" x14ac:dyDescent="0.25">
      <c r="A61">
        <v>10269</v>
      </c>
      <c r="B61" s="4">
        <v>44487</v>
      </c>
      <c r="C61" s="4">
        <v>44422</v>
      </c>
      <c r="D61">
        <v>43</v>
      </c>
      <c r="E61">
        <v>72</v>
      </c>
      <c r="F61">
        <v>5</v>
      </c>
      <c r="G61">
        <v>3</v>
      </c>
      <c r="H61">
        <v>20</v>
      </c>
      <c r="I61">
        <v>1.41</v>
      </c>
      <c r="J61">
        <v>389.2</v>
      </c>
      <c r="K61">
        <v>25.13</v>
      </c>
    </row>
    <row r="62" spans="1:11" x14ac:dyDescent="0.25">
      <c r="A62">
        <v>10270</v>
      </c>
      <c r="B62" s="4">
        <v>44487</v>
      </c>
      <c r="C62" s="4">
        <v>44437</v>
      </c>
      <c r="D62">
        <v>87</v>
      </c>
      <c r="E62">
        <v>36</v>
      </c>
      <c r="F62">
        <v>1</v>
      </c>
      <c r="G62">
        <v>3</v>
      </c>
      <c r="H62">
        <v>30</v>
      </c>
      <c r="I62">
        <v>12.15</v>
      </c>
      <c r="J62">
        <v>319.2</v>
      </c>
      <c r="K62">
        <v>1.81</v>
      </c>
    </row>
    <row r="63" spans="1:11" x14ac:dyDescent="0.25">
      <c r="A63">
        <v>10270</v>
      </c>
      <c r="B63" s="4">
        <v>44491</v>
      </c>
      <c r="C63" s="4">
        <v>44437</v>
      </c>
      <c r="D63">
        <v>87</v>
      </c>
      <c r="E63">
        <v>43</v>
      </c>
      <c r="F63">
        <v>1</v>
      </c>
      <c r="G63">
        <v>3</v>
      </c>
      <c r="H63">
        <v>25</v>
      </c>
      <c r="I63">
        <v>1.29</v>
      </c>
      <c r="J63">
        <v>644</v>
      </c>
      <c r="K63">
        <v>3.64</v>
      </c>
    </row>
    <row r="64" spans="1:11" x14ac:dyDescent="0.25">
      <c r="A64">
        <v>10271</v>
      </c>
      <c r="B64" s="4">
        <v>44491</v>
      </c>
      <c r="C64" s="4">
        <v>44437</v>
      </c>
      <c r="D64">
        <v>75</v>
      </c>
      <c r="E64">
        <v>33</v>
      </c>
      <c r="F64">
        <v>6</v>
      </c>
      <c r="G64">
        <v>3</v>
      </c>
      <c r="H64">
        <v>24</v>
      </c>
      <c r="I64">
        <v>24.6</v>
      </c>
      <c r="J64">
        <v>33.6</v>
      </c>
      <c r="K64">
        <v>135.35</v>
      </c>
    </row>
    <row r="65" spans="1:11" x14ac:dyDescent="0.25">
      <c r="A65">
        <v>10272</v>
      </c>
      <c r="B65" s="4">
        <v>44491</v>
      </c>
      <c r="C65" s="4">
        <v>44438</v>
      </c>
      <c r="D65">
        <v>65</v>
      </c>
      <c r="E65">
        <v>72</v>
      </c>
      <c r="F65">
        <v>6</v>
      </c>
      <c r="G65">
        <v>2</v>
      </c>
      <c r="H65">
        <v>24</v>
      </c>
      <c r="I65">
        <v>1.86</v>
      </c>
      <c r="J65">
        <v>467.04</v>
      </c>
      <c r="K65">
        <v>41.95</v>
      </c>
    </row>
    <row r="66" spans="1:11" x14ac:dyDescent="0.25">
      <c r="A66">
        <v>10272</v>
      </c>
      <c r="B66" s="4">
        <v>44491</v>
      </c>
      <c r="C66" s="4">
        <v>44438</v>
      </c>
      <c r="D66">
        <v>65</v>
      </c>
      <c r="E66">
        <v>31</v>
      </c>
      <c r="F66">
        <v>6</v>
      </c>
      <c r="G66">
        <v>2</v>
      </c>
      <c r="H66">
        <v>40</v>
      </c>
      <c r="I66">
        <v>3.02</v>
      </c>
      <c r="J66">
        <v>280</v>
      </c>
      <c r="K66">
        <v>25.12</v>
      </c>
    </row>
    <row r="67" spans="1:11" x14ac:dyDescent="0.25">
      <c r="A67">
        <v>10272</v>
      </c>
      <c r="B67" s="4">
        <v>44492</v>
      </c>
      <c r="C67" s="4">
        <v>44438</v>
      </c>
      <c r="D67">
        <v>65</v>
      </c>
      <c r="E67">
        <v>20</v>
      </c>
      <c r="F67">
        <v>6</v>
      </c>
      <c r="G67">
        <v>2</v>
      </c>
      <c r="H67">
        <v>6</v>
      </c>
      <c r="I67">
        <v>306.07</v>
      </c>
      <c r="J67">
        <v>272.16000000000003</v>
      </c>
      <c r="K67">
        <v>24.41</v>
      </c>
    </row>
    <row r="68" spans="1:11" x14ac:dyDescent="0.25">
      <c r="A68">
        <v>10273</v>
      </c>
      <c r="B68" s="4">
        <v>44498</v>
      </c>
      <c r="C68" s="4">
        <v>44441</v>
      </c>
      <c r="D68">
        <v>63</v>
      </c>
      <c r="E68">
        <v>31</v>
      </c>
      <c r="F68">
        <v>3</v>
      </c>
      <c r="G68">
        <v>1</v>
      </c>
      <c r="H68">
        <v>15</v>
      </c>
      <c r="I68">
        <v>0.02</v>
      </c>
      <c r="J68">
        <v>105</v>
      </c>
      <c r="K68">
        <v>1.23</v>
      </c>
    </row>
    <row r="69" spans="1:11" x14ac:dyDescent="0.25">
      <c r="A69">
        <v>10273</v>
      </c>
      <c r="B69" s="4">
        <v>44498</v>
      </c>
      <c r="C69" s="4">
        <v>44441</v>
      </c>
      <c r="D69">
        <v>63</v>
      </c>
      <c r="E69">
        <v>40</v>
      </c>
      <c r="F69">
        <v>3</v>
      </c>
      <c r="G69">
        <v>1</v>
      </c>
      <c r="H69">
        <v>60</v>
      </c>
      <c r="I69">
        <v>0.54</v>
      </c>
      <c r="J69">
        <v>617.4</v>
      </c>
      <c r="K69">
        <v>7.23</v>
      </c>
    </row>
    <row r="70" spans="1:11" x14ac:dyDescent="0.25">
      <c r="A70">
        <v>10273</v>
      </c>
      <c r="B70" s="4">
        <v>44508</v>
      </c>
      <c r="C70" s="4">
        <v>44441</v>
      </c>
      <c r="D70">
        <v>63</v>
      </c>
      <c r="E70">
        <v>76</v>
      </c>
      <c r="F70">
        <v>3</v>
      </c>
      <c r="G70">
        <v>1</v>
      </c>
      <c r="H70">
        <v>33</v>
      </c>
      <c r="I70">
        <v>33.93</v>
      </c>
      <c r="J70">
        <v>332.64</v>
      </c>
      <c r="K70">
        <v>3.89</v>
      </c>
    </row>
    <row r="71" spans="1:11" x14ac:dyDescent="0.25">
      <c r="A71">
        <v>10273</v>
      </c>
      <c r="B71" s="4">
        <v>44511</v>
      </c>
      <c r="C71" s="4">
        <v>44441</v>
      </c>
      <c r="D71">
        <v>63</v>
      </c>
      <c r="E71">
        <v>10</v>
      </c>
      <c r="F71">
        <v>3</v>
      </c>
      <c r="G71">
        <v>1</v>
      </c>
      <c r="H71">
        <v>24</v>
      </c>
      <c r="I71">
        <v>8.75</v>
      </c>
      <c r="J71">
        <v>416.64</v>
      </c>
      <c r="K71">
        <v>4.87</v>
      </c>
    </row>
    <row r="72" spans="1:11" x14ac:dyDescent="0.25">
      <c r="A72">
        <v>10273</v>
      </c>
      <c r="B72" s="4">
        <v>44511</v>
      </c>
      <c r="C72" s="4">
        <v>44441</v>
      </c>
      <c r="D72">
        <v>63</v>
      </c>
      <c r="E72">
        <v>33</v>
      </c>
      <c r="F72">
        <v>3</v>
      </c>
      <c r="G72">
        <v>1</v>
      </c>
      <c r="H72">
        <v>20</v>
      </c>
      <c r="I72">
        <v>23.26</v>
      </c>
      <c r="J72">
        <v>28</v>
      </c>
      <c r="K72">
        <v>0.33</v>
      </c>
    </row>
    <row r="73" spans="1:11" x14ac:dyDescent="0.25">
      <c r="A73">
        <v>10274</v>
      </c>
      <c r="B73" s="4">
        <v>44513</v>
      </c>
      <c r="C73" s="4">
        <v>44442</v>
      </c>
      <c r="D73">
        <v>85</v>
      </c>
      <c r="E73">
        <v>72</v>
      </c>
      <c r="F73">
        <v>6</v>
      </c>
      <c r="G73">
        <v>2</v>
      </c>
      <c r="H73">
        <v>7</v>
      </c>
      <c r="I73">
        <v>0.76</v>
      </c>
      <c r="J73">
        <v>136.22</v>
      </c>
      <c r="K73">
        <v>2.98</v>
      </c>
    </row>
    <row r="74" spans="1:11" x14ac:dyDescent="0.25">
      <c r="A74">
        <v>10274</v>
      </c>
      <c r="B74" s="4">
        <v>44513</v>
      </c>
      <c r="C74" s="4">
        <v>44442</v>
      </c>
      <c r="D74">
        <v>85</v>
      </c>
      <c r="E74">
        <v>71</v>
      </c>
      <c r="F74">
        <v>6</v>
      </c>
      <c r="G74">
        <v>2</v>
      </c>
      <c r="H74">
        <v>20</v>
      </c>
      <c r="I74">
        <v>39.659999999999997</v>
      </c>
      <c r="J74">
        <v>240.8</v>
      </c>
      <c r="K74">
        <v>5.26</v>
      </c>
    </row>
    <row r="75" spans="1:11" x14ac:dyDescent="0.25">
      <c r="A75">
        <v>10275</v>
      </c>
      <c r="B75" s="4">
        <v>44515</v>
      </c>
      <c r="C75" s="4">
        <v>44443</v>
      </c>
      <c r="D75">
        <v>49</v>
      </c>
      <c r="E75">
        <v>24</v>
      </c>
      <c r="F75">
        <v>1</v>
      </c>
      <c r="G75">
        <v>1</v>
      </c>
      <c r="H75">
        <v>12</v>
      </c>
      <c r="I75">
        <v>51.71</v>
      </c>
      <c r="J75">
        <v>30.24</v>
      </c>
      <c r="K75">
        <v>2.06</v>
      </c>
    </row>
    <row r="76" spans="1:11" x14ac:dyDescent="0.25">
      <c r="A76">
        <v>10275</v>
      </c>
      <c r="B76" s="4">
        <v>44515</v>
      </c>
      <c r="C76" s="4">
        <v>44443</v>
      </c>
      <c r="D76">
        <v>49</v>
      </c>
      <c r="E76">
        <v>59</v>
      </c>
      <c r="F76">
        <v>1</v>
      </c>
      <c r="G76">
        <v>1</v>
      </c>
      <c r="H76">
        <v>6</v>
      </c>
      <c r="I76">
        <v>224.08</v>
      </c>
      <c r="J76">
        <v>184.8</v>
      </c>
      <c r="K76">
        <v>12.62</v>
      </c>
    </row>
    <row r="77" spans="1:11" x14ac:dyDescent="0.25">
      <c r="A77">
        <v>10276</v>
      </c>
      <c r="B77" s="4">
        <v>44518</v>
      </c>
      <c r="C77" s="4">
        <v>44430</v>
      </c>
      <c r="D77">
        <v>80</v>
      </c>
      <c r="E77">
        <v>10</v>
      </c>
      <c r="F77">
        <v>8</v>
      </c>
      <c r="G77">
        <v>3</v>
      </c>
      <c r="H77">
        <v>15</v>
      </c>
      <c r="I77">
        <v>16.87</v>
      </c>
      <c r="J77">
        <v>260.39999999999998</v>
      </c>
      <c r="K77">
        <v>167.48</v>
      </c>
    </row>
    <row r="78" spans="1:11" x14ac:dyDescent="0.25">
      <c r="A78">
        <v>10276</v>
      </c>
      <c r="B78" s="4">
        <v>44518</v>
      </c>
      <c r="C78" s="4">
        <v>44430</v>
      </c>
      <c r="D78">
        <v>80</v>
      </c>
      <c r="E78">
        <v>13</v>
      </c>
      <c r="F78">
        <v>8</v>
      </c>
      <c r="G78">
        <v>3</v>
      </c>
      <c r="H78">
        <v>10</v>
      </c>
      <c r="I78">
        <v>12.96</v>
      </c>
      <c r="J78">
        <v>33.6</v>
      </c>
      <c r="K78">
        <v>21.61</v>
      </c>
    </row>
    <row r="79" spans="1:11" x14ac:dyDescent="0.25">
      <c r="A79">
        <v>10277</v>
      </c>
      <c r="B79" s="4">
        <v>44518</v>
      </c>
      <c r="C79" s="4">
        <v>44445</v>
      </c>
      <c r="D79">
        <v>52</v>
      </c>
      <c r="E79">
        <v>28</v>
      </c>
      <c r="F79">
        <v>2</v>
      </c>
      <c r="G79">
        <v>2</v>
      </c>
      <c r="H79">
        <v>20</v>
      </c>
      <c r="I79">
        <v>32.39</v>
      </c>
      <c r="J79">
        <v>509.6</v>
      </c>
      <c r="K79">
        <v>4.93</v>
      </c>
    </row>
    <row r="80" spans="1:11" x14ac:dyDescent="0.25">
      <c r="A80">
        <v>10277</v>
      </c>
      <c r="B80" s="4">
        <v>44520</v>
      </c>
      <c r="C80" s="4">
        <v>44445</v>
      </c>
      <c r="D80">
        <v>52</v>
      </c>
      <c r="E80">
        <v>62</v>
      </c>
      <c r="F80">
        <v>2</v>
      </c>
      <c r="G80">
        <v>2</v>
      </c>
      <c r="H80">
        <v>12</v>
      </c>
      <c r="I80">
        <v>0.75</v>
      </c>
      <c r="J80">
        <v>330.96</v>
      </c>
      <c r="K80">
        <v>3.19</v>
      </c>
    </row>
    <row r="81" spans="1:11" x14ac:dyDescent="0.25">
      <c r="A81">
        <v>10278</v>
      </c>
      <c r="B81" s="4">
        <v>44520</v>
      </c>
      <c r="C81" s="4">
        <v>44448</v>
      </c>
      <c r="D81">
        <v>5</v>
      </c>
      <c r="E81">
        <v>59</v>
      </c>
      <c r="F81">
        <v>8</v>
      </c>
      <c r="G81">
        <v>1</v>
      </c>
      <c r="H81">
        <v>15</v>
      </c>
      <c r="I81">
        <v>0.09</v>
      </c>
      <c r="J81">
        <v>462</v>
      </c>
      <c r="K81">
        <v>5.13</v>
      </c>
    </row>
    <row r="82" spans="1:11" x14ac:dyDescent="0.25">
      <c r="A82">
        <v>10278</v>
      </c>
      <c r="B82" s="4">
        <v>44520</v>
      </c>
      <c r="C82" s="4">
        <v>44448</v>
      </c>
      <c r="D82">
        <v>5</v>
      </c>
      <c r="E82">
        <v>73</v>
      </c>
      <c r="F82">
        <v>8</v>
      </c>
      <c r="G82">
        <v>1</v>
      </c>
      <c r="H82">
        <v>25</v>
      </c>
      <c r="I82">
        <v>0.28000000000000003</v>
      </c>
      <c r="J82">
        <v>210</v>
      </c>
      <c r="K82">
        <v>2.33</v>
      </c>
    </row>
    <row r="83" spans="1:11" x14ac:dyDescent="0.25">
      <c r="A83">
        <v>10278</v>
      </c>
      <c r="B83" s="4">
        <v>44521</v>
      </c>
      <c r="C83" s="4">
        <v>44448</v>
      </c>
      <c r="D83">
        <v>5</v>
      </c>
      <c r="E83">
        <v>44</v>
      </c>
      <c r="F83">
        <v>8</v>
      </c>
      <c r="G83">
        <v>1</v>
      </c>
      <c r="H83">
        <v>16</v>
      </c>
      <c r="I83">
        <v>20.59</v>
      </c>
      <c r="J83">
        <v>173.6</v>
      </c>
      <c r="K83">
        <v>1.93</v>
      </c>
    </row>
    <row r="84" spans="1:11" x14ac:dyDescent="0.25">
      <c r="A84">
        <v>10278</v>
      </c>
      <c r="B84" s="4">
        <v>44521</v>
      </c>
      <c r="C84" s="4">
        <v>44448</v>
      </c>
      <c r="D84">
        <v>5</v>
      </c>
      <c r="E84">
        <v>63</v>
      </c>
      <c r="F84">
        <v>8</v>
      </c>
      <c r="G84">
        <v>1</v>
      </c>
      <c r="H84">
        <v>8</v>
      </c>
      <c r="I84">
        <v>18.440000000000001</v>
      </c>
      <c r="J84">
        <v>196.56</v>
      </c>
      <c r="K84">
        <v>2.1800000000000002</v>
      </c>
    </row>
    <row r="85" spans="1:11" x14ac:dyDescent="0.25">
      <c r="A85">
        <v>10279</v>
      </c>
      <c r="B85" s="4">
        <v>44521</v>
      </c>
      <c r="C85" s="4">
        <v>44449</v>
      </c>
      <c r="D85">
        <v>44</v>
      </c>
      <c r="E85">
        <v>17</v>
      </c>
      <c r="F85">
        <v>8</v>
      </c>
      <c r="G85">
        <v>3</v>
      </c>
      <c r="H85">
        <v>15</v>
      </c>
      <c r="I85">
        <v>57.32</v>
      </c>
      <c r="J85">
        <v>327.60000000000002</v>
      </c>
      <c r="K85">
        <v>44.12</v>
      </c>
    </row>
    <row r="86" spans="1:11" x14ac:dyDescent="0.25">
      <c r="A86">
        <v>10280</v>
      </c>
      <c r="B86" s="4">
        <v>44528</v>
      </c>
      <c r="C86" s="4">
        <v>44450</v>
      </c>
      <c r="D86">
        <v>5</v>
      </c>
      <c r="E86">
        <v>55</v>
      </c>
      <c r="F86">
        <v>2</v>
      </c>
      <c r="G86">
        <v>2</v>
      </c>
      <c r="H86">
        <v>20</v>
      </c>
      <c r="I86">
        <v>9.41</v>
      </c>
      <c r="J86">
        <v>268.8</v>
      </c>
      <c r="K86">
        <v>3.09</v>
      </c>
    </row>
    <row r="87" spans="1:11" x14ac:dyDescent="0.25">
      <c r="A87">
        <v>10280</v>
      </c>
      <c r="B87" s="4">
        <v>44528</v>
      </c>
      <c r="C87" s="4">
        <v>44450</v>
      </c>
      <c r="D87">
        <v>5</v>
      </c>
      <c r="E87">
        <v>75</v>
      </c>
      <c r="F87">
        <v>2</v>
      </c>
      <c r="G87">
        <v>2</v>
      </c>
      <c r="H87">
        <v>30</v>
      </c>
      <c r="I87">
        <v>15.02</v>
      </c>
      <c r="J87">
        <v>130.19999999999999</v>
      </c>
      <c r="K87">
        <v>1.5</v>
      </c>
    </row>
    <row r="88" spans="1:11" x14ac:dyDescent="0.25">
      <c r="A88">
        <v>10280</v>
      </c>
      <c r="B88" s="4">
        <v>44528</v>
      </c>
      <c r="C88" s="4">
        <v>44450</v>
      </c>
      <c r="D88">
        <v>5</v>
      </c>
      <c r="E88">
        <v>24</v>
      </c>
      <c r="F88">
        <v>2</v>
      </c>
      <c r="G88">
        <v>2</v>
      </c>
      <c r="H88">
        <v>12</v>
      </c>
      <c r="I88">
        <v>4</v>
      </c>
      <c r="J88">
        <v>30.24</v>
      </c>
      <c r="K88">
        <v>0.35</v>
      </c>
    </row>
    <row r="89" spans="1:11" x14ac:dyDescent="0.25">
      <c r="A89">
        <v>10281</v>
      </c>
      <c r="B89" s="4">
        <v>44528</v>
      </c>
      <c r="C89" s="4">
        <v>44436</v>
      </c>
      <c r="D89">
        <v>69</v>
      </c>
      <c r="E89">
        <v>24</v>
      </c>
      <c r="F89">
        <v>4</v>
      </c>
      <c r="G89">
        <v>1</v>
      </c>
      <c r="H89">
        <v>6</v>
      </c>
      <c r="I89">
        <v>2.71</v>
      </c>
      <c r="J89">
        <v>15.12</v>
      </c>
      <c r="K89">
        <v>9.0399999999999991</v>
      </c>
    </row>
    <row r="90" spans="1:11" x14ac:dyDescent="0.25">
      <c r="A90">
        <v>10281</v>
      </c>
      <c r="B90" s="4">
        <v>44533</v>
      </c>
      <c r="C90" s="4">
        <v>44436</v>
      </c>
      <c r="D90">
        <v>69</v>
      </c>
      <c r="E90">
        <v>19</v>
      </c>
      <c r="F90">
        <v>4</v>
      </c>
      <c r="G90">
        <v>1</v>
      </c>
      <c r="H90">
        <v>1</v>
      </c>
      <c r="I90">
        <v>4.41</v>
      </c>
      <c r="J90">
        <v>5.1100000000000003</v>
      </c>
      <c r="K90">
        <v>3.08</v>
      </c>
    </row>
    <row r="91" spans="1:11" x14ac:dyDescent="0.25">
      <c r="A91">
        <v>10281</v>
      </c>
      <c r="B91" s="4">
        <v>44533</v>
      </c>
      <c r="C91" s="4">
        <v>44436</v>
      </c>
      <c r="D91">
        <v>69</v>
      </c>
      <c r="E91">
        <v>35</v>
      </c>
      <c r="F91">
        <v>4</v>
      </c>
      <c r="G91">
        <v>1</v>
      </c>
      <c r="H91">
        <v>4</v>
      </c>
      <c r="I91">
        <v>5.96</v>
      </c>
      <c r="J91">
        <v>40.32</v>
      </c>
      <c r="K91">
        <v>24.1</v>
      </c>
    </row>
    <row r="92" spans="1:11" x14ac:dyDescent="0.25">
      <c r="A92">
        <v>10282</v>
      </c>
      <c r="B92" s="4">
        <v>44533</v>
      </c>
      <c r="C92" s="4">
        <v>44451</v>
      </c>
      <c r="D92">
        <v>69</v>
      </c>
      <c r="E92">
        <v>30</v>
      </c>
      <c r="F92">
        <v>4</v>
      </c>
      <c r="G92">
        <v>3</v>
      </c>
      <c r="H92">
        <v>6</v>
      </c>
      <c r="I92">
        <v>22.01</v>
      </c>
      <c r="J92">
        <v>86.94</v>
      </c>
      <c r="K92">
        <v>7.07</v>
      </c>
    </row>
    <row r="93" spans="1:11" x14ac:dyDescent="0.25">
      <c r="A93">
        <v>10282</v>
      </c>
      <c r="B93" s="4">
        <v>44534</v>
      </c>
      <c r="C93" s="4">
        <v>44451</v>
      </c>
      <c r="D93">
        <v>69</v>
      </c>
      <c r="E93">
        <v>57</v>
      </c>
      <c r="F93">
        <v>4</v>
      </c>
      <c r="G93">
        <v>3</v>
      </c>
      <c r="H93">
        <v>2</v>
      </c>
      <c r="I93">
        <v>37.950000000000003</v>
      </c>
      <c r="J93">
        <v>21.84</v>
      </c>
      <c r="K93">
        <v>1.78</v>
      </c>
    </row>
    <row r="94" spans="1:11" x14ac:dyDescent="0.25">
      <c r="A94">
        <v>10283</v>
      </c>
      <c r="B94" s="4">
        <v>44534</v>
      </c>
      <c r="C94" s="4">
        <v>44452</v>
      </c>
      <c r="D94">
        <v>46</v>
      </c>
      <c r="E94">
        <v>15</v>
      </c>
      <c r="F94">
        <v>3</v>
      </c>
      <c r="G94">
        <v>2</v>
      </c>
      <c r="H94">
        <v>20</v>
      </c>
      <c r="I94">
        <v>3.5</v>
      </c>
      <c r="J94">
        <v>173.6</v>
      </c>
      <c r="K94">
        <v>3.71</v>
      </c>
    </row>
    <row r="95" spans="1:11" x14ac:dyDescent="0.25">
      <c r="A95">
        <v>10283</v>
      </c>
      <c r="B95" s="4">
        <v>44534</v>
      </c>
      <c r="C95" s="4">
        <v>44452</v>
      </c>
      <c r="D95">
        <v>46</v>
      </c>
      <c r="E95">
        <v>60</v>
      </c>
      <c r="F95">
        <v>3</v>
      </c>
      <c r="G95">
        <v>2</v>
      </c>
      <c r="H95">
        <v>35</v>
      </c>
      <c r="I95">
        <v>8.57</v>
      </c>
      <c r="J95">
        <v>666.4</v>
      </c>
      <c r="K95">
        <v>14.25</v>
      </c>
    </row>
    <row r="96" spans="1:11" x14ac:dyDescent="0.25">
      <c r="A96">
        <v>10283</v>
      </c>
      <c r="B96" s="4">
        <v>44534</v>
      </c>
      <c r="C96" s="4">
        <v>44452</v>
      </c>
      <c r="D96">
        <v>46</v>
      </c>
      <c r="E96">
        <v>19</v>
      </c>
      <c r="F96">
        <v>3</v>
      </c>
      <c r="G96">
        <v>2</v>
      </c>
      <c r="H96">
        <v>18</v>
      </c>
      <c r="I96">
        <v>5.26</v>
      </c>
      <c r="J96">
        <v>91.98</v>
      </c>
      <c r="K96">
        <v>1.98</v>
      </c>
    </row>
    <row r="97" spans="1:11" x14ac:dyDescent="0.25">
      <c r="A97">
        <v>10283</v>
      </c>
      <c r="B97" s="4">
        <v>44540</v>
      </c>
      <c r="C97" s="4">
        <v>44452</v>
      </c>
      <c r="D97">
        <v>46</v>
      </c>
      <c r="E97">
        <v>72</v>
      </c>
      <c r="F97">
        <v>3</v>
      </c>
      <c r="G97">
        <v>2</v>
      </c>
      <c r="H97">
        <v>3</v>
      </c>
      <c r="I97">
        <v>8.56</v>
      </c>
      <c r="J97">
        <v>58.38</v>
      </c>
      <c r="K97">
        <v>1.25</v>
      </c>
    </row>
    <row r="98" spans="1:11" x14ac:dyDescent="0.25">
      <c r="A98">
        <v>10284</v>
      </c>
      <c r="B98" s="4">
        <v>44548</v>
      </c>
      <c r="C98" s="4">
        <v>44455</v>
      </c>
      <c r="D98">
        <v>44</v>
      </c>
      <c r="E98">
        <v>60</v>
      </c>
      <c r="F98">
        <v>4</v>
      </c>
      <c r="G98">
        <v>2</v>
      </c>
      <c r="H98">
        <v>20</v>
      </c>
      <c r="I98">
        <v>64.540000000000006</v>
      </c>
      <c r="J98">
        <v>380.8</v>
      </c>
      <c r="K98">
        <v>1.87</v>
      </c>
    </row>
    <row r="99" spans="1:11" x14ac:dyDescent="0.25">
      <c r="A99">
        <v>10284</v>
      </c>
      <c r="B99" s="4">
        <v>44548</v>
      </c>
      <c r="C99" s="4">
        <v>44455</v>
      </c>
      <c r="D99">
        <v>44</v>
      </c>
      <c r="E99">
        <v>27</v>
      </c>
      <c r="F99">
        <v>4</v>
      </c>
      <c r="G99">
        <v>2</v>
      </c>
      <c r="H99">
        <v>15</v>
      </c>
      <c r="I99">
        <v>31.12</v>
      </c>
      <c r="J99">
        <v>368.55</v>
      </c>
      <c r="K99">
        <v>1.81</v>
      </c>
    </row>
    <row r="100" spans="1:11" x14ac:dyDescent="0.25">
      <c r="A100">
        <v>10284</v>
      </c>
      <c r="B100" s="4">
        <v>44553</v>
      </c>
      <c r="C100" s="4">
        <v>44455</v>
      </c>
      <c r="D100">
        <v>44</v>
      </c>
      <c r="E100">
        <v>67</v>
      </c>
      <c r="F100">
        <v>4</v>
      </c>
      <c r="G100">
        <v>2</v>
      </c>
      <c r="H100">
        <v>5</v>
      </c>
      <c r="I100">
        <v>1.37</v>
      </c>
      <c r="J100">
        <v>39.200000000000003</v>
      </c>
      <c r="K100">
        <v>0.19</v>
      </c>
    </row>
    <row r="101" spans="1:11" x14ac:dyDescent="0.25">
      <c r="A101">
        <v>10284</v>
      </c>
      <c r="B101" s="4">
        <v>44553</v>
      </c>
      <c r="C101" s="4">
        <v>44455</v>
      </c>
      <c r="D101">
        <v>44</v>
      </c>
      <c r="E101">
        <v>44</v>
      </c>
      <c r="F101">
        <v>4</v>
      </c>
      <c r="G101">
        <v>2</v>
      </c>
      <c r="H101">
        <v>21</v>
      </c>
      <c r="I101">
        <v>1.83</v>
      </c>
      <c r="J101">
        <v>227.85</v>
      </c>
      <c r="K101">
        <v>1.1200000000000001</v>
      </c>
    </row>
    <row r="102" spans="1:11" x14ac:dyDescent="0.25">
      <c r="A102">
        <v>10285</v>
      </c>
      <c r="B102" s="4">
        <v>44553</v>
      </c>
      <c r="C102" s="4">
        <v>44456</v>
      </c>
      <c r="D102">
        <v>63</v>
      </c>
      <c r="E102">
        <v>40</v>
      </c>
      <c r="F102">
        <v>1</v>
      </c>
      <c r="G102">
        <v>1</v>
      </c>
      <c r="H102">
        <v>40</v>
      </c>
      <c r="I102">
        <v>1.91</v>
      </c>
      <c r="J102">
        <v>411.6</v>
      </c>
      <c r="K102">
        <v>0.04</v>
      </c>
    </row>
    <row r="103" spans="1:11" x14ac:dyDescent="0.25">
      <c r="A103">
        <v>10285</v>
      </c>
      <c r="B103" s="4">
        <v>44553</v>
      </c>
      <c r="C103" s="4">
        <v>44456</v>
      </c>
      <c r="D103">
        <v>63</v>
      </c>
      <c r="E103">
        <v>1</v>
      </c>
      <c r="F103">
        <v>1</v>
      </c>
      <c r="G103">
        <v>1</v>
      </c>
      <c r="H103">
        <v>45</v>
      </c>
      <c r="I103">
        <v>2.12</v>
      </c>
      <c r="J103">
        <v>453.6</v>
      </c>
      <c r="K103">
        <v>0.04</v>
      </c>
    </row>
    <row r="104" spans="1:11" x14ac:dyDescent="0.25">
      <c r="A104">
        <v>10285</v>
      </c>
      <c r="B104" s="4">
        <v>44556</v>
      </c>
      <c r="C104" s="4">
        <v>44456</v>
      </c>
      <c r="D104">
        <v>63</v>
      </c>
      <c r="E104">
        <v>53</v>
      </c>
      <c r="F104">
        <v>1</v>
      </c>
      <c r="G104">
        <v>1</v>
      </c>
      <c r="H104">
        <v>36</v>
      </c>
      <c r="I104">
        <v>1.06</v>
      </c>
      <c r="J104">
        <v>660.24</v>
      </c>
      <c r="K104">
        <v>0.06</v>
      </c>
    </row>
    <row r="105" spans="1:11" x14ac:dyDescent="0.25">
      <c r="A105">
        <v>10286</v>
      </c>
      <c r="B105" s="4">
        <v>44556</v>
      </c>
      <c r="C105" s="4">
        <v>44457</v>
      </c>
      <c r="D105">
        <v>63</v>
      </c>
      <c r="E105">
        <v>62</v>
      </c>
      <c r="F105">
        <v>8</v>
      </c>
      <c r="G105">
        <v>1</v>
      </c>
      <c r="H105">
        <v>40</v>
      </c>
      <c r="I105">
        <v>0.13</v>
      </c>
      <c r="J105">
        <v>1103.2</v>
      </c>
      <c r="K105">
        <v>55.23</v>
      </c>
    </row>
    <row r="106" spans="1:11" x14ac:dyDescent="0.25">
      <c r="A106">
        <v>10286</v>
      </c>
      <c r="B106" s="4">
        <v>44556</v>
      </c>
      <c r="C106" s="4">
        <v>44457</v>
      </c>
      <c r="D106">
        <v>63</v>
      </c>
      <c r="E106">
        <v>35</v>
      </c>
      <c r="F106">
        <v>8</v>
      </c>
      <c r="G106">
        <v>1</v>
      </c>
      <c r="H106">
        <v>100</v>
      </c>
      <c r="I106">
        <v>0.16</v>
      </c>
      <c r="J106">
        <v>1008</v>
      </c>
      <c r="K106">
        <v>50.42</v>
      </c>
    </row>
    <row r="107" spans="1:11" x14ac:dyDescent="0.25">
      <c r="A107">
        <v>10287</v>
      </c>
      <c r="B107" s="4">
        <v>44557</v>
      </c>
      <c r="C107" s="4">
        <v>44458</v>
      </c>
      <c r="D107">
        <v>67</v>
      </c>
      <c r="E107">
        <v>34</v>
      </c>
      <c r="F107">
        <v>8</v>
      </c>
      <c r="G107">
        <v>1</v>
      </c>
      <c r="H107">
        <v>20</v>
      </c>
      <c r="I107">
        <v>4.05</v>
      </c>
      <c r="J107">
        <v>156.80000000000001</v>
      </c>
      <c r="K107">
        <v>49.44</v>
      </c>
    </row>
    <row r="108" spans="1:11" x14ac:dyDescent="0.25">
      <c r="A108">
        <v>10287</v>
      </c>
      <c r="B108" s="4">
        <v>44557</v>
      </c>
      <c r="C108" s="4">
        <v>44458</v>
      </c>
      <c r="D108">
        <v>67</v>
      </c>
      <c r="E108">
        <v>46</v>
      </c>
      <c r="F108">
        <v>8</v>
      </c>
      <c r="G108">
        <v>1</v>
      </c>
      <c r="H108">
        <v>15</v>
      </c>
      <c r="I108">
        <v>38.630000000000003</v>
      </c>
      <c r="J108">
        <v>100.8</v>
      </c>
      <c r="K108">
        <v>31.78</v>
      </c>
    </row>
    <row r="109" spans="1:11" x14ac:dyDescent="0.25">
      <c r="A109">
        <v>10287</v>
      </c>
      <c r="B109" s="4">
        <v>44568</v>
      </c>
      <c r="C109" s="4">
        <v>44458</v>
      </c>
      <c r="D109">
        <v>67</v>
      </c>
      <c r="E109">
        <v>16</v>
      </c>
      <c r="F109">
        <v>8</v>
      </c>
      <c r="G109">
        <v>1</v>
      </c>
      <c r="H109">
        <v>40</v>
      </c>
      <c r="I109">
        <v>3.6</v>
      </c>
      <c r="J109">
        <v>389.2</v>
      </c>
      <c r="K109">
        <v>123.25</v>
      </c>
    </row>
    <row r="110" spans="1:11" x14ac:dyDescent="0.25">
      <c r="A110">
        <v>10288</v>
      </c>
      <c r="B110" s="4">
        <v>44568</v>
      </c>
      <c r="C110" s="4">
        <v>44459</v>
      </c>
      <c r="D110">
        <v>66</v>
      </c>
      <c r="E110">
        <v>54</v>
      </c>
      <c r="F110">
        <v>4</v>
      </c>
      <c r="G110">
        <v>1</v>
      </c>
      <c r="H110">
        <v>10</v>
      </c>
      <c r="I110">
        <v>2.16</v>
      </c>
      <c r="J110">
        <v>41.3</v>
      </c>
      <c r="K110">
        <v>30.15</v>
      </c>
    </row>
    <row r="111" spans="1:11" x14ac:dyDescent="0.25">
      <c r="A111">
        <v>10288</v>
      </c>
      <c r="B111" s="4">
        <v>44568</v>
      </c>
      <c r="C111" s="4">
        <v>44459</v>
      </c>
      <c r="D111">
        <v>66</v>
      </c>
      <c r="E111">
        <v>68</v>
      </c>
      <c r="F111">
        <v>4</v>
      </c>
      <c r="G111">
        <v>1</v>
      </c>
      <c r="H111">
        <v>3</v>
      </c>
      <c r="I111">
        <v>1.1399999999999999</v>
      </c>
      <c r="J111">
        <v>21</v>
      </c>
      <c r="K111">
        <v>15.18</v>
      </c>
    </row>
    <row r="112" spans="1:11" x14ac:dyDescent="0.25">
      <c r="A112">
        <v>10289</v>
      </c>
      <c r="B112" s="4">
        <v>44568</v>
      </c>
      <c r="C112" s="4">
        <v>44462</v>
      </c>
      <c r="D112">
        <v>11</v>
      </c>
      <c r="E112">
        <v>3</v>
      </c>
      <c r="F112">
        <v>7</v>
      </c>
      <c r="G112">
        <v>1</v>
      </c>
      <c r="H112">
        <v>30</v>
      </c>
      <c r="I112">
        <v>23.01</v>
      </c>
      <c r="J112">
        <v>168</v>
      </c>
      <c r="K112">
        <v>20.98</v>
      </c>
    </row>
    <row r="113" spans="1:11" x14ac:dyDescent="0.25">
      <c r="A113">
        <v>10289</v>
      </c>
      <c r="B113" s="4">
        <v>44568</v>
      </c>
      <c r="C113" s="4">
        <v>44462</v>
      </c>
      <c r="D113">
        <v>11</v>
      </c>
      <c r="E113">
        <v>64</v>
      </c>
      <c r="F113">
        <v>7</v>
      </c>
      <c r="G113">
        <v>1</v>
      </c>
      <c r="H113">
        <v>9</v>
      </c>
      <c r="I113">
        <v>0.44</v>
      </c>
      <c r="J113">
        <v>167.58</v>
      </c>
      <c r="K113">
        <v>20.92</v>
      </c>
    </row>
    <row r="114" spans="1:11" x14ac:dyDescent="0.25">
      <c r="A114">
        <v>10290</v>
      </c>
      <c r="B114" s="4">
        <v>44571</v>
      </c>
      <c r="C114" s="4">
        <v>44463</v>
      </c>
      <c r="D114">
        <v>15</v>
      </c>
      <c r="E114">
        <v>29</v>
      </c>
      <c r="F114">
        <v>8</v>
      </c>
      <c r="G114">
        <v>2</v>
      </c>
      <c r="H114">
        <v>15</v>
      </c>
      <c r="I114">
        <v>14.36</v>
      </c>
      <c r="J114">
        <v>1039.5</v>
      </c>
      <c r="K114">
        <v>19.12</v>
      </c>
    </row>
    <row r="115" spans="1:11" x14ac:dyDescent="0.25">
      <c r="A115">
        <v>10290</v>
      </c>
      <c r="B115" s="4">
        <v>44571</v>
      </c>
      <c r="C115" s="4">
        <v>44463</v>
      </c>
      <c r="D115">
        <v>15</v>
      </c>
      <c r="E115">
        <v>5</v>
      </c>
      <c r="F115">
        <v>8</v>
      </c>
      <c r="G115">
        <v>2</v>
      </c>
      <c r="H115">
        <v>20</v>
      </c>
      <c r="I115">
        <v>4.45</v>
      </c>
      <c r="J115">
        <v>238</v>
      </c>
      <c r="K115">
        <v>4.4000000000000004</v>
      </c>
    </row>
    <row r="116" spans="1:11" x14ac:dyDescent="0.25">
      <c r="A116">
        <v>10290</v>
      </c>
      <c r="B116" s="4">
        <v>44571</v>
      </c>
      <c r="C116" s="4">
        <v>44463</v>
      </c>
      <c r="D116">
        <v>15</v>
      </c>
      <c r="E116">
        <v>77</v>
      </c>
      <c r="F116">
        <v>8</v>
      </c>
      <c r="G116">
        <v>2</v>
      </c>
      <c r="H116">
        <v>10</v>
      </c>
      <c r="I116">
        <v>9.1300000000000008</v>
      </c>
      <c r="J116">
        <v>72.8</v>
      </c>
      <c r="K116">
        <v>1.34</v>
      </c>
    </row>
    <row r="117" spans="1:11" x14ac:dyDescent="0.25">
      <c r="A117">
        <v>10290</v>
      </c>
      <c r="B117" s="4">
        <v>44584</v>
      </c>
      <c r="C117" s="4">
        <v>44463</v>
      </c>
      <c r="D117">
        <v>15</v>
      </c>
      <c r="E117">
        <v>49</v>
      </c>
      <c r="F117">
        <v>8</v>
      </c>
      <c r="G117">
        <v>2</v>
      </c>
      <c r="H117">
        <v>15</v>
      </c>
      <c r="I117">
        <v>19.079999999999998</v>
      </c>
      <c r="J117">
        <v>168</v>
      </c>
      <c r="K117">
        <v>3.09</v>
      </c>
    </row>
    <row r="118" spans="1:11" x14ac:dyDescent="0.25">
      <c r="A118">
        <v>10291</v>
      </c>
      <c r="B118" s="4">
        <v>44584</v>
      </c>
      <c r="C118" s="4">
        <v>44463</v>
      </c>
      <c r="D118">
        <v>61</v>
      </c>
      <c r="E118">
        <v>44</v>
      </c>
      <c r="F118">
        <v>6</v>
      </c>
      <c r="G118">
        <v>2</v>
      </c>
      <c r="H118">
        <v>24</v>
      </c>
      <c r="I118">
        <v>3.03</v>
      </c>
      <c r="J118">
        <v>260.39999999999998</v>
      </c>
      <c r="K118">
        <v>39.67</v>
      </c>
    </row>
    <row r="119" spans="1:11" x14ac:dyDescent="0.25">
      <c r="A119">
        <v>10291</v>
      </c>
      <c r="B119" s="4">
        <v>44584</v>
      </c>
      <c r="C119" s="4">
        <v>44463</v>
      </c>
      <c r="D119">
        <v>61</v>
      </c>
      <c r="E119">
        <v>51</v>
      </c>
      <c r="F119">
        <v>6</v>
      </c>
      <c r="G119">
        <v>2</v>
      </c>
      <c r="H119">
        <v>2</v>
      </c>
      <c r="I119">
        <v>3.42</v>
      </c>
      <c r="J119">
        <v>59.36</v>
      </c>
      <c r="K119">
        <v>9.01</v>
      </c>
    </row>
    <row r="120" spans="1:11" x14ac:dyDescent="0.25">
      <c r="A120">
        <v>10291</v>
      </c>
      <c r="B120" s="4">
        <v>44584</v>
      </c>
      <c r="C120" s="4">
        <v>44463</v>
      </c>
      <c r="D120">
        <v>61</v>
      </c>
      <c r="E120">
        <v>13</v>
      </c>
      <c r="F120">
        <v>6</v>
      </c>
      <c r="G120">
        <v>2</v>
      </c>
      <c r="H120">
        <v>20</v>
      </c>
      <c r="I120">
        <v>9.84</v>
      </c>
      <c r="J120">
        <v>67.2</v>
      </c>
      <c r="K120">
        <v>10.199999999999999</v>
      </c>
    </row>
    <row r="121" spans="1:11" x14ac:dyDescent="0.25">
      <c r="A121">
        <v>10292</v>
      </c>
      <c r="B121" s="4">
        <v>44584</v>
      </c>
      <c r="C121" s="4">
        <v>44464</v>
      </c>
      <c r="D121">
        <v>41</v>
      </c>
      <c r="E121">
        <v>20</v>
      </c>
      <c r="F121">
        <v>1</v>
      </c>
      <c r="G121">
        <v>3</v>
      </c>
      <c r="H121">
        <v>20</v>
      </c>
      <c r="I121">
        <v>117.68</v>
      </c>
      <c r="J121">
        <v>907.2</v>
      </c>
      <c r="K121">
        <v>1007.64</v>
      </c>
    </row>
    <row r="122" spans="1:11" x14ac:dyDescent="0.25">
      <c r="A122">
        <v>10293</v>
      </c>
      <c r="B122" s="4">
        <v>44585</v>
      </c>
      <c r="C122" s="4">
        <v>44465</v>
      </c>
      <c r="D122">
        <v>80</v>
      </c>
      <c r="E122">
        <v>24</v>
      </c>
      <c r="F122">
        <v>1</v>
      </c>
      <c r="G122">
        <v>3</v>
      </c>
      <c r="H122">
        <v>10</v>
      </c>
      <c r="I122">
        <v>4.25</v>
      </c>
      <c r="J122">
        <v>25.2</v>
      </c>
      <c r="K122">
        <v>0.46</v>
      </c>
    </row>
    <row r="123" spans="1:11" x14ac:dyDescent="0.25">
      <c r="A123">
        <v>10293</v>
      </c>
      <c r="B123" s="4">
        <v>44585</v>
      </c>
      <c r="C123" s="4">
        <v>44465</v>
      </c>
      <c r="D123">
        <v>80</v>
      </c>
      <c r="E123">
        <v>18</v>
      </c>
      <c r="F123">
        <v>1</v>
      </c>
      <c r="G123">
        <v>3</v>
      </c>
      <c r="H123">
        <v>12</v>
      </c>
      <c r="I123">
        <v>2.84</v>
      </c>
      <c r="J123">
        <v>420</v>
      </c>
      <c r="K123">
        <v>7.74</v>
      </c>
    </row>
    <row r="124" spans="1:11" x14ac:dyDescent="0.25">
      <c r="A124">
        <v>10293</v>
      </c>
      <c r="B124" s="4">
        <v>44589</v>
      </c>
      <c r="C124" s="4">
        <v>44465</v>
      </c>
      <c r="D124">
        <v>80</v>
      </c>
      <c r="E124">
        <v>75</v>
      </c>
      <c r="F124">
        <v>1</v>
      </c>
      <c r="G124">
        <v>3</v>
      </c>
      <c r="H124">
        <v>6</v>
      </c>
      <c r="I124">
        <v>9.26</v>
      </c>
      <c r="J124">
        <v>26.04</v>
      </c>
      <c r="K124">
        <v>0.48</v>
      </c>
    </row>
    <row r="125" spans="1:11" x14ac:dyDescent="0.25">
      <c r="A125">
        <v>10293</v>
      </c>
      <c r="B125" s="4">
        <v>44599</v>
      </c>
      <c r="C125" s="4">
        <v>44465</v>
      </c>
      <c r="D125">
        <v>80</v>
      </c>
      <c r="E125">
        <v>63</v>
      </c>
      <c r="F125">
        <v>1</v>
      </c>
      <c r="G125">
        <v>3</v>
      </c>
      <c r="H125">
        <v>5</v>
      </c>
      <c r="I125">
        <v>4.4000000000000004</v>
      </c>
      <c r="J125">
        <v>122.85</v>
      </c>
      <c r="K125">
        <v>2.27</v>
      </c>
    </row>
    <row r="126" spans="1:11" x14ac:dyDescent="0.25">
      <c r="A126">
        <v>10294</v>
      </c>
      <c r="B126" s="4">
        <v>44599</v>
      </c>
      <c r="C126" s="4">
        <v>44466</v>
      </c>
      <c r="D126">
        <v>65</v>
      </c>
      <c r="E126">
        <v>17</v>
      </c>
      <c r="F126">
        <v>4</v>
      </c>
      <c r="G126">
        <v>2</v>
      </c>
      <c r="H126">
        <v>15</v>
      </c>
      <c r="I126">
        <v>8.36</v>
      </c>
      <c r="J126">
        <v>327.60000000000002</v>
      </c>
      <c r="K126">
        <v>0.35</v>
      </c>
    </row>
    <row r="127" spans="1:11" x14ac:dyDescent="0.25">
      <c r="A127">
        <v>10294</v>
      </c>
      <c r="B127" s="4">
        <v>44599</v>
      </c>
      <c r="C127" s="4">
        <v>44466</v>
      </c>
      <c r="D127">
        <v>65</v>
      </c>
      <c r="E127">
        <v>43</v>
      </c>
      <c r="F127">
        <v>4</v>
      </c>
      <c r="G127">
        <v>2</v>
      </c>
      <c r="H127">
        <v>15</v>
      </c>
      <c r="I127">
        <v>2.92</v>
      </c>
      <c r="J127">
        <v>386.4</v>
      </c>
      <c r="K127">
        <v>0.42</v>
      </c>
    </row>
    <row r="128" spans="1:11" x14ac:dyDescent="0.25">
      <c r="A128">
        <v>10294</v>
      </c>
      <c r="B128" s="4">
        <v>44599</v>
      </c>
      <c r="C128" s="4">
        <v>44466</v>
      </c>
      <c r="D128">
        <v>65</v>
      </c>
      <c r="E128">
        <v>75</v>
      </c>
      <c r="F128">
        <v>4</v>
      </c>
      <c r="G128">
        <v>2</v>
      </c>
      <c r="H128">
        <v>6</v>
      </c>
      <c r="I128">
        <v>4.09</v>
      </c>
      <c r="J128">
        <v>26.04</v>
      </c>
      <c r="K128">
        <v>0.03</v>
      </c>
    </row>
    <row r="129" spans="1:11" x14ac:dyDescent="0.25">
      <c r="A129">
        <v>10294</v>
      </c>
      <c r="B129" s="4">
        <v>44606</v>
      </c>
      <c r="C129" s="4">
        <v>44466</v>
      </c>
      <c r="D129">
        <v>65</v>
      </c>
      <c r="E129">
        <v>1</v>
      </c>
      <c r="F129">
        <v>4</v>
      </c>
      <c r="G129">
        <v>2</v>
      </c>
      <c r="H129">
        <v>18</v>
      </c>
      <c r="I129">
        <v>10.050000000000001</v>
      </c>
      <c r="J129">
        <v>181.44</v>
      </c>
      <c r="K129">
        <v>0.2</v>
      </c>
    </row>
    <row r="130" spans="1:11" x14ac:dyDescent="0.25">
      <c r="A130">
        <v>10294</v>
      </c>
      <c r="B130" s="4">
        <v>44606</v>
      </c>
      <c r="C130" s="4">
        <v>44466</v>
      </c>
      <c r="D130">
        <v>65</v>
      </c>
      <c r="E130">
        <v>60</v>
      </c>
      <c r="F130">
        <v>4</v>
      </c>
      <c r="G130">
        <v>2</v>
      </c>
      <c r="H130">
        <v>21</v>
      </c>
      <c r="I130">
        <v>11.72</v>
      </c>
      <c r="J130">
        <v>399.84</v>
      </c>
      <c r="K130">
        <v>0.43</v>
      </c>
    </row>
    <row r="131" spans="1:11" x14ac:dyDescent="0.25">
      <c r="A131">
        <v>10295</v>
      </c>
      <c r="B131" s="4">
        <v>44606</v>
      </c>
      <c r="C131" s="4">
        <v>44469</v>
      </c>
      <c r="D131">
        <v>85</v>
      </c>
      <c r="E131">
        <v>56</v>
      </c>
      <c r="F131">
        <v>2</v>
      </c>
      <c r="G131">
        <v>1</v>
      </c>
      <c r="H131">
        <v>4</v>
      </c>
      <c r="I131">
        <v>12.32</v>
      </c>
      <c r="J131">
        <v>85.12</v>
      </c>
      <c r="K131">
        <v>171.24</v>
      </c>
    </row>
    <row r="132" spans="1:11" x14ac:dyDescent="0.25">
      <c r="A132">
        <v>10296</v>
      </c>
      <c r="B132" s="4">
        <v>44606</v>
      </c>
      <c r="C132" s="4">
        <v>44470</v>
      </c>
      <c r="D132">
        <v>46</v>
      </c>
      <c r="E132">
        <v>16</v>
      </c>
      <c r="F132">
        <v>6</v>
      </c>
      <c r="G132">
        <v>3</v>
      </c>
      <c r="H132">
        <v>30</v>
      </c>
      <c r="I132">
        <v>4.1900000000000004</v>
      </c>
      <c r="J132">
        <v>291.89999999999998</v>
      </c>
      <c r="K132">
        <v>48.14</v>
      </c>
    </row>
    <row r="133" spans="1:11" x14ac:dyDescent="0.25">
      <c r="A133">
        <v>10296</v>
      </c>
      <c r="B133" s="4">
        <v>44618</v>
      </c>
      <c r="C133" s="4">
        <v>44470</v>
      </c>
      <c r="D133">
        <v>46</v>
      </c>
      <c r="E133">
        <v>69</v>
      </c>
      <c r="F133">
        <v>6</v>
      </c>
      <c r="G133">
        <v>3</v>
      </c>
      <c r="H133">
        <v>15</v>
      </c>
      <c r="I133">
        <v>17.510000000000002</v>
      </c>
      <c r="J133">
        <v>302.39999999999998</v>
      </c>
      <c r="K133">
        <v>49.66</v>
      </c>
    </row>
    <row r="134" spans="1:11" x14ac:dyDescent="0.25">
      <c r="A134">
        <v>10296</v>
      </c>
      <c r="B134" s="4">
        <v>44618</v>
      </c>
      <c r="C134" s="4">
        <v>44470</v>
      </c>
      <c r="D134">
        <v>46</v>
      </c>
      <c r="E134">
        <v>11</v>
      </c>
      <c r="F134">
        <v>6</v>
      </c>
      <c r="G134">
        <v>3</v>
      </c>
      <c r="H134">
        <v>12</v>
      </c>
      <c r="I134">
        <v>17.829999999999998</v>
      </c>
      <c r="J134">
        <v>141.12</v>
      </c>
      <c r="K134">
        <v>23.17</v>
      </c>
    </row>
    <row r="135" spans="1:11" x14ac:dyDescent="0.25">
      <c r="A135">
        <v>10297</v>
      </c>
      <c r="B135" s="4">
        <v>44618</v>
      </c>
      <c r="C135" s="4">
        <v>44485</v>
      </c>
      <c r="D135">
        <v>7</v>
      </c>
      <c r="E135">
        <v>72</v>
      </c>
      <c r="F135">
        <v>5</v>
      </c>
      <c r="G135">
        <v>2</v>
      </c>
      <c r="H135">
        <v>20</v>
      </c>
      <c r="I135">
        <v>26.04</v>
      </c>
      <c r="J135">
        <v>389.2</v>
      </c>
      <c r="K135">
        <v>37.9</v>
      </c>
    </row>
    <row r="136" spans="1:11" x14ac:dyDescent="0.25">
      <c r="A136">
        <v>10297</v>
      </c>
      <c r="B136" s="4">
        <v>44618</v>
      </c>
      <c r="C136" s="4">
        <v>44485</v>
      </c>
      <c r="D136">
        <v>7</v>
      </c>
      <c r="E136">
        <v>39</v>
      </c>
      <c r="F136">
        <v>5</v>
      </c>
      <c r="G136">
        <v>2</v>
      </c>
      <c r="H136">
        <v>60</v>
      </c>
      <c r="I136">
        <v>10.85</v>
      </c>
      <c r="J136">
        <v>604.79999999999995</v>
      </c>
      <c r="K136">
        <v>58.82</v>
      </c>
    </row>
    <row r="137" spans="1:11" x14ac:dyDescent="0.25">
      <c r="A137">
        <v>10298</v>
      </c>
      <c r="B137" s="4">
        <v>44618</v>
      </c>
      <c r="C137" s="4">
        <v>44472</v>
      </c>
      <c r="D137">
        <v>37</v>
      </c>
      <c r="E137">
        <v>59</v>
      </c>
      <c r="F137">
        <v>6</v>
      </c>
      <c r="G137">
        <v>1</v>
      </c>
      <c r="H137">
        <v>30</v>
      </c>
      <c r="I137">
        <v>20.46</v>
      </c>
      <c r="J137">
        <v>924</v>
      </c>
      <c r="K137">
        <v>15.47</v>
      </c>
    </row>
    <row r="138" spans="1:11" x14ac:dyDescent="0.25">
      <c r="A138">
        <v>10298</v>
      </c>
      <c r="B138" s="4">
        <v>44624</v>
      </c>
      <c r="C138" s="4">
        <v>44472</v>
      </c>
      <c r="D138">
        <v>37</v>
      </c>
      <c r="E138">
        <v>62</v>
      </c>
      <c r="F138">
        <v>6</v>
      </c>
      <c r="G138">
        <v>1</v>
      </c>
      <c r="H138">
        <v>15</v>
      </c>
      <c r="I138">
        <v>17.84</v>
      </c>
      <c r="J138">
        <v>413.7</v>
      </c>
      <c r="K138">
        <v>6.93</v>
      </c>
    </row>
    <row r="139" spans="1:11" x14ac:dyDescent="0.25">
      <c r="A139">
        <v>10298</v>
      </c>
      <c r="B139" s="4">
        <v>44624</v>
      </c>
      <c r="C139" s="4">
        <v>44472</v>
      </c>
      <c r="D139">
        <v>37</v>
      </c>
      <c r="E139">
        <v>2</v>
      </c>
      <c r="F139">
        <v>6</v>
      </c>
      <c r="G139">
        <v>1</v>
      </c>
      <c r="H139">
        <v>40</v>
      </c>
      <c r="I139">
        <v>4.93</v>
      </c>
      <c r="J139">
        <v>425.6</v>
      </c>
      <c r="K139">
        <v>7.12</v>
      </c>
    </row>
    <row r="140" spans="1:11" x14ac:dyDescent="0.25">
      <c r="A140">
        <v>10298</v>
      </c>
      <c r="B140" s="4">
        <v>44633</v>
      </c>
      <c r="C140" s="4">
        <v>44472</v>
      </c>
      <c r="D140">
        <v>37</v>
      </c>
      <c r="E140">
        <v>36</v>
      </c>
      <c r="F140">
        <v>6</v>
      </c>
      <c r="G140">
        <v>1</v>
      </c>
      <c r="H140">
        <v>40</v>
      </c>
      <c r="I140">
        <v>13.9</v>
      </c>
      <c r="J140">
        <v>425.6</v>
      </c>
      <c r="K140">
        <v>7.12</v>
      </c>
    </row>
    <row r="141" spans="1:11" x14ac:dyDescent="0.25">
      <c r="A141">
        <v>10299</v>
      </c>
      <c r="B141" s="4">
        <v>44633</v>
      </c>
      <c r="C141" s="4">
        <v>44473</v>
      </c>
      <c r="D141">
        <v>67</v>
      </c>
      <c r="E141">
        <v>70</v>
      </c>
      <c r="F141">
        <v>4</v>
      </c>
      <c r="G141">
        <v>1</v>
      </c>
      <c r="H141">
        <v>20</v>
      </c>
      <c r="I141">
        <v>40.9</v>
      </c>
      <c r="J141">
        <v>168</v>
      </c>
      <c r="K141">
        <v>87.22</v>
      </c>
    </row>
    <row r="142" spans="1:11" x14ac:dyDescent="0.25">
      <c r="A142">
        <v>10299</v>
      </c>
      <c r="B142" s="4">
        <v>44633</v>
      </c>
      <c r="C142" s="4">
        <v>44473</v>
      </c>
      <c r="D142">
        <v>67</v>
      </c>
      <c r="E142">
        <v>19</v>
      </c>
      <c r="F142">
        <v>4</v>
      </c>
      <c r="G142">
        <v>1</v>
      </c>
      <c r="H142">
        <v>15</v>
      </c>
      <c r="I142">
        <v>3.86</v>
      </c>
      <c r="J142">
        <v>76.650000000000006</v>
      </c>
      <c r="K142">
        <v>40.119999999999997</v>
      </c>
    </row>
    <row r="143" spans="1:11" x14ac:dyDescent="0.25">
      <c r="A143">
        <v>10300</v>
      </c>
      <c r="B143" s="4">
        <v>44633</v>
      </c>
      <c r="C143" s="4">
        <v>44476</v>
      </c>
      <c r="D143">
        <v>49</v>
      </c>
      <c r="E143">
        <v>66</v>
      </c>
      <c r="F143">
        <v>2</v>
      </c>
      <c r="G143">
        <v>3</v>
      </c>
      <c r="H143">
        <v>30</v>
      </c>
      <c r="I143">
        <v>19.25</v>
      </c>
      <c r="J143">
        <v>285.60000000000002</v>
      </c>
      <c r="K143">
        <v>50.93</v>
      </c>
    </row>
    <row r="144" spans="1:11" x14ac:dyDescent="0.25">
      <c r="A144">
        <v>10300</v>
      </c>
      <c r="B144" s="4">
        <v>44634</v>
      </c>
      <c r="C144" s="4">
        <v>44476</v>
      </c>
      <c r="D144">
        <v>49</v>
      </c>
      <c r="E144">
        <v>68</v>
      </c>
      <c r="F144">
        <v>2</v>
      </c>
      <c r="G144">
        <v>3</v>
      </c>
      <c r="H144">
        <v>20</v>
      </c>
      <c r="I144">
        <v>12.52</v>
      </c>
      <c r="J144">
        <v>140</v>
      </c>
      <c r="K144">
        <v>24.96</v>
      </c>
    </row>
    <row r="145" spans="1:11" x14ac:dyDescent="0.25">
      <c r="A145">
        <v>10301</v>
      </c>
      <c r="B145" s="4">
        <v>44634</v>
      </c>
      <c r="C145" s="4">
        <v>44476</v>
      </c>
      <c r="D145">
        <v>86</v>
      </c>
      <c r="E145">
        <v>56</v>
      </c>
      <c r="F145">
        <v>8</v>
      </c>
      <c r="G145">
        <v>2</v>
      </c>
      <c r="H145">
        <v>20</v>
      </c>
      <c r="I145">
        <v>29.2</v>
      </c>
      <c r="J145">
        <v>425.6</v>
      </c>
      <c r="K145">
        <v>22.31</v>
      </c>
    </row>
    <row r="146" spans="1:11" x14ac:dyDescent="0.25">
      <c r="A146">
        <v>10301</v>
      </c>
      <c r="B146" s="4">
        <v>44634</v>
      </c>
      <c r="C146" s="4">
        <v>44476</v>
      </c>
      <c r="D146">
        <v>86</v>
      </c>
      <c r="E146">
        <v>40</v>
      </c>
      <c r="F146">
        <v>8</v>
      </c>
      <c r="G146">
        <v>2</v>
      </c>
      <c r="H146">
        <v>10</v>
      </c>
      <c r="I146">
        <v>21.64</v>
      </c>
      <c r="J146">
        <v>102.9</v>
      </c>
      <c r="K146">
        <v>5.4</v>
      </c>
    </row>
    <row r="147" spans="1:11" x14ac:dyDescent="0.25">
      <c r="A147">
        <v>10302</v>
      </c>
      <c r="B147" s="4">
        <v>44637</v>
      </c>
      <c r="C147" s="4">
        <v>44477</v>
      </c>
      <c r="D147">
        <v>76</v>
      </c>
      <c r="E147">
        <v>17</v>
      </c>
      <c r="F147">
        <v>4</v>
      </c>
      <c r="G147">
        <v>3</v>
      </c>
      <c r="H147">
        <v>40</v>
      </c>
      <c r="I147">
        <v>0.15</v>
      </c>
      <c r="J147">
        <v>873.6</v>
      </c>
      <c r="K147">
        <v>89.61</v>
      </c>
    </row>
    <row r="148" spans="1:11" x14ac:dyDescent="0.25">
      <c r="A148">
        <v>10302</v>
      </c>
      <c r="B148" s="4">
        <v>44637</v>
      </c>
      <c r="C148" s="4">
        <v>44477</v>
      </c>
      <c r="D148">
        <v>76</v>
      </c>
      <c r="E148">
        <v>43</v>
      </c>
      <c r="F148">
        <v>4</v>
      </c>
      <c r="G148">
        <v>3</v>
      </c>
      <c r="H148">
        <v>12</v>
      </c>
      <c r="I148">
        <v>0.19</v>
      </c>
      <c r="J148">
        <v>309.12</v>
      </c>
      <c r="K148">
        <v>31.71</v>
      </c>
    </row>
    <row r="149" spans="1:11" x14ac:dyDescent="0.25">
      <c r="A149">
        <v>10302</v>
      </c>
      <c r="B149" s="4">
        <v>44637</v>
      </c>
      <c r="C149" s="4">
        <v>44477</v>
      </c>
      <c r="D149">
        <v>76</v>
      </c>
      <c r="E149">
        <v>28</v>
      </c>
      <c r="F149">
        <v>4</v>
      </c>
      <c r="G149">
        <v>3</v>
      </c>
      <c r="H149">
        <v>28</v>
      </c>
      <c r="I149">
        <v>0.25</v>
      </c>
      <c r="J149">
        <v>713.44</v>
      </c>
      <c r="K149">
        <v>73.349999999999994</v>
      </c>
    </row>
    <row r="150" spans="1:11" x14ac:dyDescent="0.25">
      <c r="A150">
        <v>10303</v>
      </c>
      <c r="B150" s="4">
        <v>44640</v>
      </c>
      <c r="C150" s="4">
        <v>44478</v>
      </c>
      <c r="D150">
        <v>30</v>
      </c>
      <c r="E150">
        <v>65</v>
      </c>
      <c r="F150">
        <v>7</v>
      </c>
      <c r="G150">
        <v>1</v>
      </c>
      <c r="H150">
        <v>30</v>
      </c>
      <c r="I150">
        <v>48.96</v>
      </c>
      <c r="J150">
        <v>352.8</v>
      </c>
      <c r="K150">
        <v>13.04</v>
      </c>
    </row>
    <row r="151" spans="1:11" x14ac:dyDescent="0.25">
      <c r="A151">
        <v>10303</v>
      </c>
      <c r="B151" s="4">
        <v>44640</v>
      </c>
      <c r="C151" s="4">
        <v>44478</v>
      </c>
      <c r="D151">
        <v>30</v>
      </c>
      <c r="E151">
        <v>68</v>
      </c>
      <c r="F151">
        <v>7</v>
      </c>
      <c r="G151">
        <v>1</v>
      </c>
      <c r="H151">
        <v>15</v>
      </c>
      <c r="I151">
        <v>113.37</v>
      </c>
      <c r="J151">
        <v>105</v>
      </c>
      <c r="K151">
        <v>3.87</v>
      </c>
    </row>
    <row r="152" spans="1:11" x14ac:dyDescent="0.25">
      <c r="A152">
        <v>10303</v>
      </c>
      <c r="B152" s="4">
        <v>44644</v>
      </c>
      <c r="C152" s="4">
        <v>44478</v>
      </c>
      <c r="D152">
        <v>30</v>
      </c>
      <c r="E152">
        <v>40</v>
      </c>
      <c r="F152">
        <v>7</v>
      </c>
      <c r="G152">
        <v>1</v>
      </c>
      <c r="H152">
        <v>40</v>
      </c>
      <c r="I152">
        <v>23.84</v>
      </c>
      <c r="J152">
        <v>411.6</v>
      </c>
      <c r="K152">
        <v>15.19</v>
      </c>
    </row>
    <row r="153" spans="1:11" x14ac:dyDescent="0.25">
      <c r="A153">
        <v>10304</v>
      </c>
      <c r="B153" s="4">
        <v>44644</v>
      </c>
      <c r="C153" s="4">
        <v>44479</v>
      </c>
      <c r="D153">
        <v>80</v>
      </c>
      <c r="E153">
        <v>49</v>
      </c>
      <c r="F153">
        <v>1</v>
      </c>
      <c r="G153">
        <v>2</v>
      </c>
      <c r="H153">
        <v>30</v>
      </c>
      <c r="I153">
        <v>29.96</v>
      </c>
      <c r="J153">
        <v>336</v>
      </c>
      <c r="K153">
        <v>87.61</v>
      </c>
    </row>
    <row r="154" spans="1:11" x14ac:dyDescent="0.25">
      <c r="A154">
        <v>10304</v>
      </c>
      <c r="B154" s="4">
        <v>44648</v>
      </c>
      <c r="C154" s="4">
        <v>44479</v>
      </c>
      <c r="D154">
        <v>80</v>
      </c>
      <c r="E154">
        <v>59</v>
      </c>
      <c r="F154">
        <v>1</v>
      </c>
      <c r="G154">
        <v>2</v>
      </c>
      <c r="H154">
        <v>10</v>
      </c>
      <c r="I154">
        <v>51.05</v>
      </c>
      <c r="J154">
        <v>308</v>
      </c>
      <c r="K154">
        <v>80.31</v>
      </c>
    </row>
    <row r="155" spans="1:11" x14ac:dyDescent="0.25">
      <c r="A155">
        <v>10304</v>
      </c>
      <c r="B155" s="4">
        <v>44648</v>
      </c>
      <c r="C155" s="4">
        <v>44479</v>
      </c>
      <c r="D155">
        <v>80</v>
      </c>
      <c r="E155">
        <v>71</v>
      </c>
      <c r="F155">
        <v>1</v>
      </c>
      <c r="G155">
        <v>2</v>
      </c>
      <c r="H155">
        <v>2</v>
      </c>
      <c r="I155">
        <v>50.9</v>
      </c>
      <c r="J155">
        <v>24.08</v>
      </c>
      <c r="K155">
        <v>6.28</v>
      </c>
    </row>
    <row r="156" spans="1:11" x14ac:dyDescent="0.25">
      <c r="A156">
        <v>10305</v>
      </c>
      <c r="B156" s="4">
        <v>44651</v>
      </c>
      <c r="C156" s="4">
        <v>44480</v>
      </c>
      <c r="D156">
        <v>55</v>
      </c>
      <c r="E156">
        <v>39</v>
      </c>
      <c r="F156">
        <v>8</v>
      </c>
      <c r="G156">
        <v>2</v>
      </c>
      <c r="H156">
        <v>30</v>
      </c>
      <c r="I156">
        <v>0.11</v>
      </c>
      <c r="J156">
        <v>302.39999999999998</v>
      </c>
      <c r="K156">
        <v>2.89</v>
      </c>
    </row>
    <row r="157" spans="1:11" x14ac:dyDescent="0.25">
      <c r="A157">
        <v>10305</v>
      </c>
      <c r="B157" s="4">
        <v>44651</v>
      </c>
      <c r="C157" s="4">
        <v>44480</v>
      </c>
      <c r="D157">
        <v>55</v>
      </c>
      <c r="E157">
        <v>18</v>
      </c>
      <c r="F157">
        <v>8</v>
      </c>
      <c r="G157">
        <v>2</v>
      </c>
      <c r="H157">
        <v>25</v>
      </c>
      <c r="I157">
        <v>0.98</v>
      </c>
      <c r="J157">
        <v>875</v>
      </c>
      <c r="K157">
        <v>8.35</v>
      </c>
    </row>
    <row r="158" spans="1:11" x14ac:dyDescent="0.25">
      <c r="A158">
        <v>10305</v>
      </c>
      <c r="B158" s="4">
        <v>44651</v>
      </c>
      <c r="C158" s="4">
        <v>44480</v>
      </c>
      <c r="D158">
        <v>55</v>
      </c>
      <c r="E158">
        <v>29</v>
      </c>
      <c r="F158">
        <v>8</v>
      </c>
      <c r="G158">
        <v>2</v>
      </c>
      <c r="H158">
        <v>25</v>
      </c>
      <c r="I158">
        <v>0.08</v>
      </c>
      <c r="J158">
        <v>1732.5</v>
      </c>
      <c r="K158">
        <v>16.55</v>
      </c>
    </row>
    <row r="159" spans="1:11" x14ac:dyDescent="0.25">
      <c r="A159">
        <v>10306</v>
      </c>
      <c r="B159" s="4">
        <v>44655</v>
      </c>
      <c r="C159" s="4">
        <v>44483</v>
      </c>
      <c r="D159">
        <v>69</v>
      </c>
      <c r="E159">
        <v>30</v>
      </c>
      <c r="F159">
        <v>1</v>
      </c>
      <c r="G159">
        <v>3</v>
      </c>
      <c r="H159">
        <v>10</v>
      </c>
      <c r="I159">
        <v>93.63</v>
      </c>
      <c r="J159">
        <v>144.9</v>
      </c>
      <c r="K159">
        <v>0.8</v>
      </c>
    </row>
    <row r="160" spans="1:11" x14ac:dyDescent="0.25">
      <c r="A160">
        <v>10306</v>
      </c>
      <c r="B160" s="4">
        <v>44655</v>
      </c>
      <c r="C160" s="4">
        <v>44483</v>
      </c>
      <c r="D160">
        <v>69</v>
      </c>
      <c r="E160">
        <v>53</v>
      </c>
      <c r="F160">
        <v>1</v>
      </c>
      <c r="G160">
        <v>3</v>
      </c>
      <c r="H160">
        <v>10</v>
      </c>
      <c r="I160">
        <v>17.559999999999999</v>
      </c>
      <c r="J160">
        <v>183.4</v>
      </c>
      <c r="K160">
        <v>1.01</v>
      </c>
    </row>
    <row r="161" spans="1:11" x14ac:dyDescent="0.25">
      <c r="A161">
        <v>10306</v>
      </c>
      <c r="B161" s="4">
        <v>44655</v>
      </c>
      <c r="C161" s="4">
        <v>44483</v>
      </c>
      <c r="D161">
        <v>69</v>
      </c>
      <c r="E161">
        <v>54</v>
      </c>
      <c r="F161">
        <v>1</v>
      </c>
      <c r="G161">
        <v>3</v>
      </c>
      <c r="H161">
        <v>5</v>
      </c>
      <c r="I161">
        <v>6.56</v>
      </c>
      <c r="J161">
        <v>20.65</v>
      </c>
      <c r="K161">
        <v>0.12</v>
      </c>
    </row>
    <row r="162" spans="1:11" x14ac:dyDescent="0.25">
      <c r="A162">
        <v>10307</v>
      </c>
      <c r="B162" s="4">
        <v>44655</v>
      </c>
      <c r="C162" s="4">
        <v>44484</v>
      </c>
      <c r="D162">
        <v>48</v>
      </c>
      <c r="E162">
        <v>62</v>
      </c>
      <c r="F162">
        <v>2</v>
      </c>
      <c r="G162">
        <v>2</v>
      </c>
      <c r="H162">
        <v>10</v>
      </c>
      <c r="I162">
        <v>10.74</v>
      </c>
      <c r="J162">
        <v>275.8</v>
      </c>
      <c r="K162">
        <v>90.31</v>
      </c>
    </row>
    <row r="163" spans="1:11" x14ac:dyDescent="0.25">
      <c r="A163">
        <v>10307</v>
      </c>
      <c r="B163" s="4">
        <v>44660</v>
      </c>
      <c r="C163" s="4">
        <v>44484</v>
      </c>
      <c r="D163">
        <v>48</v>
      </c>
      <c r="E163">
        <v>68</v>
      </c>
      <c r="F163">
        <v>2</v>
      </c>
      <c r="G163">
        <v>2</v>
      </c>
      <c r="H163">
        <v>3</v>
      </c>
      <c r="I163">
        <v>20.350000000000001</v>
      </c>
      <c r="J163">
        <v>21</v>
      </c>
      <c r="K163">
        <v>6.87</v>
      </c>
    </row>
    <row r="164" spans="1:11" x14ac:dyDescent="0.25">
      <c r="A164">
        <v>10308</v>
      </c>
      <c r="B164" s="4">
        <v>44660</v>
      </c>
      <c r="C164" s="4">
        <v>44485</v>
      </c>
      <c r="D164">
        <v>2</v>
      </c>
      <c r="E164">
        <v>70</v>
      </c>
      <c r="F164">
        <v>7</v>
      </c>
      <c r="G164">
        <v>2</v>
      </c>
      <c r="H164">
        <v>5</v>
      </c>
      <c r="I164">
        <v>39.909999999999997</v>
      </c>
      <c r="J164">
        <v>42</v>
      </c>
      <c r="K164">
        <v>21.86</v>
      </c>
    </row>
    <row r="165" spans="1:11" x14ac:dyDescent="0.25">
      <c r="A165">
        <v>10308</v>
      </c>
      <c r="B165" s="4">
        <v>44660</v>
      </c>
      <c r="C165" s="4">
        <v>44485</v>
      </c>
      <c r="D165">
        <v>2</v>
      </c>
      <c r="E165">
        <v>69</v>
      </c>
      <c r="F165">
        <v>7</v>
      </c>
      <c r="G165">
        <v>2</v>
      </c>
      <c r="H165">
        <v>1</v>
      </c>
      <c r="I165">
        <v>27.36</v>
      </c>
      <c r="J165">
        <v>20.16</v>
      </c>
      <c r="K165">
        <v>10.49</v>
      </c>
    </row>
    <row r="166" spans="1:11" x14ac:dyDescent="0.25">
      <c r="A166">
        <v>10309</v>
      </c>
      <c r="B166" s="4">
        <v>44662</v>
      </c>
      <c r="C166" s="4">
        <v>44486</v>
      </c>
      <c r="D166">
        <v>37</v>
      </c>
      <c r="E166">
        <v>42</v>
      </c>
      <c r="F166">
        <v>3</v>
      </c>
      <c r="G166">
        <v>1</v>
      </c>
      <c r="H166">
        <v>2</v>
      </c>
      <c r="I166">
        <v>13.95</v>
      </c>
      <c r="J166">
        <v>15.68</v>
      </c>
      <c r="K166">
        <v>0.53</v>
      </c>
    </row>
    <row r="167" spans="1:11" x14ac:dyDescent="0.25">
      <c r="A167">
        <v>10309</v>
      </c>
      <c r="B167" s="4">
        <v>44662</v>
      </c>
      <c r="C167" s="4">
        <v>44486</v>
      </c>
      <c r="D167">
        <v>37</v>
      </c>
      <c r="E167">
        <v>4</v>
      </c>
      <c r="F167">
        <v>3</v>
      </c>
      <c r="G167">
        <v>1</v>
      </c>
      <c r="H167">
        <v>20</v>
      </c>
      <c r="I167">
        <v>53.93</v>
      </c>
      <c r="J167">
        <v>246.4</v>
      </c>
      <c r="K167">
        <v>8.27</v>
      </c>
    </row>
    <row r="168" spans="1:11" x14ac:dyDescent="0.25">
      <c r="A168">
        <v>10309</v>
      </c>
      <c r="B168" s="4">
        <v>44666</v>
      </c>
      <c r="C168" s="4">
        <v>44486</v>
      </c>
      <c r="D168">
        <v>37</v>
      </c>
      <c r="E168">
        <v>71</v>
      </c>
      <c r="F168">
        <v>3</v>
      </c>
      <c r="G168">
        <v>1</v>
      </c>
      <c r="H168">
        <v>3</v>
      </c>
      <c r="I168">
        <v>16.27</v>
      </c>
      <c r="J168">
        <v>36.119999999999997</v>
      </c>
      <c r="K168">
        <v>1.21</v>
      </c>
    </row>
    <row r="169" spans="1:11" x14ac:dyDescent="0.25">
      <c r="A169">
        <v>10309</v>
      </c>
      <c r="B169" s="4">
        <v>44666</v>
      </c>
      <c r="C169" s="4">
        <v>44486</v>
      </c>
      <c r="D169">
        <v>37</v>
      </c>
      <c r="E169">
        <v>6</v>
      </c>
      <c r="F169">
        <v>3</v>
      </c>
      <c r="G169">
        <v>1</v>
      </c>
      <c r="H169">
        <v>30</v>
      </c>
      <c r="I169">
        <v>13.56</v>
      </c>
      <c r="J169">
        <v>420</v>
      </c>
      <c r="K169">
        <v>14.09</v>
      </c>
    </row>
    <row r="170" spans="1:11" x14ac:dyDescent="0.25">
      <c r="A170">
        <v>10309</v>
      </c>
      <c r="B170" s="4">
        <v>44666</v>
      </c>
      <c r="C170" s="4">
        <v>44486</v>
      </c>
      <c r="D170">
        <v>37</v>
      </c>
      <c r="E170">
        <v>43</v>
      </c>
      <c r="F170">
        <v>3</v>
      </c>
      <c r="G170">
        <v>1</v>
      </c>
      <c r="H170">
        <v>20</v>
      </c>
      <c r="I170">
        <v>2.95</v>
      </c>
      <c r="J170">
        <v>515.20000000000005</v>
      </c>
      <c r="K170">
        <v>17.28</v>
      </c>
    </row>
    <row r="171" spans="1:11" x14ac:dyDescent="0.25">
      <c r="A171">
        <v>10310</v>
      </c>
      <c r="B171" s="4">
        <v>44666</v>
      </c>
      <c r="C171" s="4">
        <v>44487</v>
      </c>
      <c r="D171">
        <v>77</v>
      </c>
      <c r="E171">
        <v>16</v>
      </c>
      <c r="F171">
        <v>8</v>
      </c>
      <c r="G171">
        <v>1</v>
      </c>
      <c r="H171">
        <v>10</v>
      </c>
      <c r="I171">
        <v>0.82</v>
      </c>
      <c r="J171">
        <v>97.3</v>
      </c>
      <c r="K171">
        <v>9.76</v>
      </c>
    </row>
    <row r="172" spans="1:11" x14ac:dyDescent="0.25">
      <c r="A172">
        <v>10310</v>
      </c>
      <c r="B172" s="4">
        <v>44669</v>
      </c>
      <c r="C172" s="4">
        <v>44487</v>
      </c>
      <c r="D172">
        <v>77</v>
      </c>
      <c r="E172">
        <v>62</v>
      </c>
      <c r="F172">
        <v>8</v>
      </c>
      <c r="G172">
        <v>1</v>
      </c>
      <c r="H172">
        <v>5</v>
      </c>
      <c r="I172">
        <v>129.26</v>
      </c>
      <c r="J172">
        <v>137.9</v>
      </c>
      <c r="K172">
        <v>13.79</v>
      </c>
    </row>
    <row r="173" spans="1:11" x14ac:dyDescent="0.25">
      <c r="A173">
        <v>10311</v>
      </c>
      <c r="B173" s="4">
        <v>44669</v>
      </c>
      <c r="C173" s="4">
        <v>44473</v>
      </c>
      <c r="D173">
        <v>18</v>
      </c>
      <c r="E173">
        <v>42</v>
      </c>
      <c r="F173">
        <v>1</v>
      </c>
      <c r="G173">
        <v>1</v>
      </c>
      <c r="H173">
        <v>6</v>
      </c>
      <c r="I173">
        <v>8.09</v>
      </c>
      <c r="J173">
        <v>47.04</v>
      </c>
      <c r="K173">
        <v>7.36</v>
      </c>
    </row>
    <row r="174" spans="1:11" x14ac:dyDescent="0.25">
      <c r="A174">
        <v>10311</v>
      </c>
      <c r="B174" s="4">
        <v>44672</v>
      </c>
      <c r="C174" s="4">
        <v>44473</v>
      </c>
      <c r="D174">
        <v>18</v>
      </c>
      <c r="E174">
        <v>69</v>
      </c>
      <c r="F174">
        <v>1</v>
      </c>
      <c r="G174">
        <v>1</v>
      </c>
      <c r="H174">
        <v>7</v>
      </c>
      <c r="I174">
        <v>12.34</v>
      </c>
      <c r="J174">
        <v>141.12</v>
      </c>
      <c r="K174">
        <v>22.1</v>
      </c>
    </row>
    <row r="175" spans="1:11" x14ac:dyDescent="0.25">
      <c r="A175">
        <v>10312</v>
      </c>
      <c r="B175" s="4">
        <v>44672</v>
      </c>
      <c r="C175" s="4">
        <v>44490</v>
      </c>
      <c r="D175">
        <v>86</v>
      </c>
      <c r="E175">
        <v>53</v>
      </c>
      <c r="F175">
        <v>2</v>
      </c>
      <c r="G175">
        <v>2</v>
      </c>
      <c r="H175">
        <v>20</v>
      </c>
      <c r="I175">
        <v>1.72</v>
      </c>
      <c r="J175">
        <v>366.8</v>
      </c>
      <c r="K175">
        <v>6.69</v>
      </c>
    </row>
    <row r="176" spans="1:11" x14ac:dyDescent="0.25">
      <c r="A176">
        <v>10312</v>
      </c>
      <c r="B176" s="4">
        <v>44672</v>
      </c>
      <c r="C176" s="4">
        <v>44490</v>
      </c>
      <c r="D176">
        <v>86</v>
      </c>
      <c r="E176">
        <v>75</v>
      </c>
      <c r="F176">
        <v>2</v>
      </c>
      <c r="G176">
        <v>2</v>
      </c>
      <c r="H176">
        <v>10</v>
      </c>
      <c r="I176">
        <v>1.36</v>
      </c>
      <c r="J176">
        <v>43.4</v>
      </c>
      <c r="K176">
        <v>0.79</v>
      </c>
    </row>
    <row r="177" spans="1:11" x14ac:dyDescent="0.25">
      <c r="A177">
        <v>10312</v>
      </c>
      <c r="B177" s="4">
        <v>44672</v>
      </c>
      <c r="C177" s="4">
        <v>44490</v>
      </c>
      <c r="D177">
        <v>86</v>
      </c>
      <c r="E177">
        <v>28</v>
      </c>
      <c r="F177">
        <v>2</v>
      </c>
      <c r="G177">
        <v>2</v>
      </c>
      <c r="H177">
        <v>4</v>
      </c>
      <c r="I177">
        <v>3.27</v>
      </c>
      <c r="J177">
        <v>101.92</v>
      </c>
      <c r="K177">
        <v>1.86</v>
      </c>
    </row>
    <row r="178" spans="1:11" x14ac:dyDescent="0.25">
      <c r="A178">
        <v>10312</v>
      </c>
      <c r="B178" s="4">
        <v>44673</v>
      </c>
      <c r="C178" s="4">
        <v>44490</v>
      </c>
      <c r="D178">
        <v>86</v>
      </c>
      <c r="E178">
        <v>43</v>
      </c>
      <c r="F178">
        <v>2</v>
      </c>
      <c r="G178">
        <v>2</v>
      </c>
      <c r="H178">
        <v>24</v>
      </c>
      <c r="I178">
        <v>5.16</v>
      </c>
      <c r="J178">
        <v>618.24</v>
      </c>
      <c r="K178">
        <v>11.26</v>
      </c>
    </row>
    <row r="179" spans="1:11" x14ac:dyDescent="0.25">
      <c r="A179">
        <v>10313</v>
      </c>
      <c r="B179" s="4">
        <v>44673</v>
      </c>
      <c r="C179" s="4">
        <v>44491</v>
      </c>
      <c r="D179">
        <v>63</v>
      </c>
      <c r="E179">
        <v>36</v>
      </c>
      <c r="F179">
        <v>2</v>
      </c>
      <c r="G179">
        <v>1</v>
      </c>
      <c r="H179">
        <v>12</v>
      </c>
      <c r="I179">
        <v>20.62</v>
      </c>
      <c r="J179">
        <v>127.68</v>
      </c>
      <c r="K179">
        <v>93.25</v>
      </c>
    </row>
    <row r="180" spans="1:11" x14ac:dyDescent="0.25">
      <c r="A180">
        <v>10314</v>
      </c>
      <c r="B180" s="4">
        <v>44673</v>
      </c>
      <c r="C180" s="4">
        <v>44492</v>
      </c>
      <c r="D180">
        <v>65</v>
      </c>
      <c r="E180">
        <v>58</v>
      </c>
      <c r="F180">
        <v>1</v>
      </c>
      <c r="G180">
        <v>1</v>
      </c>
      <c r="H180">
        <v>30</v>
      </c>
      <c r="I180">
        <v>5.51</v>
      </c>
      <c r="J180">
        <v>222.6</v>
      </c>
      <c r="K180">
        <v>49.74</v>
      </c>
    </row>
    <row r="181" spans="1:11" x14ac:dyDescent="0.25">
      <c r="A181">
        <v>10314</v>
      </c>
      <c r="B181" s="4">
        <v>44679</v>
      </c>
      <c r="C181" s="4">
        <v>44492</v>
      </c>
      <c r="D181">
        <v>65</v>
      </c>
      <c r="E181">
        <v>32</v>
      </c>
      <c r="F181">
        <v>1</v>
      </c>
      <c r="G181">
        <v>1</v>
      </c>
      <c r="H181">
        <v>40</v>
      </c>
      <c r="I181">
        <v>2.88</v>
      </c>
      <c r="J181">
        <v>716.8</v>
      </c>
      <c r="K181">
        <v>160.18</v>
      </c>
    </row>
    <row r="182" spans="1:11" x14ac:dyDescent="0.25">
      <c r="A182">
        <v>10314</v>
      </c>
      <c r="B182" s="4">
        <v>44679</v>
      </c>
      <c r="C182" s="4">
        <v>44492</v>
      </c>
      <c r="D182">
        <v>65</v>
      </c>
      <c r="E182">
        <v>62</v>
      </c>
      <c r="F182">
        <v>1</v>
      </c>
      <c r="G182">
        <v>1</v>
      </c>
      <c r="H182">
        <v>25</v>
      </c>
      <c r="I182">
        <v>12.88</v>
      </c>
      <c r="J182">
        <v>689.5</v>
      </c>
      <c r="K182">
        <v>154.22999999999999</v>
      </c>
    </row>
    <row r="183" spans="1:11" x14ac:dyDescent="0.25">
      <c r="A183">
        <v>10315</v>
      </c>
      <c r="B183" s="4">
        <v>44679</v>
      </c>
      <c r="C183" s="4">
        <v>44493</v>
      </c>
      <c r="D183">
        <v>38</v>
      </c>
      <c r="E183">
        <v>70</v>
      </c>
      <c r="F183">
        <v>4</v>
      </c>
      <c r="G183">
        <v>2</v>
      </c>
      <c r="H183">
        <v>30</v>
      </c>
      <c r="I183">
        <v>4.2</v>
      </c>
      <c r="J183">
        <v>252</v>
      </c>
      <c r="K183">
        <v>32.89</v>
      </c>
    </row>
    <row r="184" spans="1:11" x14ac:dyDescent="0.25">
      <c r="A184">
        <v>10315</v>
      </c>
      <c r="B184" s="4">
        <v>44680</v>
      </c>
      <c r="C184" s="4">
        <v>44493</v>
      </c>
      <c r="D184">
        <v>38</v>
      </c>
      <c r="E184">
        <v>34</v>
      </c>
      <c r="F184">
        <v>4</v>
      </c>
      <c r="G184">
        <v>2</v>
      </c>
      <c r="H184">
        <v>14</v>
      </c>
      <c r="I184">
        <v>39.31</v>
      </c>
      <c r="J184">
        <v>109.76</v>
      </c>
      <c r="K184">
        <v>14.33</v>
      </c>
    </row>
    <row r="185" spans="1:11" x14ac:dyDescent="0.25">
      <c r="A185">
        <v>10316</v>
      </c>
      <c r="B185" s="4">
        <v>44680</v>
      </c>
      <c r="C185" s="4">
        <v>44494</v>
      </c>
      <c r="D185">
        <v>65</v>
      </c>
      <c r="E185">
        <v>41</v>
      </c>
      <c r="F185">
        <v>1</v>
      </c>
      <c r="G185">
        <v>1</v>
      </c>
      <c r="H185">
        <v>10</v>
      </c>
      <c r="I185">
        <v>8.6300000000000008</v>
      </c>
      <c r="J185">
        <v>53.9</v>
      </c>
      <c r="K185">
        <v>5.54</v>
      </c>
    </row>
    <row r="186" spans="1:11" x14ac:dyDescent="0.25">
      <c r="A186">
        <v>10316</v>
      </c>
      <c r="B186" s="4">
        <v>44682</v>
      </c>
      <c r="C186" s="4">
        <v>44494</v>
      </c>
      <c r="D186">
        <v>65</v>
      </c>
      <c r="E186">
        <v>62</v>
      </c>
      <c r="F186">
        <v>1</v>
      </c>
      <c r="G186">
        <v>1</v>
      </c>
      <c r="H186">
        <v>70</v>
      </c>
      <c r="I186">
        <v>4.16</v>
      </c>
      <c r="J186">
        <v>1930.6</v>
      </c>
      <c r="K186">
        <v>197.94</v>
      </c>
    </row>
    <row r="187" spans="1:11" x14ac:dyDescent="0.25">
      <c r="A187">
        <v>10317</v>
      </c>
      <c r="B187" s="4">
        <v>44682</v>
      </c>
      <c r="C187" s="4">
        <v>44497</v>
      </c>
      <c r="D187">
        <v>48</v>
      </c>
      <c r="E187">
        <v>1</v>
      </c>
      <c r="F187">
        <v>6</v>
      </c>
      <c r="G187">
        <v>2</v>
      </c>
      <c r="H187">
        <v>20</v>
      </c>
      <c r="I187">
        <v>0.2</v>
      </c>
      <c r="J187">
        <v>201.6</v>
      </c>
      <c r="K187">
        <v>31.85</v>
      </c>
    </row>
    <row r="188" spans="1:11" x14ac:dyDescent="0.25">
      <c r="A188">
        <v>10318</v>
      </c>
      <c r="B188" s="4">
        <v>44682</v>
      </c>
      <c r="C188" s="4">
        <v>44498</v>
      </c>
      <c r="D188">
        <v>38</v>
      </c>
      <c r="E188">
        <v>41</v>
      </c>
      <c r="F188">
        <v>8</v>
      </c>
      <c r="G188">
        <v>1</v>
      </c>
      <c r="H188">
        <v>20</v>
      </c>
      <c r="I188">
        <v>3.34</v>
      </c>
      <c r="J188">
        <v>107.8</v>
      </c>
      <c r="K188">
        <v>93.38</v>
      </c>
    </row>
    <row r="189" spans="1:11" x14ac:dyDescent="0.25">
      <c r="A189">
        <v>10318</v>
      </c>
      <c r="B189" s="4">
        <v>44682</v>
      </c>
      <c r="C189" s="4">
        <v>44498</v>
      </c>
      <c r="D189">
        <v>38</v>
      </c>
      <c r="E189">
        <v>76</v>
      </c>
      <c r="F189">
        <v>8</v>
      </c>
      <c r="G189">
        <v>1</v>
      </c>
      <c r="H189">
        <v>6</v>
      </c>
      <c r="I189">
        <v>1.6</v>
      </c>
      <c r="J189">
        <v>60.48</v>
      </c>
      <c r="K189">
        <v>52.25</v>
      </c>
    </row>
    <row r="190" spans="1:11" x14ac:dyDescent="0.25">
      <c r="A190">
        <v>10319</v>
      </c>
      <c r="B190" s="4">
        <v>44686</v>
      </c>
      <c r="C190" s="4">
        <v>44499</v>
      </c>
      <c r="D190">
        <v>80</v>
      </c>
      <c r="E190">
        <v>76</v>
      </c>
      <c r="F190">
        <v>7</v>
      </c>
      <c r="G190">
        <v>2</v>
      </c>
      <c r="H190">
        <v>30</v>
      </c>
      <c r="I190">
        <v>5.55</v>
      </c>
      <c r="J190">
        <v>302.39999999999998</v>
      </c>
      <c r="K190">
        <v>293.5</v>
      </c>
    </row>
    <row r="191" spans="1:11" x14ac:dyDescent="0.25">
      <c r="A191">
        <v>10319</v>
      </c>
      <c r="B191" s="4">
        <v>44686</v>
      </c>
      <c r="C191" s="4">
        <v>44499</v>
      </c>
      <c r="D191">
        <v>80</v>
      </c>
      <c r="E191">
        <v>17</v>
      </c>
      <c r="F191">
        <v>7</v>
      </c>
      <c r="G191">
        <v>2</v>
      </c>
      <c r="H191">
        <v>8</v>
      </c>
      <c r="I191">
        <v>10.72</v>
      </c>
      <c r="J191">
        <v>174.72</v>
      </c>
      <c r="K191">
        <v>169.58</v>
      </c>
    </row>
    <row r="192" spans="1:11" x14ac:dyDescent="0.25">
      <c r="A192">
        <v>10319</v>
      </c>
      <c r="B192" s="4">
        <v>44687</v>
      </c>
      <c r="C192" s="4">
        <v>44499</v>
      </c>
      <c r="D192">
        <v>80</v>
      </c>
      <c r="E192">
        <v>28</v>
      </c>
      <c r="F192">
        <v>7</v>
      </c>
      <c r="G192">
        <v>2</v>
      </c>
      <c r="H192">
        <v>14</v>
      </c>
      <c r="I192">
        <v>0.98</v>
      </c>
      <c r="J192">
        <v>356.72</v>
      </c>
      <c r="K192">
        <v>346.98</v>
      </c>
    </row>
    <row r="193" spans="1:11" x14ac:dyDescent="0.25">
      <c r="A193">
        <v>10320</v>
      </c>
      <c r="B193" s="4">
        <v>44687</v>
      </c>
      <c r="C193" s="4">
        <v>44486</v>
      </c>
      <c r="D193">
        <v>87</v>
      </c>
      <c r="E193">
        <v>71</v>
      </c>
      <c r="F193">
        <v>5</v>
      </c>
      <c r="G193">
        <v>2</v>
      </c>
      <c r="H193">
        <v>30</v>
      </c>
      <c r="I193">
        <v>0.31</v>
      </c>
      <c r="J193">
        <v>361.2</v>
      </c>
      <c r="K193">
        <v>61.02</v>
      </c>
    </row>
    <row r="194" spans="1:11" x14ac:dyDescent="0.25">
      <c r="A194">
        <v>10321</v>
      </c>
      <c r="B194" s="4">
        <v>44687</v>
      </c>
      <c r="C194" s="4">
        <v>44500</v>
      </c>
      <c r="D194">
        <v>38</v>
      </c>
      <c r="E194">
        <v>35</v>
      </c>
      <c r="F194">
        <v>3</v>
      </c>
      <c r="G194">
        <v>3</v>
      </c>
      <c r="H194">
        <v>10</v>
      </c>
      <c r="I194">
        <v>4.88</v>
      </c>
      <c r="J194">
        <v>100.8</v>
      </c>
      <c r="K194">
        <v>398.36</v>
      </c>
    </row>
    <row r="195" spans="1:11" x14ac:dyDescent="0.25">
      <c r="A195">
        <v>10322</v>
      </c>
      <c r="B195" s="4">
        <v>44688</v>
      </c>
      <c r="C195" s="4">
        <v>44501</v>
      </c>
      <c r="D195">
        <v>22</v>
      </c>
      <c r="E195">
        <v>52</v>
      </c>
      <c r="F195">
        <v>7</v>
      </c>
      <c r="G195">
        <v>3</v>
      </c>
      <c r="H195">
        <v>20</v>
      </c>
      <c r="I195">
        <v>5.62</v>
      </c>
      <c r="J195">
        <v>78.400000000000006</v>
      </c>
      <c r="K195">
        <v>0.57999999999999996</v>
      </c>
    </row>
    <row r="196" spans="1:11" x14ac:dyDescent="0.25">
      <c r="A196">
        <v>10323</v>
      </c>
      <c r="B196" s="4">
        <v>44688</v>
      </c>
      <c r="C196" s="4">
        <v>44504</v>
      </c>
      <c r="D196">
        <v>39</v>
      </c>
      <c r="E196">
        <v>25</v>
      </c>
      <c r="F196">
        <v>4</v>
      </c>
      <c r="G196">
        <v>1</v>
      </c>
      <c r="H196">
        <v>4</v>
      </c>
      <c r="I196">
        <v>5.25</v>
      </c>
      <c r="J196">
        <v>31.36</v>
      </c>
      <c r="K196">
        <v>6.52</v>
      </c>
    </row>
    <row r="197" spans="1:11" x14ac:dyDescent="0.25">
      <c r="A197">
        <v>10323</v>
      </c>
      <c r="B197" s="4">
        <v>44688</v>
      </c>
      <c r="C197" s="4">
        <v>44504</v>
      </c>
      <c r="D197">
        <v>39</v>
      </c>
      <c r="E197">
        <v>39</v>
      </c>
      <c r="F197">
        <v>4</v>
      </c>
      <c r="G197">
        <v>1</v>
      </c>
      <c r="H197">
        <v>4</v>
      </c>
      <c r="I197">
        <v>3.91</v>
      </c>
      <c r="J197">
        <v>40.32</v>
      </c>
      <c r="K197">
        <v>8.39</v>
      </c>
    </row>
    <row r="198" spans="1:11" x14ac:dyDescent="0.25">
      <c r="A198">
        <v>10323</v>
      </c>
      <c r="B198" s="4">
        <v>44689</v>
      </c>
      <c r="C198" s="4">
        <v>44504</v>
      </c>
      <c r="D198">
        <v>39</v>
      </c>
      <c r="E198">
        <v>15</v>
      </c>
      <c r="F198">
        <v>4</v>
      </c>
      <c r="G198">
        <v>1</v>
      </c>
      <c r="H198">
        <v>5</v>
      </c>
      <c r="I198">
        <v>145.04</v>
      </c>
      <c r="J198">
        <v>43.4</v>
      </c>
      <c r="K198">
        <v>9.0299999999999994</v>
      </c>
    </row>
    <row r="199" spans="1:11" x14ac:dyDescent="0.25">
      <c r="A199">
        <v>10324</v>
      </c>
      <c r="B199" s="4">
        <v>44690</v>
      </c>
      <c r="C199" s="4">
        <v>44505</v>
      </c>
      <c r="D199">
        <v>43</v>
      </c>
      <c r="E199">
        <v>46</v>
      </c>
      <c r="F199">
        <v>9</v>
      </c>
      <c r="G199">
        <v>2</v>
      </c>
      <c r="H199">
        <v>30</v>
      </c>
      <c r="I199">
        <v>2.4</v>
      </c>
      <c r="J199">
        <v>201.6</v>
      </c>
      <c r="K199">
        <v>2.77</v>
      </c>
    </row>
    <row r="200" spans="1:11" x14ac:dyDescent="0.25">
      <c r="A200">
        <v>10324</v>
      </c>
      <c r="B200" s="4">
        <v>44690</v>
      </c>
      <c r="C200" s="4">
        <v>44505</v>
      </c>
      <c r="D200">
        <v>43</v>
      </c>
      <c r="E200">
        <v>59</v>
      </c>
      <c r="F200">
        <v>9</v>
      </c>
      <c r="G200">
        <v>2</v>
      </c>
      <c r="H200">
        <v>40</v>
      </c>
      <c r="I200">
        <v>2.5299999999999998</v>
      </c>
      <c r="J200">
        <v>1232</v>
      </c>
      <c r="K200">
        <v>16.93</v>
      </c>
    </row>
    <row r="201" spans="1:11" x14ac:dyDescent="0.25">
      <c r="A201">
        <v>10324</v>
      </c>
      <c r="B201" s="4">
        <v>44696</v>
      </c>
      <c r="C201" s="4">
        <v>44505</v>
      </c>
      <c r="D201">
        <v>43</v>
      </c>
      <c r="E201">
        <v>16</v>
      </c>
      <c r="F201">
        <v>9</v>
      </c>
      <c r="G201">
        <v>2</v>
      </c>
      <c r="H201">
        <v>21</v>
      </c>
      <c r="I201">
        <v>5.17</v>
      </c>
      <c r="J201">
        <v>204.33</v>
      </c>
      <c r="K201">
        <v>2.82</v>
      </c>
    </row>
    <row r="202" spans="1:11" x14ac:dyDescent="0.25">
      <c r="A202">
        <v>10324</v>
      </c>
      <c r="B202" s="4">
        <v>44696</v>
      </c>
      <c r="C202" s="4">
        <v>44505</v>
      </c>
      <c r="D202">
        <v>43</v>
      </c>
      <c r="E202">
        <v>35</v>
      </c>
      <c r="F202">
        <v>9</v>
      </c>
      <c r="G202">
        <v>2</v>
      </c>
      <c r="H202">
        <v>70</v>
      </c>
      <c r="I202">
        <v>1.71</v>
      </c>
      <c r="J202">
        <v>705.6</v>
      </c>
      <c r="K202">
        <v>9.6999999999999993</v>
      </c>
    </row>
    <row r="203" spans="1:11" x14ac:dyDescent="0.25">
      <c r="A203">
        <v>10324</v>
      </c>
      <c r="B203" s="4">
        <v>44697</v>
      </c>
      <c r="C203" s="4">
        <v>44505</v>
      </c>
      <c r="D203">
        <v>43</v>
      </c>
      <c r="E203">
        <v>63</v>
      </c>
      <c r="F203">
        <v>9</v>
      </c>
      <c r="G203">
        <v>2</v>
      </c>
      <c r="H203">
        <v>80</v>
      </c>
      <c r="I203">
        <v>2.23</v>
      </c>
      <c r="J203">
        <v>1965.6</v>
      </c>
      <c r="K203">
        <v>27.03</v>
      </c>
    </row>
    <row r="204" spans="1:11" x14ac:dyDescent="0.25">
      <c r="A204">
        <v>10325</v>
      </c>
      <c r="B204" s="4">
        <v>44697</v>
      </c>
      <c r="C204" s="4">
        <v>44492</v>
      </c>
      <c r="D204">
        <v>39</v>
      </c>
      <c r="E204">
        <v>13</v>
      </c>
      <c r="F204">
        <v>1</v>
      </c>
      <c r="G204">
        <v>3</v>
      </c>
      <c r="H204">
        <v>12</v>
      </c>
      <c r="I204">
        <v>0.56000000000000005</v>
      </c>
      <c r="J204">
        <v>40.32</v>
      </c>
      <c r="K204">
        <v>6.57</v>
      </c>
    </row>
    <row r="205" spans="1:11" x14ac:dyDescent="0.25">
      <c r="A205">
        <v>10325</v>
      </c>
      <c r="B205" s="4">
        <v>44697</v>
      </c>
      <c r="C205" s="4">
        <v>44492</v>
      </c>
      <c r="D205">
        <v>39</v>
      </c>
      <c r="E205">
        <v>6</v>
      </c>
      <c r="F205">
        <v>1</v>
      </c>
      <c r="G205">
        <v>3</v>
      </c>
      <c r="H205">
        <v>6</v>
      </c>
      <c r="I205">
        <v>1.79</v>
      </c>
      <c r="J205">
        <v>84</v>
      </c>
      <c r="K205">
        <v>13.68</v>
      </c>
    </row>
    <row r="206" spans="1:11" x14ac:dyDescent="0.25">
      <c r="A206">
        <v>10325</v>
      </c>
      <c r="B206" s="4">
        <v>44697</v>
      </c>
      <c r="C206" s="4">
        <v>44492</v>
      </c>
      <c r="D206">
        <v>39</v>
      </c>
      <c r="E206">
        <v>72</v>
      </c>
      <c r="F206">
        <v>1</v>
      </c>
      <c r="G206">
        <v>3</v>
      </c>
      <c r="H206">
        <v>40</v>
      </c>
      <c r="I206">
        <v>0.71</v>
      </c>
      <c r="J206">
        <v>778.4</v>
      </c>
      <c r="K206">
        <v>126.98</v>
      </c>
    </row>
    <row r="207" spans="1:11" x14ac:dyDescent="0.25">
      <c r="A207">
        <v>10325</v>
      </c>
      <c r="B207" s="4">
        <v>44708</v>
      </c>
      <c r="C207" s="4">
        <v>44492</v>
      </c>
      <c r="D207">
        <v>39</v>
      </c>
      <c r="E207">
        <v>14</v>
      </c>
      <c r="F207">
        <v>1</v>
      </c>
      <c r="G207">
        <v>3</v>
      </c>
      <c r="H207">
        <v>9</v>
      </c>
      <c r="I207">
        <v>12.76</v>
      </c>
      <c r="J207">
        <v>117.18</v>
      </c>
      <c r="K207">
        <v>19.09</v>
      </c>
    </row>
    <row r="208" spans="1:11" x14ac:dyDescent="0.25">
      <c r="A208">
        <v>10325</v>
      </c>
      <c r="B208" s="4">
        <v>44708</v>
      </c>
      <c r="C208" s="4">
        <v>44492</v>
      </c>
      <c r="D208">
        <v>39</v>
      </c>
      <c r="E208">
        <v>31</v>
      </c>
      <c r="F208">
        <v>1</v>
      </c>
      <c r="G208">
        <v>3</v>
      </c>
      <c r="H208">
        <v>4</v>
      </c>
      <c r="I208">
        <v>17.64</v>
      </c>
      <c r="J208">
        <v>28</v>
      </c>
      <c r="K208">
        <v>4.5599999999999996</v>
      </c>
    </row>
    <row r="209" spans="1:11" x14ac:dyDescent="0.25">
      <c r="A209">
        <v>10326</v>
      </c>
      <c r="B209" s="4">
        <v>44708</v>
      </c>
      <c r="C209" s="4">
        <v>44507</v>
      </c>
      <c r="D209">
        <v>8</v>
      </c>
      <c r="E209">
        <v>4</v>
      </c>
      <c r="F209">
        <v>4</v>
      </c>
      <c r="G209">
        <v>3</v>
      </c>
      <c r="H209">
        <v>24</v>
      </c>
      <c r="I209">
        <v>47.23</v>
      </c>
      <c r="J209">
        <v>295.68</v>
      </c>
      <c r="K209">
        <v>21.04</v>
      </c>
    </row>
    <row r="210" spans="1:11" x14ac:dyDescent="0.25">
      <c r="A210">
        <v>10326</v>
      </c>
      <c r="B210" s="4">
        <v>44709</v>
      </c>
      <c r="C210" s="4">
        <v>44507</v>
      </c>
      <c r="D210">
        <v>8</v>
      </c>
      <c r="E210">
        <v>57</v>
      </c>
      <c r="F210">
        <v>4</v>
      </c>
      <c r="G210">
        <v>3</v>
      </c>
      <c r="H210">
        <v>16</v>
      </c>
      <c r="I210">
        <v>30.07</v>
      </c>
      <c r="J210">
        <v>174.72</v>
      </c>
      <c r="K210">
        <v>12.43</v>
      </c>
    </row>
    <row r="211" spans="1:11" x14ac:dyDescent="0.25">
      <c r="A211">
        <v>10326</v>
      </c>
      <c r="B211" s="4">
        <v>44709</v>
      </c>
      <c r="C211" s="4">
        <v>44507</v>
      </c>
      <c r="D211">
        <v>8</v>
      </c>
      <c r="E211">
        <v>75</v>
      </c>
      <c r="F211">
        <v>4</v>
      </c>
      <c r="G211">
        <v>3</v>
      </c>
      <c r="H211">
        <v>50</v>
      </c>
      <c r="I211">
        <v>93.14</v>
      </c>
      <c r="J211">
        <v>217</v>
      </c>
      <c r="K211">
        <v>15.44</v>
      </c>
    </row>
    <row r="212" spans="1:11" x14ac:dyDescent="0.25">
      <c r="A212">
        <v>10327</v>
      </c>
      <c r="B212" s="4">
        <v>44709</v>
      </c>
      <c r="C212" s="4">
        <v>44508</v>
      </c>
      <c r="D212">
        <v>24</v>
      </c>
      <c r="E212">
        <v>2</v>
      </c>
      <c r="F212">
        <v>2</v>
      </c>
      <c r="G212">
        <v>1</v>
      </c>
      <c r="H212">
        <v>25</v>
      </c>
      <c r="I212">
        <v>19.61</v>
      </c>
      <c r="J212">
        <v>266</v>
      </c>
      <c r="K212">
        <v>0.59</v>
      </c>
    </row>
    <row r="213" spans="1:11" x14ac:dyDescent="0.25">
      <c r="A213">
        <v>10327</v>
      </c>
      <c r="B213" s="4">
        <v>44709</v>
      </c>
      <c r="C213" s="4">
        <v>44508</v>
      </c>
      <c r="D213">
        <v>24</v>
      </c>
      <c r="E213">
        <v>58</v>
      </c>
      <c r="F213">
        <v>2</v>
      </c>
      <c r="G213">
        <v>1</v>
      </c>
      <c r="H213">
        <v>30</v>
      </c>
      <c r="I213">
        <v>101.97</v>
      </c>
      <c r="J213">
        <v>222.6</v>
      </c>
      <c r="K213">
        <v>0.49</v>
      </c>
    </row>
    <row r="214" spans="1:11" x14ac:dyDescent="0.25">
      <c r="A214">
        <v>10327</v>
      </c>
      <c r="B214" s="4">
        <v>44714</v>
      </c>
      <c r="C214" s="4">
        <v>44508</v>
      </c>
      <c r="D214">
        <v>24</v>
      </c>
      <c r="E214">
        <v>30</v>
      </c>
      <c r="F214">
        <v>2</v>
      </c>
      <c r="G214">
        <v>1</v>
      </c>
      <c r="H214">
        <v>35</v>
      </c>
      <c r="I214">
        <v>14.11</v>
      </c>
      <c r="J214">
        <v>507.15</v>
      </c>
      <c r="K214">
        <v>1.1299999999999999</v>
      </c>
    </row>
    <row r="215" spans="1:11" x14ac:dyDescent="0.25">
      <c r="A215">
        <v>10327</v>
      </c>
      <c r="B215" s="4">
        <v>44714</v>
      </c>
      <c r="C215" s="4">
        <v>44508</v>
      </c>
      <c r="D215">
        <v>24</v>
      </c>
      <c r="E215">
        <v>11</v>
      </c>
      <c r="F215">
        <v>2</v>
      </c>
      <c r="G215">
        <v>1</v>
      </c>
      <c r="H215">
        <v>50</v>
      </c>
      <c r="I215">
        <v>30.75</v>
      </c>
      <c r="J215">
        <v>588</v>
      </c>
      <c r="K215">
        <v>1.31</v>
      </c>
    </row>
    <row r="216" spans="1:11" x14ac:dyDescent="0.25">
      <c r="A216">
        <v>10328</v>
      </c>
      <c r="B216" s="4">
        <v>44714</v>
      </c>
      <c r="C216" s="4">
        <v>44511</v>
      </c>
      <c r="D216">
        <v>28</v>
      </c>
      <c r="E216">
        <v>68</v>
      </c>
      <c r="F216">
        <v>4</v>
      </c>
      <c r="G216">
        <v>3</v>
      </c>
      <c r="H216">
        <v>10</v>
      </c>
      <c r="I216">
        <v>6.51</v>
      </c>
      <c r="J216">
        <v>70</v>
      </c>
      <c r="K216">
        <v>3.65</v>
      </c>
    </row>
    <row r="217" spans="1:11" x14ac:dyDescent="0.25">
      <c r="A217">
        <v>10328</v>
      </c>
      <c r="B217" s="4">
        <v>44714</v>
      </c>
      <c r="C217" s="4">
        <v>44511</v>
      </c>
      <c r="D217">
        <v>28</v>
      </c>
      <c r="E217">
        <v>65</v>
      </c>
      <c r="F217">
        <v>4</v>
      </c>
      <c r="G217">
        <v>3</v>
      </c>
      <c r="H217">
        <v>40</v>
      </c>
      <c r="I217">
        <v>1.64</v>
      </c>
      <c r="J217">
        <v>470.4</v>
      </c>
      <c r="K217">
        <v>24.61</v>
      </c>
    </row>
    <row r="218" spans="1:11" x14ac:dyDescent="0.25">
      <c r="A218">
        <v>10328</v>
      </c>
      <c r="B218" s="4">
        <v>44714</v>
      </c>
      <c r="C218" s="4">
        <v>44511</v>
      </c>
      <c r="D218">
        <v>28</v>
      </c>
      <c r="E218">
        <v>59</v>
      </c>
      <c r="F218">
        <v>4</v>
      </c>
      <c r="G218">
        <v>3</v>
      </c>
      <c r="H218">
        <v>9</v>
      </c>
      <c r="I218">
        <v>21.44</v>
      </c>
      <c r="J218">
        <v>277.2</v>
      </c>
      <c r="K218">
        <v>14.47</v>
      </c>
    </row>
    <row r="219" spans="1:11" x14ac:dyDescent="0.25">
      <c r="A219">
        <v>10329</v>
      </c>
      <c r="B219" s="4">
        <v>44715</v>
      </c>
      <c r="C219" s="4">
        <v>44526</v>
      </c>
      <c r="D219">
        <v>75</v>
      </c>
      <c r="E219">
        <v>56</v>
      </c>
      <c r="F219">
        <v>4</v>
      </c>
      <c r="G219">
        <v>1</v>
      </c>
      <c r="H219">
        <v>12</v>
      </c>
      <c r="I219">
        <v>2.1</v>
      </c>
      <c r="J219">
        <v>255.36</v>
      </c>
      <c r="K219">
        <v>11.92</v>
      </c>
    </row>
    <row r="220" spans="1:11" x14ac:dyDescent="0.25">
      <c r="A220">
        <v>10329</v>
      </c>
      <c r="B220" s="4">
        <v>44715</v>
      </c>
      <c r="C220" s="4">
        <v>44526</v>
      </c>
      <c r="D220">
        <v>75</v>
      </c>
      <c r="E220">
        <v>30</v>
      </c>
      <c r="F220">
        <v>4</v>
      </c>
      <c r="G220">
        <v>1</v>
      </c>
      <c r="H220">
        <v>8</v>
      </c>
      <c r="I220">
        <v>13.54</v>
      </c>
      <c r="J220">
        <v>115.92</v>
      </c>
      <c r="K220">
        <v>5.42</v>
      </c>
    </row>
    <row r="221" spans="1:11" x14ac:dyDescent="0.25">
      <c r="A221">
        <v>10329</v>
      </c>
      <c r="B221" s="4">
        <v>44717</v>
      </c>
      <c r="C221" s="4">
        <v>44526</v>
      </c>
      <c r="D221">
        <v>75</v>
      </c>
      <c r="E221">
        <v>38</v>
      </c>
      <c r="F221">
        <v>4</v>
      </c>
      <c r="G221">
        <v>1</v>
      </c>
      <c r="H221">
        <v>20</v>
      </c>
      <c r="I221">
        <v>1.03</v>
      </c>
      <c r="J221">
        <v>2951.2</v>
      </c>
      <c r="K221">
        <v>137.80000000000001</v>
      </c>
    </row>
    <row r="222" spans="1:11" x14ac:dyDescent="0.25">
      <c r="A222">
        <v>10329</v>
      </c>
      <c r="B222" s="4">
        <v>44717</v>
      </c>
      <c r="C222" s="4">
        <v>44526</v>
      </c>
      <c r="D222">
        <v>75</v>
      </c>
      <c r="E222">
        <v>19</v>
      </c>
      <c r="F222">
        <v>4</v>
      </c>
      <c r="G222">
        <v>1</v>
      </c>
      <c r="H222">
        <v>10</v>
      </c>
      <c r="I222">
        <v>3.84</v>
      </c>
      <c r="J222">
        <v>51.1</v>
      </c>
      <c r="K222">
        <v>2.41</v>
      </c>
    </row>
    <row r="223" spans="1:11" x14ac:dyDescent="0.25">
      <c r="A223">
        <v>10330</v>
      </c>
      <c r="B223" s="4">
        <v>44724</v>
      </c>
      <c r="C223" s="4">
        <v>44513</v>
      </c>
      <c r="D223">
        <v>46</v>
      </c>
      <c r="E223">
        <v>72</v>
      </c>
      <c r="F223">
        <v>3</v>
      </c>
      <c r="G223">
        <v>2</v>
      </c>
      <c r="H223">
        <v>25</v>
      </c>
      <c r="I223">
        <v>87.27</v>
      </c>
      <c r="J223">
        <v>486.5</v>
      </c>
      <c r="K223">
        <v>32.659999999999997</v>
      </c>
    </row>
    <row r="224" spans="1:11" x14ac:dyDescent="0.25">
      <c r="A224">
        <v>10330</v>
      </c>
      <c r="B224" s="4">
        <v>44724</v>
      </c>
      <c r="C224" s="4">
        <v>44513</v>
      </c>
      <c r="D224">
        <v>46</v>
      </c>
      <c r="E224">
        <v>26</v>
      </c>
      <c r="F224">
        <v>3</v>
      </c>
      <c r="G224">
        <v>2</v>
      </c>
      <c r="H224">
        <v>50</v>
      </c>
      <c r="I224">
        <v>133.57</v>
      </c>
      <c r="J224">
        <v>871.5</v>
      </c>
      <c r="K224">
        <v>58.62</v>
      </c>
    </row>
    <row r="225" spans="1:11" x14ac:dyDescent="0.25">
      <c r="A225">
        <v>10331</v>
      </c>
      <c r="B225" s="4">
        <v>44724</v>
      </c>
      <c r="C225" s="4">
        <v>44527</v>
      </c>
      <c r="D225">
        <v>8</v>
      </c>
      <c r="E225">
        <v>54</v>
      </c>
      <c r="F225">
        <v>9</v>
      </c>
      <c r="G225">
        <v>2</v>
      </c>
      <c r="H225">
        <v>15</v>
      </c>
      <c r="I225">
        <v>21.37</v>
      </c>
      <c r="J225">
        <v>61.95</v>
      </c>
      <c r="K225">
        <v>58.13</v>
      </c>
    </row>
    <row r="226" spans="1:11" x14ac:dyDescent="0.25">
      <c r="A226">
        <v>10332</v>
      </c>
      <c r="B226" s="4">
        <v>44728</v>
      </c>
      <c r="C226" s="4">
        <v>44528</v>
      </c>
      <c r="D226">
        <v>51</v>
      </c>
      <c r="E226">
        <v>18</v>
      </c>
      <c r="F226">
        <v>3</v>
      </c>
      <c r="G226">
        <v>2</v>
      </c>
      <c r="H226">
        <v>40</v>
      </c>
      <c r="I226">
        <v>14.4</v>
      </c>
      <c r="J226">
        <v>1400</v>
      </c>
      <c r="K226">
        <v>38.229999999999997</v>
      </c>
    </row>
    <row r="227" spans="1:11" x14ac:dyDescent="0.25">
      <c r="A227">
        <v>10332</v>
      </c>
      <c r="B227" s="4">
        <v>44728</v>
      </c>
      <c r="C227" s="4">
        <v>44528</v>
      </c>
      <c r="D227">
        <v>51</v>
      </c>
      <c r="E227">
        <v>47</v>
      </c>
      <c r="F227">
        <v>3</v>
      </c>
      <c r="G227">
        <v>2</v>
      </c>
      <c r="H227">
        <v>16</v>
      </c>
      <c r="I227">
        <v>11.66</v>
      </c>
      <c r="J227">
        <v>85.12</v>
      </c>
      <c r="K227">
        <v>2.3199999999999998</v>
      </c>
    </row>
    <row r="228" spans="1:11" x14ac:dyDescent="0.25">
      <c r="A228">
        <v>10332</v>
      </c>
      <c r="B228" s="4">
        <v>44731</v>
      </c>
      <c r="C228" s="4">
        <v>44528</v>
      </c>
      <c r="D228">
        <v>51</v>
      </c>
      <c r="E228">
        <v>42</v>
      </c>
      <c r="F228">
        <v>3</v>
      </c>
      <c r="G228">
        <v>2</v>
      </c>
      <c r="H228">
        <v>10</v>
      </c>
      <c r="I228">
        <v>7.96</v>
      </c>
      <c r="J228">
        <v>78.400000000000006</v>
      </c>
      <c r="K228">
        <v>2.14</v>
      </c>
    </row>
    <row r="229" spans="1:11" x14ac:dyDescent="0.25">
      <c r="A229">
        <v>10333</v>
      </c>
      <c r="B229" s="4">
        <v>44731</v>
      </c>
      <c r="C229" s="4">
        <v>44515</v>
      </c>
      <c r="D229">
        <v>87</v>
      </c>
      <c r="E229">
        <v>14</v>
      </c>
      <c r="F229">
        <v>5</v>
      </c>
      <c r="G229">
        <v>2</v>
      </c>
      <c r="H229">
        <v>10</v>
      </c>
      <c r="I229">
        <v>11.66</v>
      </c>
      <c r="J229">
        <v>130.19999999999999</v>
      </c>
      <c r="K229">
        <v>3.29</v>
      </c>
    </row>
    <row r="230" spans="1:11" x14ac:dyDescent="0.25">
      <c r="A230">
        <v>10333</v>
      </c>
      <c r="B230" s="4">
        <v>44731</v>
      </c>
      <c r="C230" s="4">
        <v>44515</v>
      </c>
      <c r="D230">
        <v>87</v>
      </c>
      <c r="E230">
        <v>21</v>
      </c>
      <c r="F230">
        <v>5</v>
      </c>
      <c r="G230">
        <v>2</v>
      </c>
      <c r="H230">
        <v>10</v>
      </c>
      <c r="I230">
        <v>9.98</v>
      </c>
      <c r="J230">
        <v>56</v>
      </c>
      <c r="K230">
        <v>1.41</v>
      </c>
    </row>
    <row r="231" spans="1:11" x14ac:dyDescent="0.25">
      <c r="A231">
        <v>10333</v>
      </c>
      <c r="B231" s="4">
        <v>44732</v>
      </c>
      <c r="C231" s="4">
        <v>44515</v>
      </c>
      <c r="D231">
        <v>87</v>
      </c>
      <c r="E231">
        <v>71</v>
      </c>
      <c r="F231">
        <v>5</v>
      </c>
      <c r="G231">
        <v>2</v>
      </c>
      <c r="H231">
        <v>40</v>
      </c>
      <c r="I231">
        <v>0.23</v>
      </c>
      <c r="J231">
        <v>481.6</v>
      </c>
      <c r="K231">
        <v>12.15</v>
      </c>
    </row>
    <row r="232" spans="1:11" x14ac:dyDescent="0.25">
      <c r="A232">
        <v>10334</v>
      </c>
      <c r="B232" s="4">
        <v>44732</v>
      </c>
      <c r="C232" s="4">
        <v>44518</v>
      </c>
      <c r="D232">
        <v>28</v>
      </c>
      <c r="E232">
        <v>68</v>
      </c>
      <c r="F232">
        <v>8</v>
      </c>
      <c r="G232">
        <v>2</v>
      </c>
      <c r="H232">
        <v>10</v>
      </c>
      <c r="I232">
        <v>0.04</v>
      </c>
      <c r="J232">
        <v>70</v>
      </c>
      <c r="K232">
        <v>23.03</v>
      </c>
    </row>
    <row r="233" spans="1:11" x14ac:dyDescent="0.25">
      <c r="A233">
        <v>10334</v>
      </c>
      <c r="B233" s="4">
        <v>44732</v>
      </c>
      <c r="C233" s="4">
        <v>44518</v>
      </c>
      <c r="D233">
        <v>28</v>
      </c>
      <c r="E233">
        <v>52</v>
      </c>
      <c r="F233">
        <v>8</v>
      </c>
      <c r="G233">
        <v>2</v>
      </c>
      <c r="H233">
        <v>8</v>
      </c>
      <c r="I233">
        <v>0.15</v>
      </c>
      <c r="J233">
        <v>31.36</v>
      </c>
      <c r="K233">
        <v>10.32</v>
      </c>
    </row>
    <row r="234" spans="1:11" x14ac:dyDescent="0.25">
      <c r="A234">
        <v>10335</v>
      </c>
      <c r="B234" s="4">
        <v>44732</v>
      </c>
      <c r="C234" s="4">
        <v>44519</v>
      </c>
      <c r="D234">
        <v>37</v>
      </c>
      <c r="E234">
        <v>2</v>
      </c>
      <c r="F234">
        <v>7</v>
      </c>
      <c r="G234">
        <v>3</v>
      </c>
      <c r="H234">
        <v>7</v>
      </c>
      <c r="I234">
        <v>0.06</v>
      </c>
      <c r="J234">
        <v>74.48</v>
      </c>
      <c r="K234">
        <v>1.29</v>
      </c>
    </row>
    <row r="235" spans="1:11" x14ac:dyDescent="0.25">
      <c r="A235">
        <v>10335</v>
      </c>
      <c r="B235" s="4">
        <v>44735</v>
      </c>
      <c r="C235" s="4">
        <v>44519</v>
      </c>
      <c r="D235">
        <v>37</v>
      </c>
      <c r="E235">
        <v>51</v>
      </c>
      <c r="F235">
        <v>7</v>
      </c>
      <c r="G235">
        <v>3</v>
      </c>
      <c r="H235">
        <v>48</v>
      </c>
      <c r="I235">
        <v>26.36</v>
      </c>
      <c r="J235">
        <v>1424.64</v>
      </c>
      <c r="K235">
        <v>24.6</v>
      </c>
    </row>
    <row r="236" spans="1:11" x14ac:dyDescent="0.25">
      <c r="A236">
        <v>10335</v>
      </c>
      <c r="B236" s="4">
        <v>44735</v>
      </c>
      <c r="C236" s="4">
        <v>44519</v>
      </c>
      <c r="D236">
        <v>37</v>
      </c>
      <c r="E236">
        <v>32</v>
      </c>
      <c r="F236">
        <v>7</v>
      </c>
      <c r="G236">
        <v>3</v>
      </c>
      <c r="H236">
        <v>6</v>
      </c>
      <c r="I236">
        <v>30.62</v>
      </c>
      <c r="J236">
        <v>107.52</v>
      </c>
      <c r="K236">
        <v>1.86</v>
      </c>
    </row>
    <row r="237" spans="1:11" x14ac:dyDescent="0.25">
      <c r="A237">
        <v>10335</v>
      </c>
      <c r="B237" s="4">
        <v>44735</v>
      </c>
      <c r="C237" s="4">
        <v>44519</v>
      </c>
      <c r="D237">
        <v>37</v>
      </c>
      <c r="E237">
        <v>31</v>
      </c>
      <c r="F237">
        <v>7</v>
      </c>
      <c r="G237">
        <v>3</v>
      </c>
      <c r="H237">
        <v>25</v>
      </c>
      <c r="I237">
        <v>39.799999999999997</v>
      </c>
      <c r="J237">
        <v>175</v>
      </c>
      <c r="K237">
        <v>3.02</v>
      </c>
    </row>
    <row r="238" spans="1:11" x14ac:dyDescent="0.25">
      <c r="A238">
        <v>10336</v>
      </c>
      <c r="B238" s="4">
        <v>44743</v>
      </c>
      <c r="C238" s="4">
        <v>44520</v>
      </c>
      <c r="D238">
        <v>60</v>
      </c>
      <c r="E238">
        <v>4</v>
      </c>
      <c r="F238">
        <v>7</v>
      </c>
      <c r="G238">
        <v>2</v>
      </c>
      <c r="H238">
        <v>18</v>
      </c>
      <c r="I238">
        <v>138.69</v>
      </c>
      <c r="J238">
        <v>221.76</v>
      </c>
      <c r="K238">
        <v>306.07</v>
      </c>
    </row>
    <row r="239" spans="1:11" x14ac:dyDescent="0.25">
      <c r="A239">
        <v>10337</v>
      </c>
      <c r="B239" s="4">
        <v>44744</v>
      </c>
      <c r="C239" s="4">
        <v>44521</v>
      </c>
      <c r="D239">
        <v>25</v>
      </c>
      <c r="E239">
        <v>36</v>
      </c>
      <c r="F239">
        <v>4</v>
      </c>
      <c r="G239">
        <v>1</v>
      </c>
      <c r="H239">
        <v>20</v>
      </c>
      <c r="I239">
        <v>85.46</v>
      </c>
      <c r="J239">
        <v>212.8</v>
      </c>
      <c r="K239">
        <v>9.75</v>
      </c>
    </row>
    <row r="240" spans="1:11" x14ac:dyDescent="0.25">
      <c r="A240">
        <v>10337</v>
      </c>
      <c r="B240" s="4">
        <v>44751</v>
      </c>
      <c r="C240" s="4">
        <v>44521</v>
      </c>
      <c r="D240">
        <v>25</v>
      </c>
      <c r="E240">
        <v>23</v>
      </c>
      <c r="F240">
        <v>4</v>
      </c>
      <c r="G240">
        <v>1</v>
      </c>
      <c r="H240">
        <v>40</v>
      </c>
      <c r="I240">
        <v>15.96</v>
      </c>
      <c r="J240">
        <v>201.6</v>
      </c>
      <c r="K240">
        <v>9.24</v>
      </c>
    </row>
    <row r="241" spans="1:11" x14ac:dyDescent="0.25">
      <c r="A241">
        <v>10337</v>
      </c>
      <c r="B241" s="4">
        <v>44751</v>
      </c>
      <c r="C241" s="4">
        <v>44521</v>
      </c>
      <c r="D241">
        <v>25</v>
      </c>
      <c r="E241">
        <v>72</v>
      </c>
      <c r="F241">
        <v>4</v>
      </c>
      <c r="G241">
        <v>1</v>
      </c>
      <c r="H241">
        <v>25</v>
      </c>
      <c r="I241">
        <v>37.700000000000003</v>
      </c>
      <c r="J241">
        <v>486.5</v>
      </c>
      <c r="K241">
        <v>22.33</v>
      </c>
    </row>
    <row r="242" spans="1:11" x14ac:dyDescent="0.25">
      <c r="A242">
        <v>10337</v>
      </c>
      <c r="B242" s="4">
        <v>44751</v>
      </c>
      <c r="C242" s="4">
        <v>44521</v>
      </c>
      <c r="D242">
        <v>25</v>
      </c>
      <c r="E242">
        <v>26</v>
      </c>
      <c r="F242">
        <v>4</v>
      </c>
      <c r="G242">
        <v>1</v>
      </c>
      <c r="H242">
        <v>24</v>
      </c>
      <c r="I242">
        <v>1.6</v>
      </c>
      <c r="J242">
        <v>418.32</v>
      </c>
      <c r="K242">
        <v>19.239999999999998</v>
      </c>
    </row>
    <row r="243" spans="1:11" x14ac:dyDescent="0.25">
      <c r="A243">
        <v>10337</v>
      </c>
      <c r="B243" s="4">
        <v>44753</v>
      </c>
      <c r="C243" s="4">
        <v>44521</v>
      </c>
      <c r="D243">
        <v>25</v>
      </c>
      <c r="E243">
        <v>37</v>
      </c>
      <c r="F243">
        <v>4</v>
      </c>
      <c r="G243">
        <v>1</v>
      </c>
      <c r="H243">
        <v>28</v>
      </c>
      <c r="I243">
        <v>38.06</v>
      </c>
      <c r="J243">
        <v>407.68</v>
      </c>
      <c r="K243">
        <v>18.690000000000001</v>
      </c>
    </row>
    <row r="244" spans="1:11" x14ac:dyDescent="0.25">
      <c r="A244">
        <v>10338</v>
      </c>
      <c r="B244" s="4">
        <v>44753</v>
      </c>
      <c r="C244" s="4">
        <v>44522</v>
      </c>
      <c r="D244">
        <v>55</v>
      </c>
      <c r="E244">
        <v>17</v>
      </c>
      <c r="F244">
        <v>4</v>
      </c>
      <c r="G244">
        <v>2</v>
      </c>
      <c r="H244">
        <v>20</v>
      </c>
      <c r="I244">
        <v>24.65</v>
      </c>
      <c r="J244">
        <v>436.8</v>
      </c>
      <c r="K244">
        <v>47.73</v>
      </c>
    </row>
    <row r="245" spans="1:11" x14ac:dyDescent="0.25">
      <c r="A245">
        <v>10338</v>
      </c>
      <c r="B245" s="4">
        <v>44753</v>
      </c>
      <c r="C245" s="4">
        <v>44522</v>
      </c>
      <c r="D245">
        <v>55</v>
      </c>
      <c r="E245">
        <v>30</v>
      </c>
      <c r="F245">
        <v>4</v>
      </c>
      <c r="G245">
        <v>2</v>
      </c>
      <c r="H245">
        <v>15</v>
      </c>
      <c r="I245">
        <v>15.37</v>
      </c>
      <c r="J245">
        <v>217.35</v>
      </c>
      <c r="K245">
        <v>23.76</v>
      </c>
    </row>
    <row r="246" spans="1:11" x14ac:dyDescent="0.25">
      <c r="A246">
        <v>10339</v>
      </c>
      <c r="B246" s="4">
        <v>44757</v>
      </c>
      <c r="C246" s="4">
        <v>44525</v>
      </c>
      <c r="D246">
        <v>51</v>
      </c>
      <c r="E246">
        <v>4</v>
      </c>
      <c r="F246">
        <v>2</v>
      </c>
      <c r="G246">
        <v>3</v>
      </c>
      <c r="H246">
        <v>10</v>
      </c>
      <c r="I246">
        <v>95.75</v>
      </c>
      <c r="J246">
        <v>123.2</v>
      </c>
      <c r="K246">
        <v>3.53</v>
      </c>
    </row>
    <row r="247" spans="1:11" x14ac:dyDescent="0.25">
      <c r="A247">
        <v>10339</v>
      </c>
      <c r="B247" s="4">
        <v>44758</v>
      </c>
      <c r="C247" s="4">
        <v>44525</v>
      </c>
      <c r="D247">
        <v>51</v>
      </c>
      <c r="E247">
        <v>17</v>
      </c>
      <c r="F247">
        <v>2</v>
      </c>
      <c r="G247">
        <v>3</v>
      </c>
      <c r="H247">
        <v>70</v>
      </c>
      <c r="I247">
        <v>1.69</v>
      </c>
      <c r="J247">
        <v>1528.8</v>
      </c>
      <c r="K247">
        <v>43.83</v>
      </c>
    </row>
    <row r="248" spans="1:11" x14ac:dyDescent="0.25">
      <c r="A248">
        <v>10339</v>
      </c>
      <c r="B248" s="4">
        <v>44758</v>
      </c>
      <c r="C248" s="4">
        <v>44525</v>
      </c>
      <c r="D248">
        <v>51</v>
      </c>
      <c r="E248">
        <v>62</v>
      </c>
      <c r="F248">
        <v>2</v>
      </c>
      <c r="G248">
        <v>3</v>
      </c>
      <c r="H248">
        <v>28</v>
      </c>
      <c r="I248">
        <v>0.32</v>
      </c>
      <c r="J248">
        <v>772.24</v>
      </c>
      <c r="K248">
        <v>22.16</v>
      </c>
    </row>
    <row r="249" spans="1:11" x14ac:dyDescent="0.25">
      <c r="A249">
        <v>10340</v>
      </c>
      <c r="B249" s="4">
        <v>44764</v>
      </c>
      <c r="C249" s="4">
        <v>44526</v>
      </c>
      <c r="D249">
        <v>8</v>
      </c>
      <c r="E249">
        <v>18</v>
      </c>
      <c r="F249">
        <v>1</v>
      </c>
      <c r="G249">
        <v>1</v>
      </c>
      <c r="H249">
        <v>20</v>
      </c>
      <c r="I249">
        <v>1.08</v>
      </c>
      <c r="J249">
        <v>700</v>
      </c>
      <c r="K249">
        <v>83.04</v>
      </c>
    </row>
    <row r="250" spans="1:11" x14ac:dyDescent="0.25">
      <c r="A250">
        <v>10340</v>
      </c>
      <c r="B250" s="4">
        <v>44764</v>
      </c>
      <c r="C250" s="4">
        <v>44526</v>
      </c>
      <c r="D250">
        <v>8</v>
      </c>
      <c r="E250">
        <v>43</v>
      </c>
      <c r="F250">
        <v>1</v>
      </c>
      <c r="G250">
        <v>1</v>
      </c>
      <c r="H250">
        <v>40</v>
      </c>
      <c r="I250">
        <v>3.49</v>
      </c>
      <c r="J250">
        <v>1030.4000000000001</v>
      </c>
      <c r="K250">
        <v>122.24</v>
      </c>
    </row>
    <row r="251" spans="1:11" x14ac:dyDescent="0.25">
      <c r="A251">
        <v>10340</v>
      </c>
      <c r="B251" s="4">
        <v>44764</v>
      </c>
      <c r="C251" s="4">
        <v>44526</v>
      </c>
      <c r="D251">
        <v>8</v>
      </c>
      <c r="E251">
        <v>41</v>
      </c>
      <c r="F251">
        <v>1</v>
      </c>
      <c r="G251">
        <v>1</v>
      </c>
      <c r="H251">
        <v>12</v>
      </c>
      <c r="I251">
        <v>10.07</v>
      </c>
      <c r="J251">
        <v>64.680000000000007</v>
      </c>
      <c r="K251">
        <v>7.69</v>
      </c>
    </row>
    <row r="252" spans="1:11" x14ac:dyDescent="0.25">
      <c r="A252">
        <v>10341</v>
      </c>
      <c r="B252" s="4">
        <v>44764</v>
      </c>
      <c r="C252" s="4">
        <v>44526</v>
      </c>
      <c r="D252">
        <v>73</v>
      </c>
      <c r="E252">
        <v>33</v>
      </c>
      <c r="F252">
        <v>7</v>
      </c>
      <c r="G252">
        <v>2</v>
      </c>
      <c r="H252">
        <v>8</v>
      </c>
      <c r="I252">
        <v>0.09</v>
      </c>
      <c r="J252">
        <v>11.2</v>
      </c>
      <c r="K252">
        <v>0.02</v>
      </c>
    </row>
    <row r="253" spans="1:11" x14ac:dyDescent="0.25">
      <c r="A253">
        <v>10341</v>
      </c>
      <c r="B253" s="4">
        <v>44764</v>
      </c>
      <c r="C253" s="4">
        <v>44526</v>
      </c>
      <c r="D253">
        <v>73</v>
      </c>
      <c r="E253">
        <v>59</v>
      </c>
      <c r="F253">
        <v>7</v>
      </c>
      <c r="G253">
        <v>2</v>
      </c>
      <c r="H253">
        <v>9</v>
      </c>
      <c r="I253">
        <v>2</v>
      </c>
      <c r="J253">
        <v>277.2</v>
      </c>
      <c r="K253">
        <v>0.54</v>
      </c>
    </row>
    <row r="254" spans="1:11" x14ac:dyDescent="0.25">
      <c r="A254">
        <v>10342</v>
      </c>
      <c r="B254" s="4">
        <v>44766</v>
      </c>
      <c r="C254" s="4">
        <v>44513</v>
      </c>
      <c r="D254">
        <v>25</v>
      </c>
      <c r="E254">
        <v>36</v>
      </c>
      <c r="F254">
        <v>4</v>
      </c>
      <c r="G254">
        <v>2</v>
      </c>
      <c r="H254">
        <v>40</v>
      </c>
      <c r="I254">
        <v>21.55</v>
      </c>
      <c r="J254">
        <v>425.6</v>
      </c>
      <c r="K254">
        <v>14.22</v>
      </c>
    </row>
    <row r="255" spans="1:11" x14ac:dyDescent="0.25">
      <c r="A255">
        <v>10342</v>
      </c>
      <c r="B255" s="4">
        <v>44766</v>
      </c>
      <c r="C255" s="4">
        <v>44513</v>
      </c>
      <c r="D255">
        <v>25</v>
      </c>
      <c r="E255">
        <v>55</v>
      </c>
      <c r="F255">
        <v>4</v>
      </c>
      <c r="G255">
        <v>2</v>
      </c>
      <c r="H255">
        <v>40</v>
      </c>
      <c r="I255">
        <v>19.399999999999999</v>
      </c>
      <c r="J255">
        <v>537.6</v>
      </c>
      <c r="K255">
        <v>17.97</v>
      </c>
    </row>
    <row r="256" spans="1:11" x14ac:dyDescent="0.25">
      <c r="A256">
        <v>10342</v>
      </c>
      <c r="B256" s="4">
        <v>44766</v>
      </c>
      <c r="C256" s="4">
        <v>44513</v>
      </c>
      <c r="D256">
        <v>25</v>
      </c>
      <c r="E256">
        <v>2</v>
      </c>
      <c r="F256">
        <v>4</v>
      </c>
      <c r="G256">
        <v>2</v>
      </c>
      <c r="H256">
        <v>24</v>
      </c>
      <c r="I256">
        <v>111.35</v>
      </c>
      <c r="J256">
        <v>255.36</v>
      </c>
      <c r="K256">
        <v>8.5299999999999994</v>
      </c>
    </row>
    <row r="257" spans="1:11" x14ac:dyDescent="0.25">
      <c r="A257">
        <v>10342</v>
      </c>
      <c r="B257" s="4">
        <v>44767</v>
      </c>
      <c r="C257" s="4">
        <v>44513</v>
      </c>
      <c r="D257">
        <v>25</v>
      </c>
      <c r="E257">
        <v>31</v>
      </c>
      <c r="F257">
        <v>4</v>
      </c>
      <c r="G257">
        <v>2</v>
      </c>
      <c r="H257">
        <v>56</v>
      </c>
      <c r="I257">
        <v>3.02</v>
      </c>
      <c r="J257">
        <v>392</v>
      </c>
      <c r="K257">
        <v>13.1</v>
      </c>
    </row>
    <row r="258" spans="1:11" x14ac:dyDescent="0.25">
      <c r="A258">
        <v>10343</v>
      </c>
      <c r="B258" s="4">
        <v>44767</v>
      </c>
      <c r="C258" s="4">
        <v>44528</v>
      </c>
      <c r="D258">
        <v>44</v>
      </c>
      <c r="E258">
        <v>76</v>
      </c>
      <c r="F258">
        <v>4</v>
      </c>
      <c r="G258">
        <v>2</v>
      </c>
      <c r="H258">
        <v>15</v>
      </c>
      <c r="I258">
        <v>5.31</v>
      </c>
      <c r="J258">
        <v>151.19999999999999</v>
      </c>
      <c r="K258">
        <v>10.36</v>
      </c>
    </row>
    <row r="259" spans="1:11" x14ac:dyDescent="0.25">
      <c r="A259">
        <v>10343</v>
      </c>
      <c r="B259" s="4">
        <v>44767</v>
      </c>
      <c r="C259" s="4">
        <v>44528</v>
      </c>
      <c r="D259">
        <v>44</v>
      </c>
      <c r="E259">
        <v>64</v>
      </c>
      <c r="F259">
        <v>4</v>
      </c>
      <c r="G259">
        <v>2</v>
      </c>
      <c r="H259">
        <v>50</v>
      </c>
      <c r="I259">
        <v>14.25</v>
      </c>
      <c r="J259">
        <v>931</v>
      </c>
      <c r="K259">
        <v>63.82</v>
      </c>
    </row>
    <row r="260" spans="1:11" x14ac:dyDescent="0.25">
      <c r="A260">
        <v>10343</v>
      </c>
      <c r="B260" s="4">
        <v>44788</v>
      </c>
      <c r="C260" s="4">
        <v>44528</v>
      </c>
      <c r="D260">
        <v>44</v>
      </c>
      <c r="E260">
        <v>68</v>
      </c>
      <c r="F260">
        <v>4</v>
      </c>
      <c r="G260">
        <v>2</v>
      </c>
      <c r="H260">
        <v>4</v>
      </c>
      <c r="I260">
        <v>16.260000000000002</v>
      </c>
      <c r="J260">
        <v>28</v>
      </c>
      <c r="K260">
        <v>1.92</v>
      </c>
    </row>
    <row r="261" spans="1:11" x14ac:dyDescent="0.25">
      <c r="A261">
        <v>10344</v>
      </c>
      <c r="B261" s="4">
        <v>44788</v>
      </c>
      <c r="C261" s="4">
        <v>44529</v>
      </c>
      <c r="D261">
        <v>43</v>
      </c>
      <c r="E261">
        <v>4</v>
      </c>
      <c r="F261">
        <v>4</v>
      </c>
      <c r="G261">
        <v>2</v>
      </c>
      <c r="H261">
        <v>35</v>
      </c>
      <c r="I261">
        <v>20.350000000000001</v>
      </c>
      <c r="J261">
        <v>431.2</v>
      </c>
      <c r="K261">
        <v>11.48</v>
      </c>
    </row>
    <row r="262" spans="1:11" x14ac:dyDescent="0.25">
      <c r="A262">
        <v>10344</v>
      </c>
      <c r="B262" s="4">
        <v>44788</v>
      </c>
      <c r="C262" s="4">
        <v>44529</v>
      </c>
      <c r="D262">
        <v>43</v>
      </c>
      <c r="E262">
        <v>8</v>
      </c>
      <c r="F262">
        <v>4</v>
      </c>
      <c r="G262">
        <v>2</v>
      </c>
      <c r="H262">
        <v>70</v>
      </c>
      <c r="I262">
        <v>1.1599999999999999</v>
      </c>
      <c r="J262">
        <v>1568</v>
      </c>
      <c r="K262">
        <v>41.75</v>
      </c>
    </row>
    <row r="263" spans="1:11" x14ac:dyDescent="0.25">
      <c r="A263">
        <v>10345</v>
      </c>
      <c r="B263" s="4">
        <v>44788</v>
      </c>
      <c r="C263" s="4">
        <v>44532</v>
      </c>
      <c r="D263">
        <v>63</v>
      </c>
      <c r="E263">
        <v>8</v>
      </c>
      <c r="F263">
        <v>2</v>
      </c>
      <c r="G263">
        <v>1</v>
      </c>
      <c r="H263">
        <v>70</v>
      </c>
      <c r="I263">
        <v>58.66</v>
      </c>
      <c r="J263">
        <v>1568</v>
      </c>
      <c r="K263">
        <v>266.19</v>
      </c>
    </row>
    <row r="264" spans="1:11" x14ac:dyDescent="0.25">
      <c r="A264">
        <v>10345</v>
      </c>
      <c r="B264" s="4">
        <v>44792</v>
      </c>
      <c r="C264" s="4">
        <v>44532</v>
      </c>
      <c r="D264">
        <v>63</v>
      </c>
      <c r="E264">
        <v>19</v>
      </c>
      <c r="F264">
        <v>2</v>
      </c>
      <c r="G264">
        <v>1</v>
      </c>
      <c r="H264">
        <v>80</v>
      </c>
      <c r="I264">
        <v>5.3</v>
      </c>
      <c r="J264">
        <v>408.8</v>
      </c>
      <c r="K264">
        <v>69.97</v>
      </c>
    </row>
    <row r="265" spans="1:11" x14ac:dyDescent="0.25">
      <c r="A265">
        <v>10345</v>
      </c>
      <c r="B265" s="4">
        <v>44792</v>
      </c>
      <c r="C265" s="4">
        <v>44532</v>
      </c>
      <c r="D265">
        <v>63</v>
      </c>
      <c r="E265">
        <v>42</v>
      </c>
      <c r="F265">
        <v>2</v>
      </c>
      <c r="G265">
        <v>1</v>
      </c>
      <c r="H265">
        <v>9</v>
      </c>
      <c r="I265">
        <v>10.26</v>
      </c>
      <c r="J265">
        <v>70.56</v>
      </c>
      <c r="K265">
        <v>11.98</v>
      </c>
    </row>
    <row r="266" spans="1:11" x14ac:dyDescent="0.25">
      <c r="A266">
        <v>10346</v>
      </c>
      <c r="B266" s="4">
        <v>44792</v>
      </c>
      <c r="C266" s="4">
        <v>44547</v>
      </c>
      <c r="D266">
        <v>65</v>
      </c>
      <c r="E266">
        <v>56</v>
      </c>
      <c r="F266">
        <v>3</v>
      </c>
      <c r="G266">
        <v>1</v>
      </c>
      <c r="H266">
        <v>20</v>
      </c>
      <c r="I266">
        <v>57.59</v>
      </c>
      <c r="J266">
        <v>425.6</v>
      </c>
      <c r="K266">
        <v>16.399999999999999</v>
      </c>
    </row>
    <row r="267" spans="1:11" x14ac:dyDescent="0.25">
      <c r="A267">
        <v>10346</v>
      </c>
      <c r="B267" s="4">
        <v>44793</v>
      </c>
      <c r="C267" s="4">
        <v>44547</v>
      </c>
      <c r="D267">
        <v>65</v>
      </c>
      <c r="E267">
        <v>17</v>
      </c>
      <c r="F267">
        <v>3</v>
      </c>
      <c r="G267">
        <v>1</v>
      </c>
      <c r="H267">
        <v>36</v>
      </c>
      <c r="I267">
        <v>70.09</v>
      </c>
      <c r="J267">
        <v>786.24</v>
      </c>
      <c r="K267">
        <v>30.29</v>
      </c>
    </row>
    <row r="268" spans="1:11" x14ac:dyDescent="0.25">
      <c r="A268">
        <v>10347</v>
      </c>
      <c r="B268" s="4">
        <v>44795</v>
      </c>
      <c r="C268" s="4">
        <v>44534</v>
      </c>
      <c r="D268">
        <v>21</v>
      </c>
      <c r="E268">
        <v>25</v>
      </c>
      <c r="F268">
        <v>4</v>
      </c>
      <c r="G268">
        <v>2</v>
      </c>
      <c r="H268">
        <v>10</v>
      </c>
      <c r="I268">
        <v>47.39</v>
      </c>
      <c r="J268">
        <v>78.400000000000006</v>
      </c>
      <c r="K268">
        <v>2.46</v>
      </c>
    </row>
    <row r="269" spans="1:11" x14ac:dyDescent="0.25">
      <c r="A269">
        <v>10347</v>
      </c>
      <c r="B269" s="4">
        <v>44795</v>
      </c>
      <c r="C269" s="4">
        <v>44534</v>
      </c>
      <c r="D269">
        <v>21</v>
      </c>
      <c r="E269">
        <v>75</v>
      </c>
      <c r="F269">
        <v>4</v>
      </c>
      <c r="G269">
        <v>2</v>
      </c>
      <c r="H269">
        <v>6</v>
      </c>
      <c r="I269">
        <v>90.05</v>
      </c>
      <c r="J269">
        <v>26.04</v>
      </c>
      <c r="K269">
        <v>0.82</v>
      </c>
    </row>
    <row r="270" spans="1:11" x14ac:dyDescent="0.25">
      <c r="A270">
        <v>10347</v>
      </c>
      <c r="B270" s="4">
        <v>44798</v>
      </c>
      <c r="C270" s="4">
        <v>44534</v>
      </c>
      <c r="D270">
        <v>21</v>
      </c>
      <c r="E270">
        <v>39</v>
      </c>
      <c r="F270">
        <v>4</v>
      </c>
      <c r="G270">
        <v>2</v>
      </c>
      <c r="H270">
        <v>50</v>
      </c>
      <c r="I270">
        <v>61.15</v>
      </c>
      <c r="J270">
        <v>504</v>
      </c>
      <c r="K270">
        <v>15.8</v>
      </c>
    </row>
    <row r="271" spans="1:11" x14ac:dyDescent="0.25">
      <c r="A271">
        <v>10347</v>
      </c>
      <c r="B271" s="4">
        <v>44798</v>
      </c>
      <c r="C271" s="4">
        <v>44534</v>
      </c>
      <c r="D271">
        <v>21</v>
      </c>
      <c r="E271">
        <v>40</v>
      </c>
      <c r="F271">
        <v>4</v>
      </c>
      <c r="G271">
        <v>2</v>
      </c>
      <c r="H271">
        <v>4</v>
      </c>
      <c r="I271">
        <v>33.79</v>
      </c>
      <c r="J271">
        <v>41.16</v>
      </c>
      <c r="K271">
        <v>1.29</v>
      </c>
    </row>
    <row r="272" spans="1:11" x14ac:dyDescent="0.25">
      <c r="A272">
        <v>10348</v>
      </c>
      <c r="B272" s="4">
        <v>44798</v>
      </c>
      <c r="C272" s="4">
        <v>44535</v>
      </c>
      <c r="D272">
        <v>86</v>
      </c>
      <c r="E272">
        <v>1</v>
      </c>
      <c r="F272">
        <v>4</v>
      </c>
      <c r="G272">
        <v>2</v>
      </c>
      <c r="H272">
        <v>15</v>
      </c>
      <c r="I272">
        <v>2.15</v>
      </c>
      <c r="J272">
        <v>151.19999999999999</v>
      </c>
      <c r="K272">
        <v>42.43</v>
      </c>
    </row>
    <row r="273" spans="1:11" x14ac:dyDescent="0.25">
      <c r="A273">
        <v>10348</v>
      </c>
      <c r="B273" s="4">
        <v>44800</v>
      </c>
      <c r="C273" s="4">
        <v>44535</v>
      </c>
      <c r="D273">
        <v>86</v>
      </c>
      <c r="E273">
        <v>23</v>
      </c>
      <c r="F273">
        <v>4</v>
      </c>
      <c r="G273">
        <v>2</v>
      </c>
      <c r="H273">
        <v>25</v>
      </c>
      <c r="I273">
        <v>0.45</v>
      </c>
      <c r="J273">
        <v>126</v>
      </c>
      <c r="K273">
        <v>35.35</v>
      </c>
    </row>
    <row r="274" spans="1:11" x14ac:dyDescent="0.25">
      <c r="A274">
        <v>10349</v>
      </c>
      <c r="B274" s="4">
        <v>44800</v>
      </c>
      <c r="C274" s="4">
        <v>44536</v>
      </c>
      <c r="D274">
        <v>75</v>
      </c>
      <c r="E274">
        <v>54</v>
      </c>
      <c r="F274">
        <v>7</v>
      </c>
      <c r="G274">
        <v>1</v>
      </c>
      <c r="H274">
        <v>24</v>
      </c>
      <c r="I274">
        <v>0.19</v>
      </c>
      <c r="J274">
        <v>99.12</v>
      </c>
      <c r="K274">
        <v>33.93</v>
      </c>
    </row>
    <row r="275" spans="1:11" x14ac:dyDescent="0.25">
      <c r="A275">
        <v>10350</v>
      </c>
      <c r="B275" s="4">
        <v>44800</v>
      </c>
      <c r="C275" s="4">
        <v>44539</v>
      </c>
      <c r="D275">
        <v>41</v>
      </c>
      <c r="E275">
        <v>50</v>
      </c>
      <c r="F275">
        <v>6</v>
      </c>
      <c r="G275">
        <v>3</v>
      </c>
      <c r="H275">
        <v>15</v>
      </c>
      <c r="I275">
        <v>0.32</v>
      </c>
      <c r="J275">
        <v>136.5</v>
      </c>
      <c r="K275">
        <v>8.75</v>
      </c>
    </row>
    <row r="276" spans="1:11" x14ac:dyDescent="0.25">
      <c r="A276">
        <v>10350</v>
      </c>
      <c r="B276" s="4">
        <v>44800</v>
      </c>
      <c r="C276" s="4">
        <v>44539</v>
      </c>
      <c r="D276">
        <v>41</v>
      </c>
      <c r="E276">
        <v>69</v>
      </c>
      <c r="F276">
        <v>6</v>
      </c>
      <c r="G276">
        <v>3</v>
      </c>
      <c r="H276">
        <v>18</v>
      </c>
      <c r="I276">
        <v>0.39</v>
      </c>
      <c r="J276">
        <v>362.88</v>
      </c>
      <c r="K276">
        <v>23.26</v>
      </c>
    </row>
    <row r="277" spans="1:11" x14ac:dyDescent="0.25">
      <c r="A277">
        <v>10351</v>
      </c>
      <c r="B277" s="4">
        <v>44801</v>
      </c>
      <c r="C277" s="4">
        <v>44539</v>
      </c>
      <c r="D277">
        <v>20</v>
      </c>
      <c r="E277">
        <v>38</v>
      </c>
      <c r="F277">
        <v>1</v>
      </c>
      <c r="G277">
        <v>2</v>
      </c>
      <c r="H277">
        <v>20</v>
      </c>
      <c r="I277">
        <v>53.92</v>
      </c>
      <c r="J277">
        <v>2951.2</v>
      </c>
      <c r="K277">
        <v>23.66</v>
      </c>
    </row>
    <row r="278" spans="1:11" x14ac:dyDescent="0.25">
      <c r="A278">
        <v>10351</v>
      </c>
      <c r="B278" s="4">
        <v>44801</v>
      </c>
      <c r="C278" s="4">
        <v>44539</v>
      </c>
      <c r="D278">
        <v>20</v>
      </c>
      <c r="E278">
        <v>65</v>
      </c>
      <c r="F278">
        <v>1</v>
      </c>
      <c r="G278">
        <v>2</v>
      </c>
      <c r="H278">
        <v>10</v>
      </c>
      <c r="I278">
        <v>11.56</v>
      </c>
      <c r="J278">
        <v>117.6</v>
      </c>
      <c r="K278">
        <v>0.94</v>
      </c>
    </row>
    <row r="279" spans="1:11" x14ac:dyDescent="0.25">
      <c r="A279">
        <v>10351</v>
      </c>
      <c r="B279" s="4">
        <v>44801</v>
      </c>
      <c r="C279" s="4">
        <v>44539</v>
      </c>
      <c r="D279">
        <v>20</v>
      </c>
      <c r="E279">
        <v>41</v>
      </c>
      <c r="F279">
        <v>1</v>
      </c>
      <c r="G279">
        <v>2</v>
      </c>
      <c r="H279">
        <v>13</v>
      </c>
      <c r="I279">
        <v>12.57</v>
      </c>
      <c r="J279">
        <v>70.069999999999993</v>
      </c>
      <c r="K279">
        <v>0.56000000000000005</v>
      </c>
    </row>
    <row r="280" spans="1:11" x14ac:dyDescent="0.25">
      <c r="A280">
        <v>10351</v>
      </c>
      <c r="B280" s="4">
        <v>44801</v>
      </c>
      <c r="C280" s="4">
        <v>44539</v>
      </c>
      <c r="D280">
        <v>20</v>
      </c>
      <c r="E280">
        <v>44</v>
      </c>
      <c r="F280">
        <v>1</v>
      </c>
      <c r="G280">
        <v>2</v>
      </c>
      <c r="H280">
        <v>77</v>
      </c>
      <c r="I280">
        <v>7.19</v>
      </c>
      <c r="J280">
        <v>835.45</v>
      </c>
      <c r="K280">
        <v>6.72</v>
      </c>
    </row>
    <row r="281" spans="1:11" x14ac:dyDescent="0.25">
      <c r="A281">
        <v>10352</v>
      </c>
      <c r="B281" s="4">
        <v>44802</v>
      </c>
      <c r="C281" s="4">
        <v>44526</v>
      </c>
      <c r="D281">
        <v>28</v>
      </c>
      <c r="E281">
        <v>54</v>
      </c>
      <c r="F281">
        <v>3</v>
      </c>
      <c r="G281">
        <v>1</v>
      </c>
      <c r="H281">
        <v>20</v>
      </c>
      <c r="I281">
        <v>0.52</v>
      </c>
      <c r="J281">
        <v>82.6</v>
      </c>
      <c r="K281">
        <v>7.85</v>
      </c>
    </row>
    <row r="282" spans="1:11" x14ac:dyDescent="0.25">
      <c r="A282">
        <v>10352</v>
      </c>
      <c r="B282" s="4">
        <v>44802</v>
      </c>
      <c r="C282" s="4">
        <v>44526</v>
      </c>
      <c r="D282">
        <v>28</v>
      </c>
      <c r="E282">
        <v>24</v>
      </c>
      <c r="F282">
        <v>3</v>
      </c>
      <c r="G282">
        <v>1</v>
      </c>
      <c r="H282">
        <v>10</v>
      </c>
      <c r="I282">
        <v>0.15</v>
      </c>
      <c r="J282">
        <v>25.2</v>
      </c>
      <c r="K282">
        <v>2.37</v>
      </c>
    </row>
    <row r="283" spans="1:11" x14ac:dyDescent="0.25">
      <c r="A283">
        <v>10353</v>
      </c>
      <c r="B283" s="4">
        <v>44802</v>
      </c>
      <c r="C283" s="4">
        <v>44541</v>
      </c>
      <c r="D283">
        <v>24</v>
      </c>
      <c r="E283">
        <v>11</v>
      </c>
      <c r="F283">
        <v>7</v>
      </c>
      <c r="G283">
        <v>1</v>
      </c>
      <c r="H283">
        <v>12</v>
      </c>
      <c r="I283">
        <v>0.55000000000000004</v>
      </c>
      <c r="J283">
        <v>141.12</v>
      </c>
      <c r="K283">
        <v>0.76</v>
      </c>
    </row>
    <row r="284" spans="1:11" x14ac:dyDescent="0.25">
      <c r="A284">
        <v>10353</v>
      </c>
      <c r="B284" s="4">
        <v>44806</v>
      </c>
      <c r="C284" s="4">
        <v>44541</v>
      </c>
      <c r="D284">
        <v>24</v>
      </c>
      <c r="E284">
        <v>38</v>
      </c>
      <c r="F284">
        <v>7</v>
      </c>
      <c r="G284">
        <v>1</v>
      </c>
      <c r="H284">
        <v>50</v>
      </c>
      <c r="I284">
        <v>5.26</v>
      </c>
      <c r="J284">
        <v>7378</v>
      </c>
      <c r="K284">
        <v>39.659999999999997</v>
      </c>
    </row>
    <row r="285" spans="1:11" x14ac:dyDescent="0.25">
      <c r="A285">
        <v>10354</v>
      </c>
      <c r="B285" s="4">
        <v>44806</v>
      </c>
      <c r="C285" s="4">
        <v>44542</v>
      </c>
      <c r="D285">
        <v>22</v>
      </c>
      <c r="E285">
        <v>1</v>
      </c>
      <c r="F285">
        <v>8</v>
      </c>
      <c r="G285">
        <v>2</v>
      </c>
      <c r="H285">
        <v>12</v>
      </c>
      <c r="I285">
        <v>0.89</v>
      </c>
      <c r="J285">
        <v>120.96</v>
      </c>
      <c r="K285">
        <v>13.56</v>
      </c>
    </row>
    <row r="286" spans="1:11" x14ac:dyDescent="0.25">
      <c r="A286">
        <v>10354</v>
      </c>
      <c r="B286" s="4">
        <v>44806</v>
      </c>
      <c r="C286" s="4">
        <v>44542</v>
      </c>
      <c r="D286">
        <v>22</v>
      </c>
      <c r="E286">
        <v>29</v>
      </c>
      <c r="F286">
        <v>8</v>
      </c>
      <c r="G286">
        <v>2</v>
      </c>
      <c r="H286">
        <v>4</v>
      </c>
      <c r="I286">
        <v>7.17</v>
      </c>
      <c r="J286">
        <v>277.2</v>
      </c>
      <c r="K286">
        <v>31.09</v>
      </c>
    </row>
    <row r="287" spans="1:11" x14ac:dyDescent="0.25">
      <c r="A287">
        <v>10355</v>
      </c>
      <c r="B287" s="4">
        <v>44808</v>
      </c>
      <c r="C287" s="4">
        <v>44543</v>
      </c>
      <c r="D287">
        <v>4</v>
      </c>
      <c r="E287">
        <v>24</v>
      </c>
      <c r="F287">
        <v>6</v>
      </c>
      <c r="G287">
        <v>2</v>
      </c>
      <c r="H287">
        <v>25</v>
      </c>
      <c r="I287">
        <v>4.62</v>
      </c>
      <c r="J287">
        <v>63</v>
      </c>
      <c r="K287">
        <v>51.71</v>
      </c>
    </row>
    <row r="288" spans="1:11" x14ac:dyDescent="0.25">
      <c r="A288">
        <v>10355</v>
      </c>
      <c r="B288" s="4">
        <v>44808</v>
      </c>
      <c r="C288" s="4">
        <v>44543</v>
      </c>
      <c r="D288">
        <v>4</v>
      </c>
      <c r="E288">
        <v>57</v>
      </c>
      <c r="F288">
        <v>6</v>
      </c>
      <c r="G288">
        <v>2</v>
      </c>
      <c r="H288">
        <v>25</v>
      </c>
      <c r="I288">
        <v>5.65</v>
      </c>
      <c r="J288">
        <v>273</v>
      </c>
      <c r="K288">
        <v>224.08</v>
      </c>
    </row>
    <row r="289" spans="1:11" x14ac:dyDescent="0.25">
      <c r="A289">
        <v>10356</v>
      </c>
      <c r="B289" s="4">
        <v>44808</v>
      </c>
      <c r="C289" s="4">
        <v>44546</v>
      </c>
      <c r="D289">
        <v>86</v>
      </c>
      <c r="E289">
        <v>31</v>
      </c>
      <c r="F289">
        <v>6</v>
      </c>
      <c r="G289">
        <v>2</v>
      </c>
      <c r="H289">
        <v>30</v>
      </c>
      <c r="I289">
        <v>44.15</v>
      </c>
      <c r="J289">
        <v>210</v>
      </c>
      <c r="K289">
        <v>16.87</v>
      </c>
    </row>
    <row r="290" spans="1:11" x14ac:dyDescent="0.25">
      <c r="A290">
        <v>10356</v>
      </c>
      <c r="B290" s="4">
        <v>44809</v>
      </c>
      <c r="C290" s="4">
        <v>44546</v>
      </c>
      <c r="D290">
        <v>86</v>
      </c>
      <c r="E290">
        <v>55</v>
      </c>
      <c r="F290">
        <v>6</v>
      </c>
      <c r="G290">
        <v>2</v>
      </c>
      <c r="H290">
        <v>12</v>
      </c>
      <c r="I290">
        <v>7.4</v>
      </c>
      <c r="J290">
        <v>161.28</v>
      </c>
      <c r="K290">
        <v>12.96</v>
      </c>
    </row>
    <row r="291" spans="1:11" x14ac:dyDescent="0.25">
      <c r="A291">
        <v>10356</v>
      </c>
      <c r="B291" s="4">
        <v>44809</v>
      </c>
      <c r="C291" s="4">
        <v>44546</v>
      </c>
      <c r="D291">
        <v>86</v>
      </c>
      <c r="E291">
        <v>69</v>
      </c>
      <c r="F291">
        <v>6</v>
      </c>
      <c r="G291">
        <v>2</v>
      </c>
      <c r="H291">
        <v>20</v>
      </c>
      <c r="I291">
        <v>17.760000000000002</v>
      </c>
      <c r="J291">
        <v>403.2</v>
      </c>
      <c r="K291">
        <v>32.39</v>
      </c>
    </row>
    <row r="292" spans="1:11" x14ac:dyDescent="0.25">
      <c r="A292">
        <v>10357</v>
      </c>
      <c r="B292" s="4">
        <v>44809</v>
      </c>
      <c r="C292" s="4">
        <v>44547</v>
      </c>
      <c r="D292">
        <v>46</v>
      </c>
      <c r="E292">
        <v>10</v>
      </c>
      <c r="F292">
        <v>1</v>
      </c>
      <c r="G292">
        <v>1</v>
      </c>
      <c r="H292">
        <v>30</v>
      </c>
      <c r="I292">
        <v>13.07</v>
      </c>
      <c r="J292">
        <v>520.79999999999995</v>
      </c>
      <c r="K292">
        <v>21.05</v>
      </c>
    </row>
    <row r="293" spans="1:11" x14ac:dyDescent="0.25">
      <c r="A293">
        <v>10357</v>
      </c>
      <c r="B293" s="4">
        <v>44813</v>
      </c>
      <c r="C293" s="4">
        <v>44547</v>
      </c>
      <c r="D293">
        <v>46</v>
      </c>
      <c r="E293">
        <v>26</v>
      </c>
      <c r="F293">
        <v>1</v>
      </c>
      <c r="G293">
        <v>1</v>
      </c>
      <c r="H293">
        <v>16</v>
      </c>
      <c r="I293">
        <v>4.49</v>
      </c>
      <c r="J293">
        <v>278.88</v>
      </c>
      <c r="K293">
        <v>11.31</v>
      </c>
    </row>
    <row r="294" spans="1:11" x14ac:dyDescent="0.25">
      <c r="A294">
        <v>10357</v>
      </c>
      <c r="B294" s="4">
        <v>44813</v>
      </c>
      <c r="C294" s="4">
        <v>44547</v>
      </c>
      <c r="D294">
        <v>46</v>
      </c>
      <c r="E294">
        <v>60</v>
      </c>
      <c r="F294">
        <v>1</v>
      </c>
      <c r="G294">
        <v>1</v>
      </c>
      <c r="H294">
        <v>8</v>
      </c>
      <c r="I294">
        <v>53.94</v>
      </c>
      <c r="J294">
        <v>152.32</v>
      </c>
      <c r="K294">
        <v>6.16</v>
      </c>
    </row>
    <row r="295" spans="1:11" x14ac:dyDescent="0.25">
      <c r="A295">
        <v>10358</v>
      </c>
      <c r="B295" s="4">
        <v>44816</v>
      </c>
      <c r="C295" s="4">
        <v>44548</v>
      </c>
      <c r="D295">
        <v>41</v>
      </c>
      <c r="E295">
        <v>36</v>
      </c>
      <c r="F295">
        <v>5</v>
      </c>
      <c r="G295">
        <v>2</v>
      </c>
      <c r="H295">
        <v>20</v>
      </c>
      <c r="I295">
        <v>7.91</v>
      </c>
      <c r="J295">
        <v>212.8</v>
      </c>
      <c r="K295">
        <v>0.75</v>
      </c>
    </row>
    <row r="296" spans="1:11" x14ac:dyDescent="0.25">
      <c r="A296">
        <v>10358</v>
      </c>
      <c r="B296" s="4">
        <v>44816</v>
      </c>
      <c r="C296" s="4">
        <v>44548</v>
      </c>
      <c r="D296">
        <v>41</v>
      </c>
      <c r="E296">
        <v>24</v>
      </c>
      <c r="F296">
        <v>5</v>
      </c>
      <c r="G296">
        <v>2</v>
      </c>
      <c r="H296">
        <v>10</v>
      </c>
      <c r="I296">
        <v>167.41</v>
      </c>
      <c r="J296">
        <v>25.2</v>
      </c>
      <c r="K296">
        <v>0.09</v>
      </c>
    </row>
    <row r="297" spans="1:11" x14ac:dyDescent="0.25">
      <c r="A297">
        <v>10358</v>
      </c>
      <c r="B297" s="4">
        <v>44816</v>
      </c>
      <c r="C297" s="4">
        <v>44548</v>
      </c>
      <c r="D297">
        <v>41</v>
      </c>
      <c r="E297">
        <v>34</v>
      </c>
      <c r="F297">
        <v>5</v>
      </c>
      <c r="G297">
        <v>2</v>
      </c>
      <c r="H297">
        <v>10</v>
      </c>
      <c r="I297">
        <v>0.69</v>
      </c>
      <c r="J297">
        <v>78.400000000000006</v>
      </c>
      <c r="K297">
        <v>0.28000000000000003</v>
      </c>
    </row>
    <row r="298" spans="1:11" x14ac:dyDescent="0.25">
      <c r="A298">
        <v>10359</v>
      </c>
      <c r="B298" s="4">
        <v>44816</v>
      </c>
      <c r="C298" s="4">
        <v>44549</v>
      </c>
      <c r="D298">
        <v>38</v>
      </c>
      <c r="E298">
        <v>16</v>
      </c>
      <c r="F298">
        <v>5</v>
      </c>
      <c r="G298">
        <v>2</v>
      </c>
      <c r="H298">
        <v>56</v>
      </c>
      <c r="I298">
        <v>0.13</v>
      </c>
      <c r="J298">
        <v>544.88</v>
      </c>
      <c r="K298">
        <v>20.59</v>
      </c>
    </row>
    <row r="299" spans="1:11" x14ac:dyDescent="0.25">
      <c r="A299">
        <v>10359</v>
      </c>
      <c r="B299" s="4">
        <v>44821</v>
      </c>
      <c r="C299" s="4">
        <v>44549</v>
      </c>
      <c r="D299">
        <v>38</v>
      </c>
      <c r="E299">
        <v>31</v>
      </c>
      <c r="F299">
        <v>5</v>
      </c>
      <c r="G299">
        <v>2</v>
      </c>
      <c r="H299">
        <v>70</v>
      </c>
      <c r="I299">
        <v>2.67</v>
      </c>
      <c r="J299">
        <v>490</v>
      </c>
      <c r="K299">
        <v>18.440000000000001</v>
      </c>
    </row>
    <row r="300" spans="1:11" x14ac:dyDescent="0.25">
      <c r="A300">
        <v>10359</v>
      </c>
      <c r="B300" s="4">
        <v>44821</v>
      </c>
      <c r="C300" s="4">
        <v>44549</v>
      </c>
      <c r="D300">
        <v>38</v>
      </c>
      <c r="E300">
        <v>60</v>
      </c>
      <c r="F300">
        <v>5</v>
      </c>
      <c r="G300">
        <v>2</v>
      </c>
      <c r="H300">
        <v>80</v>
      </c>
      <c r="I300">
        <v>0.17</v>
      </c>
      <c r="J300">
        <v>1523.2</v>
      </c>
      <c r="K300">
        <v>57.32</v>
      </c>
    </row>
    <row r="301" spans="1:11" x14ac:dyDescent="0.25">
      <c r="A301">
        <v>10360</v>
      </c>
      <c r="B301" s="4">
        <v>44823</v>
      </c>
      <c r="C301" s="4">
        <v>44550</v>
      </c>
      <c r="D301">
        <v>7</v>
      </c>
      <c r="E301">
        <v>28</v>
      </c>
      <c r="F301">
        <v>4</v>
      </c>
      <c r="G301">
        <v>1</v>
      </c>
      <c r="H301">
        <v>30</v>
      </c>
      <c r="I301">
        <v>25.42</v>
      </c>
      <c r="J301">
        <v>764.4</v>
      </c>
      <c r="K301">
        <v>0.18</v>
      </c>
    </row>
    <row r="302" spans="1:11" x14ac:dyDescent="0.25">
      <c r="A302">
        <v>10360</v>
      </c>
      <c r="B302" s="4">
        <v>44823</v>
      </c>
      <c r="C302" s="4">
        <v>44550</v>
      </c>
      <c r="D302">
        <v>7</v>
      </c>
      <c r="E302">
        <v>38</v>
      </c>
      <c r="F302">
        <v>4</v>
      </c>
      <c r="G302">
        <v>1</v>
      </c>
      <c r="H302">
        <v>10</v>
      </c>
      <c r="I302">
        <v>14.49</v>
      </c>
      <c r="J302">
        <v>1475.6</v>
      </c>
      <c r="K302">
        <v>0.34</v>
      </c>
    </row>
    <row r="303" spans="1:11" x14ac:dyDescent="0.25">
      <c r="A303">
        <v>10360</v>
      </c>
      <c r="B303" s="4">
        <v>44823</v>
      </c>
      <c r="C303" s="4">
        <v>44550</v>
      </c>
      <c r="D303">
        <v>7</v>
      </c>
      <c r="E303">
        <v>29</v>
      </c>
      <c r="F303">
        <v>4</v>
      </c>
      <c r="G303">
        <v>1</v>
      </c>
      <c r="H303">
        <v>35</v>
      </c>
      <c r="I303">
        <v>11.96</v>
      </c>
      <c r="J303">
        <v>2425.5</v>
      </c>
      <c r="K303">
        <v>0.56999999999999995</v>
      </c>
    </row>
    <row r="304" spans="1:11" x14ac:dyDescent="0.25">
      <c r="A304">
        <v>10360</v>
      </c>
      <c r="B304" s="4">
        <v>44827</v>
      </c>
      <c r="C304" s="4">
        <v>44550</v>
      </c>
      <c r="D304">
        <v>7</v>
      </c>
      <c r="E304">
        <v>49</v>
      </c>
      <c r="F304">
        <v>4</v>
      </c>
      <c r="G304">
        <v>1</v>
      </c>
      <c r="H304">
        <v>35</v>
      </c>
      <c r="I304">
        <v>0.46</v>
      </c>
      <c r="J304">
        <v>392</v>
      </c>
      <c r="K304">
        <v>0.09</v>
      </c>
    </row>
    <row r="305" spans="1:11" x14ac:dyDescent="0.25">
      <c r="A305">
        <v>10360</v>
      </c>
      <c r="B305" s="4">
        <v>44827</v>
      </c>
      <c r="C305" s="4">
        <v>44550</v>
      </c>
      <c r="D305">
        <v>7</v>
      </c>
      <c r="E305">
        <v>54</v>
      </c>
      <c r="F305">
        <v>4</v>
      </c>
      <c r="G305">
        <v>1</v>
      </c>
      <c r="H305">
        <v>28</v>
      </c>
      <c r="I305">
        <v>1.38</v>
      </c>
      <c r="J305">
        <v>115.64</v>
      </c>
      <c r="K305">
        <v>0.03</v>
      </c>
    </row>
    <row r="306" spans="1:11" x14ac:dyDescent="0.25">
      <c r="A306">
        <v>10361</v>
      </c>
      <c r="B306" s="4">
        <v>44827</v>
      </c>
      <c r="C306" s="4">
        <v>44550</v>
      </c>
      <c r="D306">
        <v>63</v>
      </c>
      <c r="E306">
        <v>39</v>
      </c>
      <c r="F306">
        <v>1</v>
      </c>
      <c r="G306">
        <v>3</v>
      </c>
      <c r="H306">
        <v>54</v>
      </c>
      <c r="I306">
        <v>23.46</v>
      </c>
      <c r="J306">
        <v>544.32000000000005</v>
      </c>
      <c r="K306">
        <v>83.09</v>
      </c>
    </row>
    <row r="307" spans="1:11" x14ac:dyDescent="0.25">
      <c r="A307">
        <v>10361</v>
      </c>
      <c r="B307" s="4">
        <v>44827</v>
      </c>
      <c r="C307" s="4">
        <v>44550</v>
      </c>
      <c r="D307">
        <v>63</v>
      </c>
      <c r="E307">
        <v>60</v>
      </c>
      <c r="F307">
        <v>1</v>
      </c>
      <c r="G307">
        <v>3</v>
      </c>
      <c r="H307">
        <v>55</v>
      </c>
      <c r="I307">
        <v>7.15</v>
      </c>
      <c r="J307">
        <v>1047.2</v>
      </c>
      <c r="K307">
        <v>159.86000000000001</v>
      </c>
    </row>
    <row r="308" spans="1:11" x14ac:dyDescent="0.25">
      <c r="A308">
        <v>10362</v>
      </c>
      <c r="B308" s="4">
        <v>44834</v>
      </c>
      <c r="C308" s="4">
        <v>44553</v>
      </c>
      <c r="D308">
        <v>8</v>
      </c>
      <c r="E308">
        <v>51</v>
      </c>
      <c r="F308">
        <v>3</v>
      </c>
      <c r="G308">
        <v>2</v>
      </c>
      <c r="H308">
        <v>20</v>
      </c>
      <c r="I308">
        <v>12.73</v>
      </c>
      <c r="J308">
        <v>593.6</v>
      </c>
      <c r="K308">
        <v>23.67</v>
      </c>
    </row>
    <row r="309" spans="1:11" x14ac:dyDescent="0.25">
      <c r="A309">
        <v>10362</v>
      </c>
      <c r="B309" s="4">
        <v>44834</v>
      </c>
      <c r="C309" s="4">
        <v>44553</v>
      </c>
      <c r="D309">
        <v>8</v>
      </c>
      <c r="E309">
        <v>25</v>
      </c>
      <c r="F309">
        <v>3</v>
      </c>
      <c r="G309">
        <v>2</v>
      </c>
      <c r="H309">
        <v>50</v>
      </c>
      <c r="I309">
        <v>1.17</v>
      </c>
      <c r="J309">
        <v>392</v>
      </c>
      <c r="K309">
        <v>15.63</v>
      </c>
    </row>
    <row r="310" spans="1:11" x14ac:dyDescent="0.25">
      <c r="A310">
        <v>10362</v>
      </c>
      <c r="B310" s="4">
        <v>44834</v>
      </c>
      <c r="C310" s="4">
        <v>44553</v>
      </c>
      <c r="D310">
        <v>8</v>
      </c>
      <c r="E310">
        <v>54</v>
      </c>
      <c r="F310">
        <v>3</v>
      </c>
      <c r="G310">
        <v>2</v>
      </c>
      <c r="H310">
        <v>24</v>
      </c>
      <c r="I310">
        <v>49.87</v>
      </c>
      <c r="J310">
        <v>99.12</v>
      </c>
      <c r="K310">
        <v>3.99</v>
      </c>
    </row>
    <row r="311" spans="1:11" x14ac:dyDescent="0.25">
      <c r="A311">
        <v>10363</v>
      </c>
      <c r="B311" s="4">
        <v>44841</v>
      </c>
      <c r="C311" s="4">
        <v>44554</v>
      </c>
      <c r="D311">
        <v>17</v>
      </c>
      <c r="E311">
        <v>31</v>
      </c>
      <c r="F311">
        <v>4</v>
      </c>
      <c r="G311">
        <v>1</v>
      </c>
      <c r="H311">
        <v>20</v>
      </c>
      <c r="I311">
        <v>19.63</v>
      </c>
      <c r="J311">
        <v>140</v>
      </c>
      <c r="K311">
        <v>132.91</v>
      </c>
    </row>
    <row r="312" spans="1:11" x14ac:dyDescent="0.25">
      <c r="A312">
        <v>10363</v>
      </c>
      <c r="B312" s="4">
        <v>44841</v>
      </c>
      <c r="C312" s="4">
        <v>44554</v>
      </c>
      <c r="D312">
        <v>17</v>
      </c>
      <c r="E312">
        <v>75</v>
      </c>
      <c r="F312">
        <v>4</v>
      </c>
      <c r="G312">
        <v>1</v>
      </c>
      <c r="H312">
        <v>12</v>
      </c>
      <c r="I312">
        <v>7.46</v>
      </c>
      <c r="J312">
        <v>52.08</v>
      </c>
      <c r="K312">
        <v>49.44</v>
      </c>
    </row>
    <row r="313" spans="1:11" x14ac:dyDescent="0.25">
      <c r="A313">
        <v>10363</v>
      </c>
      <c r="B313" s="4">
        <v>44841</v>
      </c>
      <c r="C313" s="4">
        <v>44554</v>
      </c>
      <c r="D313">
        <v>17</v>
      </c>
      <c r="E313">
        <v>76</v>
      </c>
      <c r="F313">
        <v>4</v>
      </c>
      <c r="G313">
        <v>1</v>
      </c>
      <c r="H313">
        <v>12</v>
      </c>
      <c r="I313">
        <v>4.42</v>
      </c>
      <c r="J313">
        <v>120.96</v>
      </c>
      <c r="K313">
        <v>114.83</v>
      </c>
    </row>
    <row r="314" spans="1:11" x14ac:dyDescent="0.25">
      <c r="A314">
        <v>10364</v>
      </c>
      <c r="B314" s="4">
        <v>44847</v>
      </c>
      <c r="C314" s="4">
        <v>44568</v>
      </c>
      <c r="D314">
        <v>19</v>
      </c>
      <c r="E314">
        <v>69</v>
      </c>
      <c r="F314">
        <v>1</v>
      </c>
      <c r="G314">
        <v>1</v>
      </c>
      <c r="H314">
        <v>30</v>
      </c>
      <c r="I314">
        <v>16.03</v>
      </c>
      <c r="J314">
        <v>604.79999999999995</v>
      </c>
      <c r="K314">
        <v>26.91</v>
      </c>
    </row>
    <row r="315" spans="1:11" x14ac:dyDescent="0.25">
      <c r="A315">
        <v>10364</v>
      </c>
      <c r="B315" s="4">
        <v>44847</v>
      </c>
      <c r="C315" s="4">
        <v>44568</v>
      </c>
      <c r="D315">
        <v>19</v>
      </c>
      <c r="E315">
        <v>71</v>
      </c>
      <c r="F315">
        <v>1</v>
      </c>
      <c r="G315">
        <v>1</v>
      </c>
      <c r="H315">
        <v>5</v>
      </c>
      <c r="I315">
        <v>4.37</v>
      </c>
      <c r="J315">
        <v>60.2</v>
      </c>
      <c r="K315">
        <v>2.68</v>
      </c>
    </row>
    <row r="316" spans="1:11" x14ac:dyDescent="0.25">
      <c r="A316">
        <v>10365</v>
      </c>
      <c r="B316" s="4">
        <v>44847</v>
      </c>
      <c r="C316" s="4">
        <v>44555</v>
      </c>
      <c r="D316">
        <v>3</v>
      </c>
      <c r="E316">
        <v>11</v>
      </c>
      <c r="F316">
        <v>3</v>
      </c>
      <c r="G316">
        <v>3</v>
      </c>
      <c r="H316">
        <v>24</v>
      </c>
      <c r="I316">
        <v>2.98</v>
      </c>
      <c r="J316">
        <v>282.24</v>
      </c>
      <c r="K316">
        <v>149.47</v>
      </c>
    </row>
    <row r="317" spans="1:11" x14ac:dyDescent="0.25">
      <c r="A317">
        <v>10366</v>
      </c>
      <c r="B317" s="4">
        <v>44848</v>
      </c>
      <c r="C317" s="4">
        <v>44570</v>
      </c>
      <c r="D317">
        <v>29</v>
      </c>
      <c r="E317">
        <v>65</v>
      </c>
      <c r="F317">
        <v>8</v>
      </c>
      <c r="G317">
        <v>2</v>
      </c>
      <c r="H317">
        <v>5</v>
      </c>
      <c r="I317">
        <v>23.33</v>
      </c>
      <c r="J317">
        <v>58.8</v>
      </c>
      <c r="K317">
        <v>44.29</v>
      </c>
    </row>
    <row r="318" spans="1:11" x14ac:dyDescent="0.25">
      <c r="A318">
        <v>10366</v>
      </c>
      <c r="B318" s="4">
        <v>44848</v>
      </c>
      <c r="C318" s="4">
        <v>44570</v>
      </c>
      <c r="D318">
        <v>29</v>
      </c>
      <c r="E318">
        <v>77</v>
      </c>
      <c r="F318">
        <v>8</v>
      </c>
      <c r="G318">
        <v>2</v>
      </c>
      <c r="H318">
        <v>5</v>
      </c>
      <c r="I318">
        <v>6.36</v>
      </c>
      <c r="J318">
        <v>36.4</v>
      </c>
      <c r="K318">
        <v>27.35</v>
      </c>
    </row>
    <row r="319" spans="1:11" x14ac:dyDescent="0.25">
      <c r="A319">
        <v>10367</v>
      </c>
      <c r="B319" s="4">
        <v>44848</v>
      </c>
      <c r="C319" s="4">
        <v>44556</v>
      </c>
      <c r="D319">
        <v>4</v>
      </c>
      <c r="E319">
        <v>65</v>
      </c>
      <c r="F319">
        <v>7</v>
      </c>
      <c r="G319">
        <v>3</v>
      </c>
      <c r="H319">
        <v>15</v>
      </c>
      <c r="I319">
        <v>1.1499999999999999</v>
      </c>
      <c r="J319">
        <v>176.4</v>
      </c>
      <c r="K319">
        <v>9.41</v>
      </c>
    </row>
    <row r="320" spans="1:11" x14ac:dyDescent="0.25">
      <c r="A320">
        <v>10367</v>
      </c>
      <c r="B320" s="4">
        <v>44848</v>
      </c>
      <c r="C320" s="4">
        <v>44556</v>
      </c>
      <c r="D320">
        <v>4</v>
      </c>
      <c r="E320">
        <v>34</v>
      </c>
      <c r="F320">
        <v>7</v>
      </c>
      <c r="G320">
        <v>3</v>
      </c>
      <c r="H320">
        <v>36</v>
      </c>
      <c r="I320">
        <v>0.72</v>
      </c>
      <c r="J320">
        <v>282.24</v>
      </c>
      <c r="K320">
        <v>15.02</v>
      </c>
    </row>
    <row r="321" spans="1:11" x14ac:dyDescent="0.25">
      <c r="A321">
        <v>10367</v>
      </c>
      <c r="B321" s="4">
        <v>44848</v>
      </c>
      <c r="C321" s="4">
        <v>44556</v>
      </c>
      <c r="D321">
        <v>4</v>
      </c>
      <c r="E321">
        <v>54</v>
      </c>
      <c r="F321">
        <v>7</v>
      </c>
      <c r="G321">
        <v>3</v>
      </c>
      <c r="H321">
        <v>18</v>
      </c>
      <c r="I321">
        <v>0.86</v>
      </c>
      <c r="J321">
        <v>74.34</v>
      </c>
      <c r="K321">
        <v>4</v>
      </c>
    </row>
    <row r="322" spans="1:11" x14ac:dyDescent="0.25">
      <c r="A322">
        <v>10367</v>
      </c>
      <c r="B322" s="4">
        <v>44848</v>
      </c>
      <c r="C322" s="4">
        <v>44556</v>
      </c>
      <c r="D322">
        <v>4</v>
      </c>
      <c r="E322">
        <v>77</v>
      </c>
      <c r="F322">
        <v>7</v>
      </c>
      <c r="G322">
        <v>3</v>
      </c>
      <c r="H322">
        <v>7</v>
      </c>
      <c r="I322">
        <v>1.68</v>
      </c>
      <c r="J322">
        <v>50.96</v>
      </c>
      <c r="K322">
        <v>2.71</v>
      </c>
    </row>
    <row r="323" spans="1:11" x14ac:dyDescent="0.25">
      <c r="A323">
        <v>10368</v>
      </c>
      <c r="B323" s="4">
        <v>44849</v>
      </c>
      <c r="C323" s="4">
        <v>44557</v>
      </c>
      <c r="D323">
        <v>20</v>
      </c>
      <c r="E323">
        <v>57</v>
      </c>
      <c r="F323">
        <v>2</v>
      </c>
      <c r="G323">
        <v>2</v>
      </c>
      <c r="H323">
        <v>25</v>
      </c>
      <c r="I323">
        <v>32.78</v>
      </c>
      <c r="J323">
        <v>273</v>
      </c>
      <c r="K323">
        <v>1.7</v>
      </c>
    </row>
    <row r="324" spans="1:11" x14ac:dyDescent="0.25">
      <c r="A324">
        <v>10368</v>
      </c>
      <c r="B324" s="4">
        <v>44849</v>
      </c>
      <c r="C324" s="4">
        <v>44557</v>
      </c>
      <c r="D324">
        <v>20</v>
      </c>
      <c r="E324">
        <v>64</v>
      </c>
      <c r="F324">
        <v>2</v>
      </c>
      <c r="G324">
        <v>2</v>
      </c>
      <c r="H324">
        <v>35</v>
      </c>
      <c r="I324">
        <v>16.78</v>
      </c>
      <c r="J324">
        <v>651.70000000000005</v>
      </c>
      <c r="K324">
        <v>4.05</v>
      </c>
    </row>
    <row r="325" spans="1:11" x14ac:dyDescent="0.25">
      <c r="A325">
        <v>10368</v>
      </c>
      <c r="B325" s="4">
        <v>44851</v>
      </c>
      <c r="C325" s="4">
        <v>44557</v>
      </c>
      <c r="D325">
        <v>20</v>
      </c>
      <c r="E325">
        <v>21</v>
      </c>
      <c r="F325">
        <v>2</v>
      </c>
      <c r="G325">
        <v>2</v>
      </c>
      <c r="H325">
        <v>5</v>
      </c>
      <c r="I325">
        <v>39.28</v>
      </c>
      <c r="J325">
        <v>28</v>
      </c>
      <c r="K325">
        <v>0.17</v>
      </c>
    </row>
    <row r="326" spans="1:11" x14ac:dyDescent="0.25">
      <c r="A326">
        <v>10368</v>
      </c>
      <c r="B326" s="4">
        <v>44851</v>
      </c>
      <c r="C326" s="4">
        <v>44557</v>
      </c>
      <c r="D326">
        <v>20</v>
      </c>
      <c r="E326">
        <v>28</v>
      </c>
      <c r="F326">
        <v>2</v>
      </c>
      <c r="G326">
        <v>2</v>
      </c>
      <c r="H326">
        <v>13</v>
      </c>
      <c r="I326">
        <v>35.32</v>
      </c>
      <c r="J326">
        <v>331.24</v>
      </c>
      <c r="K326">
        <v>2.06</v>
      </c>
    </row>
    <row r="327" spans="1:11" x14ac:dyDescent="0.25">
      <c r="A327">
        <v>10369</v>
      </c>
      <c r="B327" s="4">
        <v>44855</v>
      </c>
      <c r="C327" s="4">
        <v>44560</v>
      </c>
      <c r="D327">
        <v>75</v>
      </c>
      <c r="E327">
        <v>29</v>
      </c>
      <c r="F327">
        <v>8</v>
      </c>
      <c r="G327">
        <v>1</v>
      </c>
      <c r="H327">
        <v>20</v>
      </c>
      <c r="I327">
        <v>29.02</v>
      </c>
      <c r="J327">
        <v>1386</v>
      </c>
      <c r="K327">
        <v>106.56</v>
      </c>
    </row>
    <row r="328" spans="1:11" x14ac:dyDescent="0.25">
      <c r="A328">
        <v>10369</v>
      </c>
      <c r="B328" s="4">
        <v>44855</v>
      </c>
      <c r="C328" s="4">
        <v>44560</v>
      </c>
      <c r="D328">
        <v>75</v>
      </c>
      <c r="E328">
        <v>56</v>
      </c>
      <c r="F328">
        <v>8</v>
      </c>
      <c r="G328">
        <v>1</v>
      </c>
      <c r="H328">
        <v>18</v>
      </c>
      <c r="I328">
        <v>0.81</v>
      </c>
      <c r="J328">
        <v>383.04</v>
      </c>
      <c r="K328">
        <v>29.44</v>
      </c>
    </row>
    <row r="329" spans="1:11" x14ac:dyDescent="0.25">
      <c r="A329">
        <v>10370</v>
      </c>
      <c r="B329" s="4">
        <v>44855</v>
      </c>
      <c r="C329" s="4">
        <v>44561</v>
      </c>
      <c r="D329">
        <v>14</v>
      </c>
      <c r="E329">
        <v>74</v>
      </c>
      <c r="F329">
        <v>6</v>
      </c>
      <c r="G329">
        <v>3</v>
      </c>
      <c r="H329">
        <v>20</v>
      </c>
      <c r="I329">
        <v>2.99</v>
      </c>
      <c r="J329">
        <v>112</v>
      </c>
      <c r="K329">
        <v>4.41</v>
      </c>
    </row>
    <row r="330" spans="1:11" x14ac:dyDescent="0.25">
      <c r="A330">
        <v>10370</v>
      </c>
      <c r="B330" s="4">
        <v>44856</v>
      </c>
      <c r="C330" s="4">
        <v>44561</v>
      </c>
      <c r="D330">
        <v>14</v>
      </c>
      <c r="E330">
        <v>1</v>
      </c>
      <c r="F330">
        <v>6</v>
      </c>
      <c r="G330">
        <v>3</v>
      </c>
      <c r="H330">
        <v>15</v>
      </c>
      <c r="I330">
        <v>42.22</v>
      </c>
      <c r="J330">
        <v>151.19999999999999</v>
      </c>
      <c r="K330">
        <v>5.96</v>
      </c>
    </row>
    <row r="331" spans="1:11" x14ac:dyDescent="0.25">
      <c r="A331">
        <v>10370</v>
      </c>
      <c r="B331" s="4">
        <v>44856</v>
      </c>
      <c r="C331" s="4">
        <v>44561</v>
      </c>
      <c r="D331">
        <v>14</v>
      </c>
      <c r="E331">
        <v>64</v>
      </c>
      <c r="F331">
        <v>6</v>
      </c>
      <c r="G331">
        <v>3</v>
      </c>
      <c r="H331">
        <v>30</v>
      </c>
      <c r="I331">
        <v>11.78</v>
      </c>
      <c r="J331">
        <v>558.6</v>
      </c>
      <c r="K331">
        <v>22.01</v>
      </c>
    </row>
    <row r="332" spans="1:11" x14ac:dyDescent="0.25">
      <c r="A332">
        <v>10371</v>
      </c>
      <c r="B332" s="4">
        <v>44856</v>
      </c>
      <c r="C332" s="4">
        <v>44561</v>
      </c>
      <c r="D332">
        <v>41</v>
      </c>
      <c r="E332">
        <v>36</v>
      </c>
      <c r="F332">
        <v>1</v>
      </c>
      <c r="G332">
        <v>1</v>
      </c>
      <c r="H332">
        <v>6</v>
      </c>
      <c r="I332">
        <v>35.19</v>
      </c>
      <c r="J332">
        <v>63.84</v>
      </c>
      <c r="K332">
        <v>41.34</v>
      </c>
    </row>
    <row r="333" spans="1:11" x14ac:dyDescent="0.25">
      <c r="A333">
        <v>10372</v>
      </c>
      <c r="B333" s="4">
        <v>44856</v>
      </c>
      <c r="C333" s="4">
        <v>44562</v>
      </c>
      <c r="D333">
        <v>62</v>
      </c>
      <c r="E333">
        <v>38</v>
      </c>
      <c r="F333">
        <v>5</v>
      </c>
      <c r="G333">
        <v>1</v>
      </c>
      <c r="H333">
        <v>40</v>
      </c>
      <c r="I333">
        <v>78</v>
      </c>
      <c r="J333">
        <v>5902.4</v>
      </c>
      <c r="K333">
        <v>37.950000000000003</v>
      </c>
    </row>
    <row r="334" spans="1:11" x14ac:dyDescent="0.25">
      <c r="A334">
        <v>10372</v>
      </c>
      <c r="B334" s="4">
        <v>44856</v>
      </c>
      <c r="C334" s="4">
        <v>44562</v>
      </c>
      <c r="D334">
        <v>62</v>
      </c>
      <c r="E334">
        <v>20</v>
      </c>
      <c r="F334">
        <v>5</v>
      </c>
      <c r="G334">
        <v>1</v>
      </c>
      <c r="H334">
        <v>12</v>
      </c>
      <c r="I334">
        <v>50.67</v>
      </c>
      <c r="J334">
        <v>544.32000000000005</v>
      </c>
      <c r="K334">
        <v>3.5</v>
      </c>
    </row>
    <row r="335" spans="1:11" x14ac:dyDescent="0.25">
      <c r="A335">
        <v>10372</v>
      </c>
      <c r="B335" s="4">
        <v>44863</v>
      </c>
      <c r="C335" s="4">
        <v>44562</v>
      </c>
      <c r="D335">
        <v>62</v>
      </c>
      <c r="E335">
        <v>60</v>
      </c>
      <c r="F335">
        <v>5</v>
      </c>
      <c r="G335">
        <v>1</v>
      </c>
      <c r="H335">
        <v>70</v>
      </c>
      <c r="I335">
        <v>197.3</v>
      </c>
      <c r="J335">
        <v>1332.8</v>
      </c>
      <c r="K335">
        <v>8.57</v>
      </c>
    </row>
    <row r="336" spans="1:11" x14ac:dyDescent="0.25">
      <c r="A336">
        <v>10372</v>
      </c>
      <c r="B336" s="4">
        <v>44870</v>
      </c>
      <c r="C336" s="4">
        <v>44562</v>
      </c>
      <c r="D336">
        <v>62</v>
      </c>
      <c r="E336">
        <v>72</v>
      </c>
      <c r="F336">
        <v>5</v>
      </c>
      <c r="G336">
        <v>1</v>
      </c>
      <c r="H336">
        <v>42</v>
      </c>
      <c r="I336">
        <v>311.47000000000003</v>
      </c>
      <c r="J336">
        <v>817.32</v>
      </c>
      <c r="K336">
        <v>5.26</v>
      </c>
    </row>
    <row r="337" spans="1:11" x14ac:dyDescent="0.25">
      <c r="A337">
        <v>10373</v>
      </c>
      <c r="B337" s="4">
        <v>44870</v>
      </c>
      <c r="C337" s="4">
        <v>44563</v>
      </c>
      <c r="D337">
        <v>37</v>
      </c>
      <c r="E337">
        <v>71</v>
      </c>
      <c r="F337">
        <v>4</v>
      </c>
      <c r="G337">
        <v>1</v>
      </c>
      <c r="H337">
        <v>50</v>
      </c>
      <c r="I337">
        <v>387.3</v>
      </c>
      <c r="J337">
        <v>602</v>
      </c>
      <c r="K337">
        <v>3.03</v>
      </c>
    </row>
    <row r="338" spans="1:11" x14ac:dyDescent="0.25">
      <c r="A338">
        <v>10373</v>
      </c>
      <c r="B338" s="4">
        <v>44870</v>
      </c>
      <c r="C338" s="4">
        <v>44563</v>
      </c>
      <c r="D338">
        <v>37</v>
      </c>
      <c r="E338">
        <v>58</v>
      </c>
      <c r="F338">
        <v>4</v>
      </c>
      <c r="G338">
        <v>1</v>
      </c>
      <c r="H338">
        <v>80</v>
      </c>
      <c r="I338">
        <v>55.49</v>
      </c>
      <c r="J338">
        <v>593.6</v>
      </c>
      <c r="K338">
        <v>2.98</v>
      </c>
    </row>
    <row r="339" spans="1:11" x14ac:dyDescent="0.25">
      <c r="A339">
        <v>10374</v>
      </c>
      <c r="B339" s="4">
        <v>44871</v>
      </c>
      <c r="C339" s="4">
        <v>44563</v>
      </c>
      <c r="D339">
        <v>91</v>
      </c>
      <c r="E339">
        <v>31</v>
      </c>
      <c r="F339">
        <v>1</v>
      </c>
      <c r="G339">
        <v>2</v>
      </c>
      <c r="H339">
        <v>30</v>
      </c>
      <c r="I339">
        <v>2.5299999999999998</v>
      </c>
      <c r="J339">
        <v>210</v>
      </c>
      <c r="K339">
        <v>0.75</v>
      </c>
    </row>
    <row r="340" spans="1:11" x14ac:dyDescent="0.25">
      <c r="A340">
        <v>10374</v>
      </c>
      <c r="B340" s="4">
        <v>44871</v>
      </c>
      <c r="C340" s="4">
        <v>44563</v>
      </c>
      <c r="D340">
        <v>91</v>
      </c>
      <c r="E340">
        <v>58</v>
      </c>
      <c r="F340">
        <v>1</v>
      </c>
      <c r="G340">
        <v>2</v>
      </c>
      <c r="H340">
        <v>15</v>
      </c>
      <c r="I340">
        <v>0.64</v>
      </c>
      <c r="J340">
        <v>111.3</v>
      </c>
      <c r="K340">
        <v>0.4</v>
      </c>
    </row>
    <row r="341" spans="1:11" x14ac:dyDescent="0.25">
      <c r="A341">
        <v>10375</v>
      </c>
      <c r="B341" s="4">
        <v>44875</v>
      </c>
      <c r="C341" s="4">
        <v>44564</v>
      </c>
      <c r="D341">
        <v>36</v>
      </c>
      <c r="E341">
        <v>54</v>
      </c>
      <c r="F341">
        <v>3</v>
      </c>
      <c r="G341">
        <v>2</v>
      </c>
      <c r="H341">
        <v>10</v>
      </c>
      <c r="I341">
        <v>45.04</v>
      </c>
      <c r="J341">
        <v>41.3</v>
      </c>
      <c r="K341">
        <v>1.01</v>
      </c>
    </row>
    <row r="342" spans="1:11" x14ac:dyDescent="0.25">
      <c r="A342">
        <v>10375</v>
      </c>
      <c r="B342" s="4">
        <v>44875</v>
      </c>
      <c r="C342" s="4">
        <v>44564</v>
      </c>
      <c r="D342">
        <v>36</v>
      </c>
      <c r="E342">
        <v>14</v>
      </c>
      <c r="F342">
        <v>3</v>
      </c>
      <c r="G342">
        <v>2</v>
      </c>
      <c r="H342">
        <v>15</v>
      </c>
      <c r="I342">
        <v>2.0499999999999998</v>
      </c>
      <c r="J342">
        <v>195.3</v>
      </c>
      <c r="K342">
        <v>4.7300000000000004</v>
      </c>
    </row>
    <row r="343" spans="1:11" x14ac:dyDescent="0.25">
      <c r="A343">
        <v>10376</v>
      </c>
      <c r="B343" s="4">
        <v>44876</v>
      </c>
      <c r="C343" s="4">
        <v>44567</v>
      </c>
      <c r="D343">
        <v>51</v>
      </c>
      <c r="E343">
        <v>31</v>
      </c>
      <c r="F343">
        <v>1</v>
      </c>
      <c r="G343">
        <v>3</v>
      </c>
      <c r="H343">
        <v>42</v>
      </c>
      <c r="I343">
        <v>7.44</v>
      </c>
      <c r="J343">
        <v>294</v>
      </c>
      <c r="K343">
        <v>24.69</v>
      </c>
    </row>
    <row r="344" spans="1:11" x14ac:dyDescent="0.25">
      <c r="A344">
        <v>10377</v>
      </c>
      <c r="B344" s="4">
        <v>44876</v>
      </c>
      <c r="C344" s="4">
        <v>44567</v>
      </c>
      <c r="D344">
        <v>38</v>
      </c>
      <c r="E344">
        <v>28</v>
      </c>
      <c r="F344">
        <v>1</v>
      </c>
      <c r="G344">
        <v>1</v>
      </c>
      <c r="H344">
        <v>20</v>
      </c>
      <c r="I344">
        <v>40.4</v>
      </c>
      <c r="J344">
        <v>509.6</v>
      </c>
      <c r="K344">
        <v>7.31</v>
      </c>
    </row>
    <row r="345" spans="1:11" x14ac:dyDescent="0.25">
      <c r="A345">
        <v>10377</v>
      </c>
      <c r="B345" s="4">
        <v>44882</v>
      </c>
      <c r="C345" s="4">
        <v>44567</v>
      </c>
      <c r="D345">
        <v>38</v>
      </c>
      <c r="E345">
        <v>39</v>
      </c>
      <c r="F345">
        <v>1</v>
      </c>
      <c r="G345">
        <v>1</v>
      </c>
      <c r="H345">
        <v>20</v>
      </c>
      <c r="I345">
        <v>59.41</v>
      </c>
      <c r="J345">
        <v>201.6</v>
      </c>
      <c r="K345">
        <v>2.88</v>
      </c>
    </row>
    <row r="346" spans="1:11" x14ac:dyDescent="0.25">
      <c r="A346">
        <v>10378</v>
      </c>
      <c r="B346" s="4">
        <v>44883</v>
      </c>
      <c r="C346" s="4">
        <v>44568</v>
      </c>
      <c r="D346">
        <v>24</v>
      </c>
      <c r="E346">
        <v>71</v>
      </c>
      <c r="F346">
        <v>5</v>
      </c>
      <c r="G346">
        <v>2</v>
      </c>
      <c r="H346">
        <v>6</v>
      </c>
      <c r="I346">
        <v>17.57</v>
      </c>
      <c r="J346">
        <v>72.239999999999995</v>
      </c>
      <c r="K346">
        <v>8.56</v>
      </c>
    </row>
    <row r="347" spans="1:11" x14ac:dyDescent="0.25">
      <c r="A347">
        <v>10379</v>
      </c>
      <c r="B347" s="4">
        <v>44883</v>
      </c>
      <c r="C347" s="4">
        <v>44569</v>
      </c>
      <c r="D347">
        <v>61</v>
      </c>
      <c r="E347">
        <v>63</v>
      </c>
      <c r="F347">
        <v>2</v>
      </c>
      <c r="G347">
        <v>3</v>
      </c>
      <c r="H347">
        <v>16</v>
      </c>
      <c r="I347">
        <v>3.64</v>
      </c>
      <c r="J347">
        <v>393.12</v>
      </c>
      <c r="K347">
        <v>97.3</v>
      </c>
    </row>
    <row r="348" spans="1:11" x14ac:dyDescent="0.25">
      <c r="A348">
        <v>10379</v>
      </c>
      <c r="B348" s="4">
        <v>44883</v>
      </c>
      <c r="C348" s="4">
        <v>44569</v>
      </c>
      <c r="D348">
        <v>61</v>
      </c>
      <c r="E348">
        <v>65</v>
      </c>
      <c r="F348">
        <v>2</v>
      </c>
      <c r="G348">
        <v>3</v>
      </c>
      <c r="H348">
        <v>20</v>
      </c>
      <c r="I348">
        <v>28.99</v>
      </c>
      <c r="J348">
        <v>235.2</v>
      </c>
      <c r="K348">
        <v>58.32</v>
      </c>
    </row>
    <row r="349" spans="1:11" x14ac:dyDescent="0.25">
      <c r="A349">
        <v>10379</v>
      </c>
      <c r="B349" s="4">
        <v>44883</v>
      </c>
      <c r="C349" s="4">
        <v>44569</v>
      </c>
      <c r="D349">
        <v>61</v>
      </c>
      <c r="E349">
        <v>41</v>
      </c>
      <c r="F349">
        <v>2</v>
      </c>
      <c r="G349">
        <v>3</v>
      </c>
      <c r="H349">
        <v>8</v>
      </c>
      <c r="I349">
        <v>2.85</v>
      </c>
      <c r="J349">
        <v>43.12</v>
      </c>
      <c r="K349">
        <v>10.69</v>
      </c>
    </row>
    <row r="350" spans="1:11" x14ac:dyDescent="0.25">
      <c r="A350">
        <v>10380</v>
      </c>
      <c r="B350" s="4">
        <v>44884</v>
      </c>
      <c r="C350" s="4">
        <v>44570</v>
      </c>
      <c r="D350">
        <v>37</v>
      </c>
      <c r="E350">
        <v>53</v>
      </c>
      <c r="F350">
        <v>8</v>
      </c>
      <c r="G350">
        <v>2</v>
      </c>
      <c r="H350">
        <v>20</v>
      </c>
      <c r="I350">
        <v>49.26</v>
      </c>
      <c r="J350">
        <v>366.8</v>
      </c>
      <c r="K350">
        <v>23.71</v>
      </c>
    </row>
    <row r="351" spans="1:11" x14ac:dyDescent="0.25">
      <c r="A351">
        <v>10380</v>
      </c>
      <c r="B351" s="4">
        <v>44884</v>
      </c>
      <c r="C351" s="4">
        <v>44570</v>
      </c>
      <c r="D351">
        <v>37</v>
      </c>
      <c r="E351">
        <v>70</v>
      </c>
      <c r="F351">
        <v>8</v>
      </c>
      <c r="G351">
        <v>2</v>
      </c>
      <c r="H351">
        <v>30</v>
      </c>
      <c r="I351">
        <v>14.58</v>
      </c>
      <c r="J351">
        <v>252</v>
      </c>
      <c r="K351">
        <v>16.260000000000002</v>
      </c>
    </row>
    <row r="352" spans="1:11" x14ac:dyDescent="0.25">
      <c r="A352">
        <v>10380</v>
      </c>
      <c r="B352" s="4">
        <v>44884</v>
      </c>
      <c r="C352" s="4">
        <v>44570</v>
      </c>
      <c r="D352">
        <v>37</v>
      </c>
      <c r="E352">
        <v>60</v>
      </c>
      <c r="F352">
        <v>8</v>
      </c>
      <c r="G352">
        <v>2</v>
      </c>
      <c r="H352">
        <v>6</v>
      </c>
      <c r="I352">
        <v>157.5</v>
      </c>
      <c r="J352">
        <v>114.24</v>
      </c>
      <c r="K352">
        <v>7.37</v>
      </c>
    </row>
    <row r="353" spans="1:11" x14ac:dyDescent="0.25">
      <c r="A353">
        <v>10380</v>
      </c>
      <c r="B353" s="4">
        <v>44884</v>
      </c>
      <c r="C353" s="4">
        <v>44570</v>
      </c>
      <c r="D353">
        <v>37</v>
      </c>
      <c r="E353">
        <v>30</v>
      </c>
      <c r="F353">
        <v>8</v>
      </c>
      <c r="G353">
        <v>2</v>
      </c>
      <c r="H353">
        <v>18</v>
      </c>
      <c r="I353">
        <v>57.62</v>
      </c>
      <c r="J353">
        <v>260.82</v>
      </c>
      <c r="K353">
        <v>16.84</v>
      </c>
    </row>
    <row r="354" spans="1:11" x14ac:dyDescent="0.25">
      <c r="A354">
        <v>10381</v>
      </c>
      <c r="B354" s="4">
        <v>44886</v>
      </c>
      <c r="C354" s="4">
        <v>44570</v>
      </c>
      <c r="D354">
        <v>46</v>
      </c>
      <c r="E354">
        <v>74</v>
      </c>
      <c r="F354">
        <v>3</v>
      </c>
      <c r="G354">
        <v>1</v>
      </c>
      <c r="H354">
        <v>14</v>
      </c>
      <c r="I354">
        <v>6.08</v>
      </c>
      <c r="J354">
        <v>78.400000000000006</v>
      </c>
      <c r="K354">
        <v>19.64</v>
      </c>
    </row>
    <row r="355" spans="1:11" x14ac:dyDescent="0.25">
      <c r="A355">
        <v>10382</v>
      </c>
      <c r="B355" s="4">
        <v>44886</v>
      </c>
      <c r="C355" s="4">
        <v>44571</v>
      </c>
      <c r="D355">
        <v>20</v>
      </c>
      <c r="E355">
        <v>74</v>
      </c>
      <c r="F355">
        <v>4</v>
      </c>
      <c r="G355">
        <v>3</v>
      </c>
      <c r="H355">
        <v>50</v>
      </c>
      <c r="I355">
        <v>21.99</v>
      </c>
      <c r="J355">
        <v>280</v>
      </c>
      <c r="K355">
        <v>18.149999999999999</v>
      </c>
    </row>
    <row r="356" spans="1:11" x14ac:dyDescent="0.25">
      <c r="A356">
        <v>10382</v>
      </c>
      <c r="B356" s="4">
        <v>44886</v>
      </c>
      <c r="C356" s="4">
        <v>44571</v>
      </c>
      <c r="D356">
        <v>20</v>
      </c>
      <c r="E356">
        <v>5</v>
      </c>
      <c r="F356">
        <v>4</v>
      </c>
      <c r="G356">
        <v>3</v>
      </c>
      <c r="H356">
        <v>32</v>
      </c>
      <c r="I356">
        <v>1.86</v>
      </c>
      <c r="J356">
        <v>380.8</v>
      </c>
      <c r="K356">
        <v>24.8</v>
      </c>
    </row>
    <row r="357" spans="1:11" x14ac:dyDescent="0.25">
      <c r="A357">
        <v>10382</v>
      </c>
      <c r="B357" s="4">
        <v>44890</v>
      </c>
      <c r="C357" s="4">
        <v>44571</v>
      </c>
      <c r="D357">
        <v>20</v>
      </c>
      <c r="E357">
        <v>18</v>
      </c>
      <c r="F357">
        <v>4</v>
      </c>
      <c r="G357">
        <v>3</v>
      </c>
      <c r="H357">
        <v>9</v>
      </c>
      <c r="I357">
        <v>6.19</v>
      </c>
      <c r="J357">
        <v>315</v>
      </c>
      <c r="K357">
        <v>20.420000000000002</v>
      </c>
    </row>
    <row r="358" spans="1:11" x14ac:dyDescent="0.25">
      <c r="A358">
        <v>10382</v>
      </c>
      <c r="B358" s="4">
        <v>44892</v>
      </c>
      <c r="C358" s="4">
        <v>44571</v>
      </c>
      <c r="D358">
        <v>20</v>
      </c>
      <c r="E358">
        <v>29</v>
      </c>
      <c r="F358">
        <v>4</v>
      </c>
      <c r="G358">
        <v>3</v>
      </c>
      <c r="H358">
        <v>14</v>
      </c>
      <c r="I358">
        <v>11.56</v>
      </c>
      <c r="J358">
        <v>970.2</v>
      </c>
      <c r="K358">
        <v>62.9</v>
      </c>
    </row>
    <row r="359" spans="1:11" x14ac:dyDescent="0.25">
      <c r="A359">
        <v>10382</v>
      </c>
      <c r="B359" s="4">
        <v>44892</v>
      </c>
      <c r="C359" s="4">
        <v>44571</v>
      </c>
      <c r="D359">
        <v>20</v>
      </c>
      <c r="E359">
        <v>33</v>
      </c>
      <c r="F359">
        <v>4</v>
      </c>
      <c r="G359">
        <v>3</v>
      </c>
      <c r="H359">
        <v>60</v>
      </c>
      <c r="I359">
        <v>40.700000000000003</v>
      </c>
      <c r="J359">
        <v>84</v>
      </c>
      <c r="K359">
        <v>5.44</v>
      </c>
    </row>
    <row r="360" spans="1:11" x14ac:dyDescent="0.25">
      <c r="A360">
        <v>10383</v>
      </c>
      <c r="B360" s="4">
        <v>44892</v>
      </c>
      <c r="C360" s="4">
        <v>44574</v>
      </c>
      <c r="D360">
        <v>4</v>
      </c>
      <c r="E360">
        <v>56</v>
      </c>
      <c r="F360">
        <v>8</v>
      </c>
      <c r="G360">
        <v>1</v>
      </c>
      <c r="H360">
        <v>20</v>
      </c>
      <c r="I360">
        <v>10.59</v>
      </c>
      <c r="J360">
        <v>425.6</v>
      </c>
      <c r="K360">
        <v>64.95</v>
      </c>
    </row>
    <row r="361" spans="1:11" x14ac:dyDescent="0.25">
      <c r="A361">
        <v>10383</v>
      </c>
      <c r="B361" s="4">
        <v>44892</v>
      </c>
      <c r="C361" s="4">
        <v>44574</v>
      </c>
      <c r="D361">
        <v>4</v>
      </c>
      <c r="E361">
        <v>50</v>
      </c>
      <c r="F361">
        <v>8</v>
      </c>
      <c r="G361">
        <v>1</v>
      </c>
      <c r="H361">
        <v>15</v>
      </c>
      <c r="I361">
        <v>21.96</v>
      </c>
      <c r="J361">
        <v>136.5</v>
      </c>
      <c r="K361">
        <v>20.83</v>
      </c>
    </row>
    <row r="362" spans="1:11" x14ac:dyDescent="0.25">
      <c r="A362">
        <v>10383</v>
      </c>
      <c r="B362" s="4">
        <v>44897</v>
      </c>
      <c r="C362" s="4">
        <v>44574</v>
      </c>
      <c r="D362">
        <v>4</v>
      </c>
      <c r="E362">
        <v>13</v>
      </c>
      <c r="F362">
        <v>8</v>
      </c>
      <c r="G362">
        <v>1</v>
      </c>
      <c r="H362">
        <v>20</v>
      </c>
      <c r="I362">
        <v>32.51</v>
      </c>
      <c r="J362">
        <v>67.2</v>
      </c>
      <c r="K362">
        <v>10.26</v>
      </c>
    </row>
    <row r="363" spans="1:11" x14ac:dyDescent="0.25">
      <c r="A363">
        <v>10384</v>
      </c>
      <c r="B363" s="4">
        <v>44897</v>
      </c>
      <c r="C363" s="4">
        <v>44574</v>
      </c>
      <c r="D363">
        <v>5</v>
      </c>
      <c r="E363">
        <v>60</v>
      </c>
      <c r="F363">
        <v>3</v>
      </c>
      <c r="G363">
        <v>1</v>
      </c>
      <c r="H363">
        <v>15</v>
      </c>
      <c r="I363">
        <v>9.25</v>
      </c>
      <c r="J363">
        <v>285.60000000000002</v>
      </c>
      <c r="K363">
        <v>0.08</v>
      </c>
    </row>
    <row r="364" spans="1:11" x14ac:dyDescent="0.25">
      <c r="A364">
        <v>10384</v>
      </c>
      <c r="B364" s="4">
        <v>44898</v>
      </c>
      <c r="C364" s="4">
        <v>44574</v>
      </c>
      <c r="D364">
        <v>5</v>
      </c>
      <c r="E364">
        <v>20</v>
      </c>
      <c r="F364">
        <v>3</v>
      </c>
      <c r="G364">
        <v>1</v>
      </c>
      <c r="H364">
        <v>28</v>
      </c>
      <c r="I364">
        <v>1</v>
      </c>
      <c r="J364">
        <v>1270.08</v>
      </c>
      <c r="K364">
        <v>0.37</v>
      </c>
    </row>
    <row r="365" spans="1:11" x14ac:dyDescent="0.25">
      <c r="A365">
        <v>10385</v>
      </c>
      <c r="B365" s="4">
        <v>44898</v>
      </c>
      <c r="C365" s="4">
        <v>44575</v>
      </c>
      <c r="D365">
        <v>75</v>
      </c>
      <c r="E365">
        <v>60</v>
      </c>
      <c r="F365">
        <v>1</v>
      </c>
      <c r="G365">
        <v>1</v>
      </c>
      <c r="H365">
        <v>20</v>
      </c>
      <c r="I365">
        <v>11.75</v>
      </c>
      <c r="J365">
        <v>380.8</v>
      </c>
      <c r="K365">
        <v>7.09</v>
      </c>
    </row>
    <row r="366" spans="1:11" x14ac:dyDescent="0.25">
      <c r="A366">
        <v>10385</v>
      </c>
      <c r="B366" s="4">
        <v>44905</v>
      </c>
      <c r="C366" s="4">
        <v>44575</v>
      </c>
      <c r="D366">
        <v>75</v>
      </c>
      <c r="E366">
        <v>7</v>
      </c>
      <c r="F366">
        <v>1</v>
      </c>
      <c r="G366">
        <v>1</v>
      </c>
      <c r="H366">
        <v>10</v>
      </c>
      <c r="I366">
        <v>20.39</v>
      </c>
      <c r="J366">
        <v>168</v>
      </c>
      <c r="K366">
        <v>3.13</v>
      </c>
    </row>
    <row r="367" spans="1:11" x14ac:dyDescent="0.25">
      <c r="A367">
        <v>10385</v>
      </c>
      <c r="B367" s="4">
        <v>44907</v>
      </c>
      <c r="C367" s="4">
        <v>44575</v>
      </c>
      <c r="D367">
        <v>75</v>
      </c>
      <c r="E367">
        <v>68</v>
      </c>
      <c r="F367">
        <v>1</v>
      </c>
      <c r="G367">
        <v>1</v>
      </c>
      <c r="H367">
        <v>8</v>
      </c>
      <c r="I367">
        <v>38.68</v>
      </c>
      <c r="J367">
        <v>56</v>
      </c>
      <c r="K367">
        <v>1.04</v>
      </c>
    </row>
    <row r="368" spans="1:11" x14ac:dyDescent="0.25">
      <c r="A368">
        <v>10386</v>
      </c>
      <c r="B368" s="4">
        <v>44907</v>
      </c>
      <c r="C368" s="4">
        <v>44562</v>
      </c>
      <c r="D368">
        <v>21</v>
      </c>
      <c r="E368">
        <v>34</v>
      </c>
      <c r="F368">
        <v>9</v>
      </c>
      <c r="G368">
        <v>2</v>
      </c>
      <c r="H368">
        <v>10</v>
      </c>
      <c r="I368">
        <v>8.74</v>
      </c>
      <c r="J368">
        <v>78.400000000000006</v>
      </c>
      <c r="K368">
        <v>64.540000000000006</v>
      </c>
    </row>
    <row r="369" spans="1:11" x14ac:dyDescent="0.25">
      <c r="A369">
        <v>10386</v>
      </c>
      <c r="B369" s="4">
        <v>44910</v>
      </c>
      <c r="C369" s="4">
        <v>44562</v>
      </c>
      <c r="D369">
        <v>21</v>
      </c>
      <c r="E369">
        <v>24</v>
      </c>
      <c r="F369">
        <v>9</v>
      </c>
      <c r="G369">
        <v>2</v>
      </c>
      <c r="H369">
        <v>15</v>
      </c>
      <c r="I369">
        <v>34.82</v>
      </c>
      <c r="J369">
        <v>37.799999999999997</v>
      </c>
      <c r="K369">
        <v>31.12</v>
      </c>
    </row>
    <row r="370" spans="1:11" x14ac:dyDescent="0.25">
      <c r="A370">
        <v>10387</v>
      </c>
      <c r="B370" s="4">
        <v>44912</v>
      </c>
      <c r="C370" s="4">
        <v>44576</v>
      </c>
      <c r="D370">
        <v>70</v>
      </c>
      <c r="E370">
        <v>24</v>
      </c>
      <c r="F370">
        <v>1</v>
      </c>
      <c r="G370">
        <v>2</v>
      </c>
      <c r="H370">
        <v>15</v>
      </c>
      <c r="I370">
        <v>44.17</v>
      </c>
      <c r="J370">
        <v>37.799999999999997</v>
      </c>
      <c r="K370">
        <v>0.4</v>
      </c>
    </row>
    <row r="371" spans="1:11" x14ac:dyDescent="0.25">
      <c r="A371">
        <v>10387</v>
      </c>
      <c r="B371" s="4">
        <v>44917</v>
      </c>
      <c r="C371" s="4">
        <v>44576</v>
      </c>
      <c r="D371">
        <v>70</v>
      </c>
      <c r="E371">
        <v>71</v>
      </c>
      <c r="F371">
        <v>1</v>
      </c>
      <c r="G371">
        <v>2</v>
      </c>
      <c r="H371">
        <v>15</v>
      </c>
      <c r="I371">
        <v>187.93</v>
      </c>
      <c r="J371">
        <v>180.6</v>
      </c>
      <c r="K371">
        <v>1.93</v>
      </c>
    </row>
    <row r="372" spans="1:11" x14ac:dyDescent="0.25">
      <c r="A372">
        <v>10387</v>
      </c>
      <c r="B372" s="4">
        <v>44917</v>
      </c>
      <c r="C372" s="4">
        <v>44576</v>
      </c>
      <c r="D372">
        <v>70</v>
      </c>
      <c r="E372">
        <v>59</v>
      </c>
      <c r="F372">
        <v>1</v>
      </c>
      <c r="G372">
        <v>2</v>
      </c>
      <c r="H372">
        <v>12</v>
      </c>
      <c r="I372">
        <v>22.26</v>
      </c>
      <c r="J372">
        <v>369.6</v>
      </c>
      <c r="K372">
        <v>3.95</v>
      </c>
    </row>
    <row r="373" spans="1:11" x14ac:dyDescent="0.25">
      <c r="A373">
        <v>10387</v>
      </c>
      <c r="B373" s="4">
        <v>44918</v>
      </c>
      <c r="C373" s="4">
        <v>44576</v>
      </c>
      <c r="D373">
        <v>70</v>
      </c>
      <c r="E373">
        <v>28</v>
      </c>
      <c r="F373">
        <v>1</v>
      </c>
      <c r="G373">
        <v>2</v>
      </c>
      <c r="H373">
        <v>6</v>
      </c>
      <c r="I373">
        <v>6.3</v>
      </c>
      <c r="J373">
        <v>152.88</v>
      </c>
      <c r="K373">
        <v>1.64</v>
      </c>
    </row>
    <row r="374" spans="1:11" x14ac:dyDescent="0.25">
      <c r="A374">
        <v>10388</v>
      </c>
      <c r="B374" s="4">
        <v>44918</v>
      </c>
      <c r="C374" s="4">
        <v>44577</v>
      </c>
      <c r="D374">
        <v>38</v>
      </c>
      <c r="E374">
        <v>52</v>
      </c>
      <c r="F374">
        <v>2</v>
      </c>
      <c r="G374">
        <v>2</v>
      </c>
      <c r="H374">
        <v>20</v>
      </c>
      <c r="I374">
        <v>56.59</v>
      </c>
      <c r="J374">
        <v>78.400000000000006</v>
      </c>
      <c r="K374">
        <v>13.76</v>
      </c>
    </row>
    <row r="375" spans="1:11" x14ac:dyDescent="0.25">
      <c r="A375">
        <v>10388</v>
      </c>
      <c r="B375" s="4">
        <v>44919</v>
      </c>
      <c r="C375" s="4">
        <v>44577</v>
      </c>
      <c r="D375">
        <v>38</v>
      </c>
      <c r="E375">
        <v>45</v>
      </c>
      <c r="F375">
        <v>2</v>
      </c>
      <c r="G375">
        <v>2</v>
      </c>
      <c r="H375">
        <v>15</v>
      </c>
      <c r="I375">
        <v>90.43</v>
      </c>
      <c r="J375">
        <v>79.8</v>
      </c>
      <c r="K375">
        <v>14</v>
      </c>
    </row>
    <row r="376" spans="1:11" x14ac:dyDescent="0.25">
      <c r="A376">
        <v>10388</v>
      </c>
      <c r="B376" s="4">
        <v>44919</v>
      </c>
      <c r="C376" s="4">
        <v>44577</v>
      </c>
      <c r="D376">
        <v>38</v>
      </c>
      <c r="E376">
        <v>53</v>
      </c>
      <c r="F376">
        <v>2</v>
      </c>
      <c r="G376">
        <v>2</v>
      </c>
      <c r="H376">
        <v>40</v>
      </c>
      <c r="I376">
        <v>11.59</v>
      </c>
      <c r="J376">
        <v>733.6</v>
      </c>
      <c r="K376">
        <v>128.9</v>
      </c>
    </row>
    <row r="377" spans="1:11" x14ac:dyDescent="0.25">
      <c r="A377">
        <v>10389</v>
      </c>
      <c r="B377" s="4">
        <v>44920</v>
      </c>
      <c r="C377" s="4">
        <v>44578</v>
      </c>
      <c r="D377">
        <v>10</v>
      </c>
      <c r="E377">
        <v>62</v>
      </c>
      <c r="F377">
        <v>4</v>
      </c>
      <c r="G377">
        <v>2</v>
      </c>
      <c r="H377">
        <v>20</v>
      </c>
      <c r="I377">
        <v>62.78</v>
      </c>
      <c r="J377">
        <v>551.6</v>
      </c>
      <c r="K377">
        <v>22.93</v>
      </c>
    </row>
    <row r="378" spans="1:11" x14ac:dyDescent="0.25">
      <c r="A378">
        <v>10389</v>
      </c>
      <c r="B378" s="4">
        <v>44921</v>
      </c>
      <c r="C378" s="4">
        <v>44578</v>
      </c>
      <c r="D378">
        <v>10</v>
      </c>
      <c r="E378">
        <v>70</v>
      </c>
      <c r="F378">
        <v>4</v>
      </c>
      <c r="G378">
        <v>2</v>
      </c>
      <c r="H378">
        <v>30</v>
      </c>
      <c r="I378">
        <v>6.3</v>
      </c>
      <c r="J378">
        <v>252</v>
      </c>
      <c r="K378">
        <v>10.46</v>
      </c>
    </row>
    <row r="379" spans="1:11" x14ac:dyDescent="0.25">
      <c r="A379">
        <v>10389</v>
      </c>
      <c r="B379" s="4">
        <v>44921</v>
      </c>
      <c r="C379" s="4">
        <v>44578</v>
      </c>
      <c r="D379">
        <v>10</v>
      </c>
      <c r="E379">
        <v>55</v>
      </c>
      <c r="F379">
        <v>4</v>
      </c>
      <c r="G379">
        <v>2</v>
      </c>
      <c r="H379">
        <v>15</v>
      </c>
      <c r="I379">
        <v>4.7300000000000004</v>
      </c>
      <c r="J379">
        <v>201.6</v>
      </c>
      <c r="K379">
        <v>8.3699999999999992</v>
      </c>
    </row>
    <row r="380" spans="1:11" x14ac:dyDescent="0.25">
      <c r="A380">
        <v>10389</v>
      </c>
      <c r="B380" s="4">
        <v>44921</v>
      </c>
      <c r="C380" s="4">
        <v>44578</v>
      </c>
      <c r="D380">
        <v>10</v>
      </c>
      <c r="E380">
        <v>10</v>
      </c>
      <c r="F380">
        <v>4</v>
      </c>
      <c r="G380">
        <v>2</v>
      </c>
      <c r="H380">
        <v>16</v>
      </c>
      <c r="I380">
        <v>72.19</v>
      </c>
      <c r="J380">
        <v>277.76</v>
      </c>
      <c r="K380">
        <v>11.53</v>
      </c>
    </row>
    <row r="381" spans="1:11" x14ac:dyDescent="0.25">
      <c r="A381">
        <v>10390</v>
      </c>
      <c r="B381" s="4">
        <v>44925</v>
      </c>
      <c r="C381" s="4">
        <v>44581</v>
      </c>
      <c r="D381">
        <v>20</v>
      </c>
      <c r="E381">
        <v>46</v>
      </c>
      <c r="F381">
        <v>6</v>
      </c>
      <c r="G381">
        <v>2</v>
      </c>
      <c r="H381">
        <v>45</v>
      </c>
      <c r="I381">
        <v>21.81</v>
      </c>
      <c r="J381">
        <v>302.39999999999998</v>
      </c>
      <c r="K381">
        <v>1.37</v>
      </c>
    </row>
    <row r="382" spans="1:11" x14ac:dyDescent="0.25">
      <c r="A382">
        <v>10390</v>
      </c>
      <c r="B382" s="4">
        <v>44925</v>
      </c>
      <c r="C382" s="4">
        <v>44581</v>
      </c>
      <c r="D382">
        <v>20</v>
      </c>
      <c r="E382">
        <v>35</v>
      </c>
      <c r="F382">
        <v>6</v>
      </c>
      <c r="G382">
        <v>2</v>
      </c>
      <c r="H382">
        <v>40</v>
      </c>
      <c r="I382">
        <v>21.39</v>
      </c>
      <c r="J382">
        <v>403.2</v>
      </c>
      <c r="K382">
        <v>1.83</v>
      </c>
    </row>
    <row r="383" spans="1:11" x14ac:dyDescent="0.25">
      <c r="A383">
        <v>10390</v>
      </c>
      <c r="B383" s="4">
        <v>44925</v>
      </c>
      <c r="C383" s="4">
        <v>44581</v>
      </c>
      <c r="D383">
        <v>20</v>
      </c>
      <c r="E383">
        <v>31</v>
      </c>
      <c r="F383">
        <v>6</v>
      </c>
      <c r="G383">
        <v>2</v>
      </c>
      <c r="H383">
        <v>60</v>
      </c>
      <c r="I383">
        <v>1.56</v>
      </c>
      <c r="J383">
        <v>420</v>
      </c>
      <c r="K383">
        <v>1.91</v>
      </c>
    </row>
    <row r="384" spans="1:11" x14ac:dyDescent="0.25">
      <c r="A384">
        <v>10390</v>
      </c>
      <c r="B384" s="4">
        <v>44927</v>
      </c>
      <c r="C384" s="4">
        <v>44581</v>
      </c>
      <c r="D384">
        <v>20</v>
      </c>
      <c r="E384">
        <v>72</v>
      </c>
      <c r="F384">
        <v>6</v>
      </c>
      <c r="G384">
        <v>2</v>
      </c>
      <c r="H384">
        <v>24</v>
      </c>
      <c r="I384">
        <v>91.05</v>
      </c>
      <c r="J384">
        <v>467.04</v>
      </c>
      <c r="K384">
        <v>2.12</v>
      </c>
    </row>
    <row r="385" spans="1:11" x14ac:dyDescent="0.25">
      <c r="A385">
        <v>10391</v>
      </c>
      <c r="B385" s="4">
        <v>44928</v>
      </c>
      <c r="C385" s="4">
        <v>44581</v>
      </c>
      <c r="D385">
        <v>17</v>
      </c>
      <c r="E385">
        <v>13</v>
      </c>
      <c r="F385">
        <v>3</v>
      </c>
      <c r="G385">
        <v>3</v>
      </c>
      <c r="H385">
        <v>18</v>
      </c>
      <c r="I385">
        <v>22.24</v>
      </c>
      <c r="J385">
        <v>60.48</v>
      </c>
      <c r="K385">
        <v>2.74</v>
      </c>
    </row>
    <row r="386" spans="1:11" x14ac:dyDescent="0.25">
      <c r="A386">
        <v>10392</v>
      </c>
      <c r="B386" s="4">
        <v>44928</v>
      </c>
      <c r="C386" s="4">
        <v>44582</v>
      </c>
      <c r="D386">
        <v>24</v>
      </c>
      <c r="E386">
        <v>69</v>
      </c>
      <c r="F386">
        <v>2</v>
      </c>
      <c r="G386">
        <v>2</v>
      </c>
      <c r="H386">
        <v>50</v>
      </c>
      <c r="I386">
        <v>119.09</v>
      </c>
      <c r="J386">
        <v>1008</v>
      </c>
      <c r="K386">
        <v>25.09</v>
      </c>
    </row>
    <row r="387" spans="1:11" x14ac:dyDescent="0.25">
      <c r="A387">
        <v>10393</v>
      </c>
      <c r="B387" s="4">
        <v>44928</v>
      </c>
      <c r="C387" s="4">
        <v>44583</v>
      </c>
      <c r="D387">
        <v>43</v>
      </c>
      <c r="E387">
        <v>2</v>
      </c>
      <c r="F387">
        <v>1</v>
      </c>
      <c r="G387">
        <v>2</v>
      </c>
      <c r="H387">
        <v>25</v>
      </c>
      <c r="I387">
        <v>17.11</v>
      </c>
      <c r="J387">
        <v>266</v>
      </c>
      <c r="K387">
        <v>7.42</v>
      </c>
    </row>
    <row r="388" spans="1:11" x14ac:dyDescent="0.25">
      <c r="A388">
        <v>10393</v>
      </c>
      <c r="B388" s="4">
        <v>44933</v>
      </c>
      <c r="C388" s="4">
        <v>44583</v>
      </c>
      <c r="D388">
        <v>43</v>
      </c>
      <c r="E388">
        <v>14</v>
      </c>
      <c r="F388">
        <v>1</v>
      </c>
      <c r="G388">
        <v>2</v>
      </c>
      <c r="H388">
        <v>42</v>
      </c>
      <c r="I388">
        <v>34.97</v>
      </c>
      <c r="J388">
        <v>546.84</v>
      </c>
      <c r="K388">
        <v>15.24</v>
      </c>
    </row>
    <row r="389" spans="1:11" x14ac:dyDescent="0.25">
      <c r="A389">
        <v>10393</v>
      </c>
      <c r="B389" s="4">
        <v>44933</v>
      </c>
      <c r="C389" s="4">
        <v>44583</v>
      </c>
      <c r="D389">
        <v>43</v>
      </c>
      <c r="E389">
        <v>25</v>
      </c>
      <c r="F389">
        <v>1</v>
      </c>
      <c r="G389">
        <v>2</v>
      </c>
      <c r="H389">
        <v>7</v>
      </c>
      <c r="I389">
        <v>10.55</v>
      </c>
      <c r="J389">
        <v>54.88</v>
      </c>
      <c r="K389">
        <v>1.53</v>
      </c>
    </row>
    <row r="390" spans="1:11" x14ac:dyDescent="0.25">
      <c r="A390">
        <v>10393</v>
      </c>
      <c r="B390" s="4">
        <v>44934</v>
      </c>
      <c r="C390" s="4">
        <v>44583</v>
      </c>
      <c r="D390">
        <v>43</v>
      </c>
      <c r="E390">
        <v>26</v>
      </c>
      <c r="F390">
        <v>1</v>
      </c>
      <c r="G390">
        <v>2</v>
      </c>
      <c r="H390">
        <v>70</v>
      </c>
      <c r="I390">
        <v>34.020000000000003</v>
      </c>
      <c r="J390">
        <v>1220.0999999999999</v>
      </c>
      <c r="K390">
        <v>34.130000000000003</v>
      </c>
    </row>
    <row r="391" spans="1:11" x14ac:dyDescent="0.25">
      <c r="A391">
        <v>10393</v>
      </c>
      <c r="B391" s="4">
        <v>44934</v>
      </c>
      <c r="C391" s="4">
        <v>44583</v>
      </c>
      <c r="D391">
        <v>43</v>
      </c>
      <c r="E391">
        <v>31</v>
      </c>
      <c r="F391">
        <v>1</v>
      </c>
      <c r="G391">
        <v>2</v>
      </c>
      <c r="H391">
        <v>32</v>
      </c>
      <c r="I391">
        <v>55.91</v>
      </c>
      <c r="J391">
        <v>224</v>
      </c>
      <c r="K391">
        <v>6.24</v>
      </c>
    </row>
    <row r="392" spans="1:11" x14ac:dyDescent="0.25">
      <c r="A392">
        <v>10394</v>
      </c>
      <c r="B392" s="4">
        <v>44935</v>
      </c>
      <c r="C392" s="4">
        <v>44583</v>
      </c>
      <c r="D392">
        <v>36</v>
      </c>
      <c r="E392">
        <v>13</v>
      </c>
      <c r="F392">
        <v>1</v>
      </c>
      <c r="G392">
        <v>3</v>
      </c>
      <c r="H392">
        <v>10</v>
      </c>
      <c r="I392">
        <v>5.44</v>
      </c>
      <c r="J392">
        <v>33.6</v>
      </c>
      <c r="K392">
        <v>0.52</v>
      </c>
    </row>
    <row r="393" spans="1:11" x14ac:dyDescent="0.25">
      <c r="A393">
        <v>10394</v>
      </c>
      <c r="B393" s="4">
        <v>44935</v>
      </c>
      <c r="C393" s="4">
        <v>44583</v>
      </c>
      <c r="D393">
        <v>36</v>
      </c>
      <c r="E393">
        <v>62</v>
      </c>
      <c r="F393">
        <v>1</v>
      </c>
      <c r="G393">
        <v>3</v>
      </c>
      <c r="H393">
        <v>10</v>
      </c>
      <c r="I393">
        <v>3.62</v>
      </c>
      <c r="J393">
        <v>275.8</v>
      </c>
      <c r="K393">
        <v>4.29</v>
      </c>
    </row>
    <row r="394" spans="1:11" x14ac:dyDescent="0.25">
      <c r="A394">
        <v>10395</v>
      </c>
      <c r="B394" s="4">
        <v>44935</v>
      </c>
      <c r="C394" s="4">
        <v>44584</v>
      </c>
      <c r="D394">
        <v>35</v>
      </c>
      <c r="E394">
        <v>53</v>
      </c>
      <c r="F394">
        <v>6</v>
      </c>
      <c r="G394">
        <v>2</v>
      </c>
      <c r="H394">
        <v>70</v>
      </c>
      <c r="I394">
        <v>7.81</v>
      </c>
      <c r="J394">
        <v>1283.8</v>
      </c>
      <c r="K394">
        <v>1.06</v>
      </c>
    </row>
    <row r="395" spans="1:11" x14ac:dyDescent="0.25">
      <c r="A395">
        <v>10395</v>
      </c>
      <c r="B395" s="4">
        <v>44935</v>
      </c>
      <c r="C395" s="4">
        <v>44584</v>
      </c>
      <c r="D395">
        <v>35</v>
      </c>
      <c r="E395">
        <v>69</v>
      </c>
      <c r="F395">
        <v>6</v>
      </c>
      <c r="G395">
        <v>2</v>
      </c>
      <c r="H395">
        <v>8</v>
      </c>
      <c r="I395">
        <v>40.880000000000003</v>
      </c>
      <c r="J395">
        <v>161.28</v>
      </c>
      <c r="K395">
        <v>0.13</v>
      </c>
    </row>
    <row r="396" spans="1:11" x14ac:dyDescent="0.25">
      <c r="A396">
        <v>10395</v>
      </c>
      <c r="B396" s="4">
        <v>44938</v>
      </c>
      <c r="C396" s="4">
        <v>44584</v>
      </c>
      <c r="D396">
        <v>35</v>
      </c>
      <c r="E396">
        <v>46</v>
      </c>
      <c r="F396">
        <v>6</v>
      </c>
      <c r="G396">
        <v>2</v>
      </c>
      <c r="H396">
        <v>28</v>
      </c>
      <c r="I396">
        <v>4.3899999999999997</v>
      </c>
      <c r="J396">
        <v>188.16</v>
      </c>
      <c r="K396">
        <v>0.16</v>
      </c>
    </row>
    <row r="397" spans="1:11" x14ac:dyDescent="0.25">
      <c r="A397">
        <v>10396</v>
      </c>
      <c r="B397" s="4">
        <v>44938</v>
      </c>
      <c r="C397" s="4">
        <v>44571</v>
      </c>
      <c r="D397">
        <v>25</v>
      </c>
      <c r="E397">
        <v>23</v>
      </c>
      <c r="F397">
        <v>1</v>
      </c>
      <c r="G397">
        <v>3</v>
      </c>
      <c r="H397">
        <v>40</v>
      </c>
      <c r="I397">
        <v>6.57</v>
      </c>
      <c r="J397">
        <v>201.6</v>
      </c>
      <c r="K397">
        <v>1.61</v>
      </c>
    </row>
    <row r="398" spans="1:11" x14ac:dyDescent="0.25">
      <c r="A398">
        <v>10396</v>
      </c>
      <c r="B398" s="4">
        <v>44939</v>
      </c>
      <c r="C398" s="4">
        <v>44571</v>
      </c>
      <c r="D398">
        <v>25</v>
      </c>
      <c r="E398">
        <v>71</v>
      </c>
      <c r="F398">
        <v>1</v>
      </c>
      <c r="G398">
        <v>3</v>
      </c>
      <c r="H398">
        <v>60</v>
      </c>
      <c r="I398">
        <v>10.31</v>
      </c>
      <c r="J398">
        <v>722.4</v>
      </c>
      <c r="K398">
        <v>5.77</v>
      </c>
    </row>
    <row r="399" spans="1:11" x14ac:dyDescent="0.25">
      <c r="A399">
        <v>10396</v>
      </c>
      <c r="B399" s="4">
        <v>44939</v>
      </c>
      <c r="C399" s="4">
        <v>44571</v>
      </c>
      <c r="D399">
        <v>25</v>
      </c>
      <c r="E399">
        <v>72</v>
      </c>
      <c r="F399">
        <v>1</v>
      </c>
      <c r="G399">
        <v>3</v>
      </c>
      <c r="H399">
        <v>21</v>
      </c>
      <c r="I399">
        <v>13.41</v>
      </c>
      <c r="J399">
        <v>408.66</v>
      </c>
      <c r="K399">
        <v>3.27</v>
      </c>
    </row>
    <row r="400" spans="1:11" x14ac:dyDescent="0.25">
      <c r="A400">
        <v>10397</v>
      </c>
      <c r="B400" s="4">
        <v>44939</v>
      </c>
      <c r="C400" s="4">
        <v>44585</v>
      </c>
      <c r="D400">
        <v>60</v>
      </c>
      <c r="E400">
        <v>21</v>
      </c>
      <c r="F400">
        <v>5</v>
      </c>
      <c r="G400">
        <v>1</v>
      </c>
      <c r="H400">
        <v>10</v>
      </c>
      <c r="I400">
        <v>27.9</v>
      </c>
      <c r="J400">
        <v>56</v>
      </c>
      <c r="K400">
        <v>4.05</v>
      </c>
    </row>
    <row r="401" spans="1:11" x14ac:dyDescent="0.25">
      <c r="A401">
        <v>10397</v>
      </c>
      <c r="B401" s="4">
        <v>44939</v>
      </c>
      <c r="C401" s="4">
        <v>44585</v>
      </c>
      <c r="D401">
        <v>60</v>
      </c>
      <c r="E401">
        <v>51</v>
      </c>
      <c r="F401">
        <v>5</v>
      </c>
      <c r="G401">
        <v>1</v>
      </c>
      <c r="H401">
        <v>18</v>
      </c>
      <c r="I401">
        <v>6.63</v>
      </c>
      <c r="J401">
        <v>534.24</v>
      </c>
      <c r="K401">
        <v>38.630000000000003</v>
      </c>
    </row>
    <row r="402" spans="1:11" x14ac:dyDescent="0.25">
      <c r="A402">
        <v>10398</v>
      </c>
      <c r="B402" s="4">
        <v>44939</v>
      </c>
      <c r="C402" s="4">
        <v>44588</v>
      </c>
      <c r="D402">
        <v>43</v>
      </c>
      <c r="E402">
        <v>35</v>
      </c>
      <c r="F402">
        <v>2</v>
      </c>
      <c r="G402">
        <v>3</v>
      </c>
      <c r="H402">
        <v>30</v>
      </c>
      <c r="I402">
        <v>2.09</v>
      </c>
      <c r="J402">
        <v>302.39999999999998</v>
      </c>
      <c r="K402">
        <v>55.36</v>
      </c>
    </row>
    <row r="403" spans="1:11" x14ac:dyDescent="0.25">
      <c r="A403">
        <v>10398</v>
      </c>
      <c r="B403" s="4">
        <v>44939</v>
      </c>
      <c r="C403" s="4">
        <v>44588</v>
      </c>
      <c r="D403">
        <v>43</v>
      </c>
      <c r="E403">
        <v>55</v>
      </c>
      <c r="F403">
        <v>2</v>
      </c>
      <c r="G403">
        <v>3</v>
      </c>
      <c r="H403">
        <v>120</v>
      </c>
      <c r="I403">
        <v>24.9</v>
      </c>
      <c r="J403">
        <v>1612.8</v>
      </c>
      <c r="K403">
        <v>295.27999999999997</v>
      </c>
    </row>
    <row r="404" spans="1:11" x14ac:dyDescent="0.25">
      <c r="A404">
        <v>10399</v>
      </c>
      <c r="B404" s="4">
        <v>44941</v>
      </c>
      <c r="C404" s="4">
        <v>44575</v>
      </c>
      <c r="D404">
        <v>4</v>
      </c>
      <c r="E404">
        <v>71</v>
      </c>
      <c r="F404">
        <v>8</v>
      </c>
      <c r="G404">
        <v>2</v>
      </c>
      <c r="H404">
        <v>30</v>
      </c>
      <c r="I404">
        <v>0.5</v>
      </c>
      <c r="J404">
        <v>361.2</v>
      </c>
      <c r="K404">
        <v>3.23</v>
      </c>
    </row>
    <row r="405" spans="1:11" x14ac:dyDescent="0.25">
      <c r="A405">
        <v>10399</v>
      </c>
      <c r="B405" s="4">
        <v>44941</v>
      </c>
      <c r="C405" s="4">
        <v>44575</v>
      </c>
      <c r="D405">
        <v>4</v>
      </c>
      <c r="E405">
        <v>76</v>
      </c>
      <c r="F405">
        <v>8</v>
      </c>
      <c r="G405">
        <v>2</v>
      </c>
      <c r="H405">
        <v>35</v>
      </c>
      <c r="I405">
        <v>1.32</v>
      </c>
      <c r="J405">
        <v>352.8</v>
      </c>
      <c r="K405">
        <v>3.16</v>
      </c>
    </row>
    <row r="406" spans="1:11" x14ac:dyDescent="0.25">
      <c r="A406">
        <v>10399</v>
      </c>
      <c r="B406" s="4">
        <v>44941</v>
      </c>
      <c r="C406" s="4">
        <v>44575</v>
      </c>
      <c r="D406">
        <v>4</v>
      </c>
      <c r="E406">
        <v>68</v>
      </c>
      <c r="F406">
        <v>8</v>
      </c>
      <c r="G406">
        <v>2</v>
      </c>
      <c r="H406">
        <v>60</v>
      </c>
      <c r="I406">
        <v>2.69</v>
      </c>
      <c r="J406">
        <v>420</v>
      </c>
      <c r="K406">
        <v>3.76</v>
      </c>
    </row>
    <row r="407" spans="1:11" x14ac:dyDescent="0.25">
      <c r="A407">
        <v>10399</v>
      </c>
      <c r="B407" s="4">
        <v>44942</v>
      </c>
      <c r="C407" s="4">
        <v>44575</v>
      </c>
      <c r="D407">
        <v>4</v>
      </c>
      <c r="E407">
        <v>77</v>
      </c>
      <c r="F407">
        <v>8</v>
      </c>
      <c r="G407">
        <v>2</v>
      </c>
      <c r="H407">
        <v>14</v>
      </c>
      <c r="I407">
        <v>0.92</v>
      </c>
      <c r="J407">
        <v>101.92</v>
      </c>
      <c r="K407">
        <v>0.91</v>
      </c>
    </row>
    <row r="408" spans="1:11" x14ac:dyDescent="0.25">
      <c r="A408">
        <v>10400</v>
      </c>
      <c r="B408" s="4">
        <v>44942</v>
      </c>
      <c r="C408" s="4">
        <v>44590</v>
      </c>
      <c r="D408">
        <v>19</v>
      </c>
      <c r="E408">
        <v>49</v>
      </c>
      <c r="F408">
        <v>1</v>
      </c>
      <c r="G408">
        <v>3</v>
      </c>
      <c r="H408">
        <v>30</v>
      </c>
      <c r="I408">
        <v>0.1</v>
      </c>
      <c r="J408">
        <v>336</v>
      </c>
      <c r="K408">
        <v>30.51</v>
      </c>
    </row>
    <row r="409" spans="1:11" x14ac:dyDescent="0.25">
      <c r="A409">
        <v>10400</v>
      </c>
      <c r="B409" s="4">
        <v>44942</v>
      </c>
      <c r="C409" s="4">
        <v>44590</v>
      </c>
      <c r="D409">
        <v>19</v>
      </c>
      <c r="E409">
        <v>35</v>
      </c>
      <c r="F409">
        <v>1</v>
      </c>
      <c r="G409">
        <v>3</v>
      </c>
      <c r="H409">
        <v>35</v>
      </c>
      <c r="I409">
        <v>1</v>
      </c>
      <c r="J409">
        <v>352.8</v>
      </c>
      <c r="K409">
        <v>32.03</v>
      </c>
    </row>
    <row r="410" spans="1:11" x14ac:dyDescent="0.25">
      <c r="A410">
        <v>10400</v>
      </c>
      <c r="B410" s="4">
        <v>44942</v>
      </c>
      <c r="C410" s="4">
        <v>44590</v>
      </c>
      <c r="D410">
        <v>19</v>
      </c>
      <c r="E410">
        <v>29</v>
      </c>
      <c r="F410">
        <v>1</v>
      </c>
      <c r="G410">
        <v>3</v>
      </c>
      <c r="H410">
        <v>21</v>
      </c>
      <c r="I410">
        <v>0.43</v>
      </c>
      <c r="J410">
        <v>1455.3</v>
      </c>
      <c r="K410">
        <v>132.18</v>
      </c>
    </row>
    <row r="411" spans="1:11" x14ac:dyDescent="0.25">
      <c r="A411">
        <v>10401</v>
      </c>
      <c r="B411" s="4">
        <v>44942</v>
      </c>
      <c r="C411" s="4">
        <v>44590</v>
      </c>
      <c r="D411">
        <v>65</v>
      </c>
      <c r="E411">
        <v>65</v>
      </c>
      <c r="F411">
        <v>1</v>
      </c>
      <c r="G411">
        <v>1</v>
      </c>
      <c r="H411">
        <v>20</v>
      </c>
      <c r="I411">
        <v>1.88</v>
      </c>
      <c r="J411">
        <v>235.2</v>
      </c>
      <c r="K411">
        <v>0.7</v>
      </c>
    </row>
    <row r="412" spans="1:11" x14ac:dyDescent="0.25">
      <c r="A412">
        <v>10401</v>
      </c>
      <c r="B412" s="4">
        <v>44942</v>
      </c>
      <c r="C412" s="4">
        <v>44590</v>
      </c>
      <c r="D412">
        <v>65</v>
      </c>
      <c r="E412">
        <v>30</v>
      </c>
      <c r="F412">
        <v>1</v>
      </c>
      <c r="G412">
        <v>1</v>
      </c>
      <c r="H412">
        <v>18</v>
      </c>
      <c r="I412">
        <v>9.4600000000000009</v>
      </c>
      <c r="J412">
        <v>260.82</v>
      </c>
      <c r="K412">
        <v>0.78</v>
      </c>
    </row>
    <row r="413" spans="1:11" x14ac:dyDescent="0.25">
      <c r="A413">
        <v>10401</v>
      </c>
      <c r="B413" s="4">
        <v>44942</v>
      </c>
      <c r="C413" s="4">
        <v>44590</v>
      </c>
      <c r="D413">
        <v>65</v>
      </c>
      <c r="E413">
        <v>56</v>
      </c>
      <c r="F413">
        <v>1</v>
      </c>
      <c r="G413">
        <v>1</v>
      </c>
      <c r="H413">
        <v>70</v>
      </c>
      <c r="I413">
        <v>0.9</v>
      </c>
      <c r="J413">
        <v>1489.6</v>
      </c>
      <c r="K413">
        <v>4.43</v>
      </c>
    </row>
    <row r="414" spans="1:11" x14ac:dyDescent="0.25">
      <c r="A414">
        <v>10401</v>
      </c>
      <c r="B414" s="4">
        <v>44942</v>
      </c>
      <c r="C414" s="4">
        <v>44590</v>
      </c>
      <c r="D414">
        <v>65</v>
      </c>
      <c r="E414">
        <v>71</v>
      </c>
      <c r="F414">
        <v>1</v>
      </c>
      <c r="G414">
        <v>1</v>
      </c>
      <c r="H414">
        <v>60</v>
      </c>
      <c r="I414">
        <v>11.45</v>
      </c>
      <c r="J414">
        <v>722.4</v>
      </c>
      <c r="K414">
        <v>2.15</v>
      </c>
    </row>
    <row r="415" spans="1:11" x14ac:dyDescent="0.25">
      <c r="A415">
        <v>10402</v>
      </c>
      <c r="B415" s="4">
        <v>44942</v>
      </c>
      <c r="C415" s="4">
        <v>44605</v>
      </c>
      <c r="D415">
        <v>20</v>
      </c>
      <c r="E415">
        <v>23</v>
      </c>
      <c r="F415">
        <v>8</v>
      </c>
      <c r="G415">
        <v>1</v>
      </c>
      <c r="H415">
        <v>60</v>
      </c>
      <c r="I415">
        <v>9.41</v>
      </c>
      <c r="J415">
        <v>302.39999999999998</v>
      </c>
      <c r="K415">
        <v>14.07</v>
      </c>
    </row>
    <row r="416" spans="1:11" x14ac:dyDescent="0.25">
      <c r="A416">
        <v>10402</v>
      </c>
      <c r="B416" s="4">
        <v>44946</v>
      </c>
      <c r="C416" s="4">
        <v>44605</v>
      </c>
      <c r="D416">
        <v>20</v>
      </c>
      <c r="E416">
        <v>63</v>
      </c>
      <c r="F416">
        <v>8</v>
      </c>
      <c r="G416">
        <v>1</v>
      </c>
      <c r="H416">
        <v>65</v>
      </c>
      <c r="I416">
        <v>0.67</v>
      </c>
      <c r="J416">
        <v>1597.05</v>
      </c>
      <c r="K416">
        <v>74.33</v>
      </c>
    </row>
    <row r="417" spans="1:11" x14ac:dyDescent="0.25">
      <c r="A417">
        <v>10403</v>
      </c>
      <c r="B417" s="4">
        <v>44946</v>
      </c>
      <c r="C417" s="4">
        <v>44592</v>
      </c>
      <c r="D417">
        <v>20</v>
      </c>
      <c r="E417">
        <v>16</v>
      </c>
      <c r="F417">
        <v>4</v>
      </c>
      <c r="G417">
        <v>1</v>
      </c>
      <c r="H417">
        <v>21</v>
      </c>
      <c r="I417">
        <v>0.12</v>
      </c>
      <c r="J417">
        <v>204.33</v>
      </c>
      <c r="K417">
        <v>17.21</v>
      </c>
    </row>
    <row r="418" spans="1:11" x14ac:dyDescent="0.25">
      <c r="A418">
        <v>10403</v>
      </c>
      <c r="B418" s="4">
        <v>44946</v>
      </c>
      <c r="C418" s="4">
        <v>44592</v>
      </c>
      <c r="D418">
        <v>20</v>
      </c>
      <c r="E418">
        <v>48</v>
      </c>
      <c r="F418">
        <v>4</v>
      </c>
      <c r="G418">
        <v>1</v>
      </c>
      <c r="H418">
        <v>70</v>
      </c>
      <c r="I418">
        <v>1.63</v>
      </c>
      <c r="J418">
        <v>499.8</v>
      </c>
      <c r="K418">
        <v>41.93</v>
      </c>
    </row>
    <row r="419" spans="1:11" x14ac:dyDescent="0.25">
      <c r="A419">
        <v>10404</v>
      </c>
      <c r="B419" s="4">
        <v>44946</v>
      </c>
      <c r="C419" s="4">
        <v>44592</v>
      </c>
      <c r="D419">
        <v>49</v>
      </c>
      <c r="E419">
        <v>49</v>
      </c>
      <c r="F419">
        <v>2</v>
      </c>
      <c r="G419">
        <v>2</v>
      </c>
      <c r="H419">
        <v>30</v>
      </c>
      <c r="I419">
        <v>0.28999999999999998</v>
      </c>
      <c r="J419">
        <v>336</v>
      </c>
      <c r="K419">
        <v>0.53</v>
      </c>
    </row>
    <row r="420" spans="1:11" x14ac:dyDescent="0.25">
      <c r="A420">
        <v>10404</v>
      </c>
      <c r="B420" s="4">
        <v>44949</v>
      </c>
      <c r="C420" s="4">
        <v>44592</v>
      </c>
      <c r="D420">
        <v>49</v>
      </c>
      <c r="E420">
        <v>42</v>
      </c>
      <c r="F420">
        <v>2</v>
      </c>
      <c r="G420">
        <v>2</v>
      </c>
      <c r="H420">
        <v>40</v>
      </c>
      <c r="I420">
        <v>33.58</v>
      </c>
      <c r="J420">
        <v>313.60000000000002</v>
      </c>
      <c r="K420">
        <v>0.49</v>
      </c>
    </row>
    <row r="421" spans="1:11" x14ac:dyDescent="0.25">
      <c r="A421">
        <v>10404</v>
      </c>
      <c r="B421" s="4">
        <v>44949</v>
      </c>
      <c r="C421" s="4">
        <v>44592</v>
      </c>
      <c r="D421">
        <v>49</v>
      </c>
      <c r="E421">
        <v>26</v>
      </c>
      <c r="F421">
        <v>2</v>
      </c>
      <c r="G421">
        <v>2</v>
      </c>
      <c r="H421">
        <v>30</v>
      </c>
      <c r="I421">
        <v>15.25</v>
      </c>
      <c r="J421">
        <v>522.9</v>
      </c>
      <c r="K421">
        <v>0.83</v>
      </c>
    </row>
    <row r="422" spans="1:11" x14ac:dyDescent="0.25">
      <c r="A422">
        <v>10405</v>
      </c>
      <c r="B422" s="4">
        <v>44949</v>
      </c>
      <c r="C422" s="4">
        <v>44595</v>
      </c>
      <c r="D422">
        <v>27</v>
      </c>
      <c r="E422">
        <v>3</v>
      </c>
      <c r="F422">
        <v>1</v>
      </c>
      <c r="G422">
        <v>1</v>
      </c>
      <c r="H422">
        <v>50</v>
      </c>
      <c r="I422">
        <v>9.2200000000000006</v>
      </c>
      <c r="J422">
        <v>280</v>
      </c>
      <c r="K422">
        <v>26.78</v>
      </c>
    </row>
    <row r="423" spans="1:11" x14ac:dyDescent="0.25">
      <c r="A423">
        <v>10406</v>
      </c>
      <c r="B423" s="4">
        <v>44949</v>
      </c>
      <c r="C423" s="4">
        <v>44610</v>
      </c>
      <c r="D423">
        <v>62</v>
      </c>
      <c r="E423">
        <v>21</v>
      </c>
      <c r="F423">
        <v>7</v>
      </c>
      <c r="G423">
        <v>3</v>
      </c>
      <c r="H423">
        <v>30</v>
      </c>
      <c r="I423">
        <v>10.58</v>
      </c>
      <c r="J423">
        <v>168</v>
      </c>
      <c r="K423">
        <v>3.6</v>
      </c>
    </row>
    <row r="424" spans="1:11" x14ac:dyDescent="0.25">
      <c r="A424">
        <v>10406</v>
      </c>
      <c r="B424" s="4">
        <v>44952</v>
      </c>
      <c r="C424" s="4">
        <v>44610</v>
      </c>
      <c r="D424">
        <v>62</v>
      </c>
      <c r="E424">
        <v>1</v>
      </c>
      <c r="F424">
        <v>7</v>
      </c>
      <c r="G424">
        <v>3</v>
      </c>
      <c r="H424">
        <v>10</v>
      </c>
      <c r="I424">
        <v>2.77</v>
      </c>
      <c r="J424">
        <v>100.8</v>
      </c>
      <c r="K424">
        <v>2.16</v>
      </c>
    </row>
    <row r="425" spans="1:11" x14ac:dyDescent="0.25">
      <c r="A425">
        <v>10406</v>
      </c>
      <c r="B425" s="4">
        <v>44952</v>
      </c>
      <c r="C425" s="4">
        <v>44610</v>
      </c>
      <c r="D425">
        <v>62</v>
      </c>
      <c r="E425">
        <v>36</v>
      </c>
      <c r="F425">
        <v>7</v>
      </c>
      <c r="G425">
        <v>3</v>
      </c>
      <c r="H425">
        <v>5</v>
      </c>
      <c r="I425">
        <v>3.85</v>
      </c>
      <c r="J425">
        <v>53.2</v>
      </c>
      <c r="K425">
        <v>1.1399999999999999</v>
      </c>
    </row>
    <row r="426" spans="1:11" x14ac:dyDescent="0.25">
      <c r="A426">
        <v>10406</v>
      </c>
      <c r="B426" s="4">
        <v>44952</v>
      </c>
      <c r="C426" s="4">
        <v>44610</v>
      </c>
      <c r="D426">
        <v>62</v>
      </c>
      <c r="E426">
        <v>28</v>
      </c>
      <c r="F426">
        <v>7</v>
      </c>
      <c r="G426">
        <v>3</v>
      </c>
      <c r="H426">
        <v>42</v>
      </c>
      <c r="I426">
        <v>1.88</v>
      </c>
      <c r="J426">
        <v>1070.1600000000001</v>
      </c>
      <c r="K426">
        <v>23.01</v>
      </c>
    </row>
    <row r="427" spans="1:11" x14ac:dyDescent="0.25">
      <c r="A427">
        <v>10406</v>
      </c>
      <c r="B427" s="4">
        <v>44952</v>
      </c>
      <c r="C427" s="4">
        <v>44610</v>
      </c>
      <c r="D427">
        <v>62</v>
      </c>
      <c r="E427">
        <v>40</v>
      </c>
      <c r="F427">
        <v>7</v>
      </c>
      <c r="G427">
        <v>3</v>
      </c>
      <c r="H427">
        <v>2</v>
      </c>
      <c r="I427">
        <v>45.65</v>
      </c>
      <c r="J427">
        <v>20.58</v>
      </c>
      <c r="K427">
        <v>0.44</v>
      </c>
    </row>
    <row r="428" spans="1:11" x14ac:dyDescent="0.25">
      <c r="A428">
        <v>10407</v>
      </c>
      <c r="B428" s="4">
        <v>44953</v>
      </c>
      <c r="C428" s="4">
        <v>44596</v>
      </c>
      <c r="D428">
        <v>56</v>
      </c>
      <c r="E428">
        <v>11</v>
      </c>
      <c r="F428">
        <v>2</v>
      </c>
      <c r="G428">
        <v>1</v>
      </c>
      <c r="H428">
        <v>30</v>
      </c>
      <c r="I428">
        <v>74.44</v>
      </c>
      <c r="J428">
        <v>352.8</v>
      </c>
      <c r="K428">
        <v>0.37</v>
      </c>
    </row>
    <row r="429" spans="1:11" x14ac:dyDescent="0.25">
      <c r="A429">
        <v>10407</v>
      </c>
      <c r="B429" s="4">
        <v>44960</v>
      </c>
      <c r="C429" s="4">
        <v>44596</v>
      </c>
      <c r="D429">
        <v>56</v>
      </c>
      <c r="E429">
        <v>69</v>
      </c>
      <c r="F429">
        <v>2</v>
      </c>
      <c r="G429">
        <v>1</v>
      </c>
      <c r="H429">
        <v>15</v>
      </c>
      <c r="I429">
        <v>46.06</v>
      </c>
      <c r="J429">
        <v>302.39999999999998</v>
      </c>
      <c r="K429">
        <v>0.31</v>
      </c>
    </row>
    <row r="430" spans="1:11" x14ac:dyDescent="0.25">
      <c r="A430">
        <v>10407</v>
      </c>
      <c r="B430" s="4">
        <v>44960</v>
      </c>
      <c r="C430" s="4">
        <v>44596</v>
      </c>
      <c r="D430">
        <v>56</v>
      </c>
      <c r="E430">
        <v>71</v>
      </c>
      <c r="F430">
        <v>2</v>
      </c>
      <c r="G430">
        <v>1</v>
      </c>
      <c r="H430">
        <v>15</v>
      </c>
      <c r="I430">
        <v>1.2</v>
      </c>
      <c r="J430">
        <v>180.6</v>
      </c>
      <c r="K430">
        <v>0.19</v>
      </c>
    </row>
    <row r="431" spans="1:11" x14ac:dyDescent="0.25">
      <c r="A431">
        <v>10408</v>
      </c>
      <c r="B431" s="4">
        <v>44960</v>
      </c>
      <c r="C431" s="4">
        <v>44597</v>
      </c>
      <c r="D431">
        <v>23</v>
      </c>
      <c r="E431">
        <v>37</v>
      </c>
      <c r="F431">
        <v>8</v>
      </c>
      <c r="G431">
        <v>3</v>
      </c>
      <c r="H431">
        <v>10</v>
      </c>
      <c r="I431">
        <v>17.739999999999998</v>
      </c>
      <c r="J431">
        <v>145.6</v>
      </c>
      <c r="K431">
        <v>62.42</v>
      </c>
    </row>
    <row r="432" spans="1:11" x14ac:dyDescent="0.25">
      <c r="A432">
        <v>10408</v>
      </c>
      <c r="B432" s="4">
        <v>44960</v>
      </c>
      <c r="C432" s="4">
        <v>44597</v>
      </c>
      <c r="D432">
        <v>23</v>
      </c>
      <c r="E432">
        <v>54</v>
      </c>
      <c r="F432">
        <v>8</v>
      </c>
      <c r="G432">
        <v>3</v>
      </c>
      <c r="H432">
        <v>6</v>
      </c>
      <c r="I432">
        <v>70.58</v>
      </c>
      <c r="J432">
        <v>24.78</v>
      </c>
      <c r="K432">
        <v>10.73</v>
      </c>
    </row>
    <row r="433" spans="1:11" x14ac:dyDescent="0.25">
      <c r="A433">
        <v>10408</v>
      </c>
      <c r="B433" s="4">
        <v>44961</v>
      </c>
      <c r="C433" s="4">
        <v>44597</v>
      </c>
      <c r="D433">
        <v>23</v>
      </c>
      <c r="E433">
        <v>62</v>
      </c>
      <c r="F433">
        <v>8</v>
      </c>
      <c r="G433">
        <v>3</v>
      </c>
      <c r="H433">
        <v>35</v>
      </c>
      <c r="I433">
        <v>6.5</v>
      </c>
      <c r="J433">
        <v>965.3</v>
      </c>
      <c r="K433">
        <v>414.23</v>
      </c>
    </row>
    <row r="434" spans="1:11" x14ac:dyDescent="0.25">
      <c r="A434">
        <v>10409</v>
      </c>
      <c r="B434" s="4">
        <v>44961</v>
      </c>
      <c r="C434" s="4">
        <v>44598</v>
      </c>
      <c r="D434">
        <v>12</v>
      </c>
      <c r="E434">
        <v>14</v>
      </c>
      <c r="F434">
        <v>3</v>
      </c>
      <c r="G434">
        <v>2</v>
      </c>
      <c r="H434">
        <v>12</v>
      </c>
      <c r="I434">
        <v>10.11</v>
      </c>
      <c r="J434">
        <v>156.24</v>
      </c>
      <c r="K434">
        <v>79.12</v>
      </c>
    </row>
    <row r="435" spans="1:11" x14ac:dyDescent="0.25">
      <c r="A435">
        <v>10409</v>
      </c>
      <c r="B435" s="4">
        <v>44961</v>
      </c>
      <c r="C435" s="4">
        <v>44598</v>
      </c>
      <c r="D435">
        <v>12</v>
      </c>
      <c r="E435">
        <v>21</v>
      </c>
      <c r="F435">
        <v>3</v>
      </c>
      <c r="G435">
        <v>2</v>
      </c>
      <c r="H435">
        <v>12</v>
      </c>
      <c r="I435">
        <v>7.52</v>
      </c>
      <c r="J435">
        <v>67.2</v>
      </c>
      <c r="K435">
        <v>34.03</v>
      </c>
    </row>
    <row r="436" spans="1:11" x14ac:dyDescent="0.25">
      <c r="A436">
        <v>10410</v>
      </c>
      <c r="B436" s="4">
        <v>44961</v>
      </c>
      <c r="C436" s="4">
        <v>44599</v>
      </c>
      <c r="D436">
        <v>10</v>
      </c>
      <c r="E436">
        <v>33</v>
      </c>
      <c r="F436">
        <v>3</v>
      </c>
      <c r="G436">
        <v>1</v>
      </c>
      <c r="H436">
        <v>49</v>
      </c>
      <c r="I436">
        <v>18.55</v>
      </c>
      <c r="J436">
        <v>68.599999999999994</v>
      </c>
      <c r="K436">
        <v>3.71</v>
      </c>
    </row>
    <row r="437" spans="1:11" x14ac:dyDescent="0.25">
      <c r="A437">
        <v>10410</v>
      </c>
      <c r="B437" s="4">
        <v>44961</v>
      </c>
      <c r="C437" s="4">
        <v>44599</v>
      </c>
      <c r="D437">
        <v>10</v>
      </c>
      <c r="E437">
        <v>59</v>
      </c>
      <c r="F437">
        <v>3</v>
      </c>
      <c r="G437">
        <v>1</v>
      </c>
      <c r="H437">
        <v>16</v>
      </c>
      <c r="I437">
        <v>15.58</v>
      </c>
      <c r="J437">
        <v>492.8</v>
      </c>
      <c r="K437">
        <v>26.63</v>
      </c>
    </row>
    <row r="438" spans="1:11" x14ac:dyDescent="0.25">
      <c r="A438">
        <v>10411</v>
      </c>
      <c r="B438" s="4">
        <v>44961</v>
      </c>
      <c r="C438" s="4">
        <v>44599</v>
      </c>
      <c r="D438">
        <v>10</v>
      </c>
      <c r="E438">
        <v>44</v>
      </c>
      <c r="F438">
        <v>9</v>
      </c>
      <c r="G438">
        <v>3</v>
      </c>
      <c r="H438">
        <v>40</v>
      </c>
      <c r="I438">
        <v>53.41</v>
      </c>
      <c r="J438">
        <v>434</v>
      </c>
      <c r="K438">
        <v>14.36</v>
      </c>
    </row>
    <row r="439" spans="1:11" x14ac:dyDescent="0.25">
      <c r="A439">
        <v>10411</v>
      </c>
      <c r="B439" s="4">
        <v>44961</v>
      </c>
      <c r="C439" s="4">
        <v>44599</v>
      </c>
      <c r="D439">
        <v>10</v>
      </c>
      <c r="E439">
        <v>41</v>
      </c>
      <c r="F439">
        <v>9</v>
      </c>
      <c r="G439">
        <v>3</v>
      </c>
      <c r="H439">
        <v>25</v>
      </c>
      <c r="I439">
        <v>33.380000000000003</v>
      </c>
      <c r="J439">
        <v>134.75</v>
      </c>
      <c r="K439">
        <v>4.45</v>
      </c>
    </row>
    <row r="440" spans="1:11" x14ac:dyDescent="0.25">
      <c r="A440">
        <v>10411</v>
      </c>
      <c r="B440" s="4">
        <v>44961</v>
      </c>
      <c r="C440" s="4">
        <v>44599</v>
      </c>
      <c r="D440">
        <v>10</v>
      </c>
      <c r="E440">
        <v>59</v>
      </c>
      <c r="F440">
        <v>9</v>
      </c>
      <c r="G440">
        <v>3</v>
      </c>
      <c r="H440">
        <v>9</v>
      </c>
      <c r="I440">
        <v>27.58</v>
      </c>
      <c r="J440">
        <v>277.2</v>
      </c>
      <c r="K440">
        <v>9.1300000000000008</v>
      </c>
    </row>
    <row r="441" spans="1:11" x14ac:dyDescent="0.25">
      <c r="A441">
        <v>10412</v>
      </c>
      <c r="B441" s="4">
        <v>44961</v>
      </c>
      <c r="C441" s="4">
        <v>44602</v>
      </c>
      <c r="D441">
        <v>87</v>
      </c>
      <c r="E441">
        <v>14</v>
      </c>
      <c r="F441">
        <v>8</v>
      </c>
      <c r="G441">
        <v>1</v>
      </c>
      <c r="H441">
        <v>20</v>
      </c>
      <c r="I441">
        <v>54.15</v>
      </c>
      <c r="J441">
        <v>260.39999999999998</v>
      </c>
      <c r="K441">
        <v>4.4000000000000004</v>
      </c>
    </row>
    <row r="442" spans="1:11" x14ac:dyDescent="0.25">
      <c r="A442">
        <v>10413</v>
      </c>
      <c r="B442" s="4">
        <v>44962</v>
      </c>
      <c r="C442" s="4">
        <v>44603</v>
      </c>
      <c r="D442">
        <v>41</v>
      </c>
      <c r="E442">
        <v>62</v>
      </c>
      <c r="F442">
        <v>3</v>
      </c>
      <c r="G442">
        <v>1</v>
      </c>
      <c r="H442">
        <v>40</v>
      </c>
      <c r="I442">
        <v>1.3</v>
      </c>
      <c r="J442">
        <v>1103.2</v>
      </c>
      <c r="K442">
        <v>46.92</v>
      </c>
    </row>
    <row r="443" spans="1:11" x14ac:dyDescent="0.25">
      <c r="A443">
        <v>10413</v>
      </c>
      <c r="B443" s="4">
        <v>44962</v>
      </c>
      <c r="C443" s="4">
        <v>44603</v>
      </c>
      <c r="D443">
        <v>41</v>
      </c>
      <c r="E443">
        <v>1</v>
      </c>
      <c r="F443">
        <v>3</v>
      </c>
      <c r="G443">
        <v>1</v>
      </c>
      <c r="H443">
        <v>24</v>
      </c>
      <c r="I443">
        <v>7.75</v>
      </c>
      <c r="J443">
        <v>241.92</v>
      </c>
      <c r="K443">
        <v>10.28</v>
      </c>
    </row>
    <row r="444" spans="1:11" x14ac:dyDescent="0.25">
      <c r="A444">
        <v>10413</v>
      </c>
      <c r="B444" s="4">
        <v>44962</v>
      </c>
      <c r="C444" s="4">
        <v>44603</v>
      </c>
      <c r="D444">
        <v>41</v>
      </c>
      <c r="E444">
        <v>76</v>
      </c>
      <c r="F444">
        <v>3</v>
      </c>
      <c r="G444">
        <v>1</v>
      </c>
      <c r="H444">
        <v>14</v>
      </c>
      <c r="I444">
        <v>3.87</v>
      </c>
      <c r="J444">
        <v>141.12</v>
      </c>
      <c r="K444">
        <v>6</v>
      </c>
    </row>
    <row r="445" spans="1:11" x14ac:dyDescent="0.25">
      <c r="A445">
        <v>10414</v>
      </c>
      <c r="B445" s="4">
        <v>44962</v>
      </c>
      <c r="C445" s="4">
        <v>44603</v>
      </c>
      <c r="D445">
        <v>21</v>
      </c>
      <c r="E445">
        <v>33</v>
      </c>
      <c r="F445">
        <v>2</v>
      </c>
      <c r="G445">
        <v>1</v>
      </c>
      <c r="H445">
        <v>50</v>
      </c>
      <c r="I445">
        <v>0.42</v>
      </c>
      <c r="J445">
        <v>70</v>
      </c>
      <c r="K445">
        <v>8.65</v>
      </c>
    </row>
    <row r="446" spans="1:11" x14ac:dyDescent="0.25">
      <c r="A446">
        <v>10414</v>
      </c>
      <c r="B446" s="4">
        <v>44962</v>
      </c>
      <c r="C446" s="4">
        <v>44603</v>
      </c>
      <c r="D446">
        <v>21</v>
      </c>
      <c r="E446">
        <v>19</v>
      </c>
      <c r="F446">
        <v>2</v>
      </c>
      <c r="G446">
        <v>1</v>
      </c>
      <c r="H446">
        <v>18</v>
      </c>
      <c r="I446">
        <v>0.1</v>
      </c>
      <c r="J446">
        <v>91.98</v>
      </c>
      <c r="K446">
        <v>11.47</v>
      </c>
    </row>
    <row r="447" spans="1:11" x14ac:dyDescent="0.25">
      <c r="A447">
        <v>10415</v>
      </c>
      <c r="B447" s="4">
        <v>44962</v>
      </c>
      <c r="C447" s="4">
        <v>44604</v>
      </c>
      <c r="D447">
        <v>36</v>
      </c>
      <c r="E447">
        <v>33</v>
      </c>
      <c r="F447">
        <v>3</v>
      </c>
      <c r="G447">
        <v>1</v>
      </c>
      <c r="H447">
        <v>20</v>
      </c>
      <c r="I447">
        <v>0.21</v>
      </c>
      <c r="J447">
        <v>28</v>
      </c>
      <c r="K447">
        <v>6.63</v>
      </c>
    </row>
    <row r="448" spans="1:11" x14ac:dyDescent="0.25">
      <c r="A448">
        <v>10415</v>
      </c>
      <c r="B448" s="4">
        <v>44962</v>
      </c>
      <c r="C448" s="4">
        <v>44604</v>
      </c>
      <c r="D448">
        <v>36</v>
      </c>
      <c r="E448">
        <v>17</v>
      </c>
      <c r="F448">
        <v>3</v>
      </c>
      <c r="G448">
        <v>1</v>
      </c>
      <c r="H448">
        <v>2</v>
      </c>
      <c r="I448">
        <v>0.19</v>
      </c>
      <c r="J448">
        <v>43.68</v>
      </c>
      <c r="K448">
        <v>10.34</v>
      </c>
    </row>
    <row r="449" spans="1:11" x14ac:dyDescent="0.25">
      <c r="A449">
        <v>10416</v>
      </c>
      <c r="B449" s="4">
        <v>44963</v>
      </c>
      <c r="C449" s="4">
        <v>44605</v>
      </c>
      <c r="D449">
        <v>87</v>
      </c>
      <c r="E449">
        <v>19</v>
      </c>
      <c r="F449">
        <v>8</v>
      </c>
      <c r="G449">
        <v>2</v>
      </c>
      <c r="H449">
        <v>20</v>
      </c>
      <c r="I449">
        <v>58.17</v>
      </c>
      <c r="J449">
        <v>102.2</v>
      </c>
      <c r="K449">
        <v>1.59</v>
      </c>
    </row>
    <row r="450" spans="1:11" x14ac:dyDescent="0.25">
      <c r="A450">
        <v>10416</v>
      </c>
      <c r="B450" s="4">
        <v>44966</v>
      </c>
      <c r="C450" s="4">
        <v>44605</v>
      </c>
      <c r="D450">
        <v>87</v>
      </c>
      <c r="E450">
        <v>57</v>
      </c>
      <c r="F450">
        <v>8</v>
      </c>
      <c r="G450">
        <v>2</v>
      </c>
      <c r="H450">
        <v>20</v>
      </c>
      <c r="I450">
        <v>2.21</v>
      </c>
      <c r="J450">
        <v>218.4</v>
      </c>
      <c r="K450">
        <v>3.37</v>
      </c>
    </row>
    <row r="451" spans="1:11" x14ac:dyDescent="0.25">
      <c r="A451">
        <v>10416</v>
      </c>
      <c r="B451" s="4">
        <v>44966</v>
      </c>
      <c r="C451" s="4">
        <v>44605</v>
      </c>
      <c r="D451">
        <v>87</v>
      </c>
      <c r="E451">
        <v>53</v>
      </c>
      <c r="F451">
        <v>8</v>
      </c>
      <c r="G451">
        <v>2</v>
      </c>
      <c r="H451">
        <v>10</v>
      </c>
      <c r="I451">
        <v>0.84</v>
      </c>
      <c r="J451">
        <v>183.4</v>
      </c>
      <c r="K451">
        <v>2.83</v>
      </c>
    </row>
    <row r="452" spans="1:11" x14ac:dyDescent="0.25">
      <c r="A452">
        <v>10417</v>
      </c>
      <c r="B452" s="4">
        <v>44967</v>
      </c>
      <c r="C452" s="4">
        <v>44605</v>
      </c>
      <c r="D452">
        <v>73</v>
      </c>
      <c r="E452">
        <v>38</v>
      </c>
      <c r="F452">
        <v>4</v>
      </c>
      <c r="G452">
        <v>1</v>
      </c>
      <c r="H452">
        <v>50</v>
      </c>
      <c r="I452">
        <v>0.19</v>
      </c>
      <c r="J452">
        <v>7378</v>
      </c>
      <c r="K452">
        <v>2.72</v>
      </c>
    </row>
    <row r="453" spans="1:11" x14ac:dyDescent="0.25">
      <c r="A453">
        <v>10417</v>
      </c>
      <c r="B453" s="4">
        <v>44967</v>
      </c>
      <c r="C453" s="4">
        <v>44605</v>
      </c>
      <c r="D453">
        <v>73</v>
      </c>
      <c r="E453">
        <v>77</v>
      </c>
      <c r="F453">
        <v>4</v>
      </c>
      <c r="G453">
        <v>1</v>
      </c>
      <c r="H453">
        <v>35</v>
      </c>
      <c r="I453">
        <v>0.62</v>
      </c>
      <c r="J453">
        <v>254.8</v>
      </c>
      <c r="K453">
        <v>0.09</v>
      </c>
    </row>
    <row r="454" spans="1:11" x14ac:dyDescent="0.25">
      <c r="A454">
        <v>10417</v>
      </c>
      <c r="B454" s="4">
        <v>44967</v>
      </c>
      <c r="C454" s="4">
        <v>44605</v>
      </c>
      <c r="D454">
        <v>73</v>
      </c>
      <c r="E454">
        <v>46</v>
      </c>
      <c r="F454">
        <v>4</v>
      </c>
      <c r="G454">
        <v>1</v>
      </c>
      <c r="H454">
        <v>2</v>
      </c>
      <c r="I454">
        <v>0.54</v>
      </c>
      <c r="J454">
        <v>13.44</v>
      </c>
      <c r="K454">
        <v>0</v>
      </c>
    </row>
    <row r="455" spans="1:11" x14ac:dyDescent="0.25">
      <c r="A455">
        <v>10417</v>
      </c>
      <c r="B455" s="4">
        <v>44969</v>
      </c>
      <c r="C455" s="4">
        <v>44605</v>
      </c>
      <c r="D455">
        <v>73</v>
      </c>
      <c r="E455">
        <v>68</v>
      </c>
      <c r="F455">
        <v>4</v>
      </c>
      <c r="G455">
        <v>1</v>
      </c>
      <c r="H455">
        <v>36</v>
      </c>
      <c r="I455">
        <v>5.21</v>
      </c>
      <c r="J455">
        <v>252</v>
      </c>
      <c r="K455">
        <v>0.09</v>
      </c>
    </row>
    <row r="456" spans="1:11" x14ac:dyDescent="0.25">
      <c r="A456">
        <v>10418</v>
      </c>
      <c r="B456" s="4">
        <v>44969</v>
      </c>
      <c r="C456" s="4">
        <v>44606</v>
      </c>
      <c r="D456">
        <v>63</v>
      </c>
      <c r="E456">
        <v>47</v>
      </c>
      <c r="F456">
        <v>4</v>
      </c>
      <c r="G456">
        <v>3</v>
      </c>
      <c r="H456">
        <v>55</v>
      </c>
      <c r="I456">
        <v>0.62</v>
      </c>
      <c r="J456">
        <v>292.60000000000002</v>
      </c>
      <c r="K456">
        <v>2.5499999999999998</v>
      </c>
    </row>
    <row r="457" spans="1:11" x14ac:dyDescent="0.25">
      <c r="A457">
        <v>10418</v>
      </c>
      <c r="B457" s="4">
        <v>44969</v>
      </c>
      <c r="C457" s="4">
        <v>44606</v>
      </c>
      <c r="D457">
        <v>63</v>
      </c>
      <c r="E457">
        <v>61</v>
      </c>
      <c r="F457">
        <v>4</v>
      </c>
      <c r="G457">
        <v>3</v>
      </c>
      <c r="H457">
        <v>16</v>
      </c>
      <c r="I457">
        <v>3.76</v>
      </c>
      <c r="J457">
        <v>255.36</v>
      </c>
      <c r="K457">
        <v>2.23</v>
      </c>
    </row>
    <row r="458" spans="1:11" x14ac:dyDescent="0.25">
      <c r="A458">
        <v>10418</v>
      </c>
      <c r="B458" s="4">
        <v>44969</v>
      </c>
      <c r="C458" s="4">
        <v>44606</v>
      </c>
      <c r="D458">
        <v>63</v>
      </c>
      <c r="E458">
        <v>74</v>
      </c>
      <c r="F458">
        <v>4</v>
      </c>
      <c r="G458">
        <v>3</v>
      </c>
      <c r="H458">
        <v>15</v>
      </c>
      <c r="I458">
        <v>4.4000000000000004</v>
      </c>
      <c r="J458">
        <v>84</v>
      </c>
      <c r="K458">
        <v>0.73</v>
      </c>
    </row>
    <row r="459" spans="1:11" x14ac:dyDescent="0.25">
      <c r="A459">
        <v>10418</v>
      </c>
      <c r="B459" s="4">
        <v>44973</v>
      </c>
      <c r="C459" s="4">
        <v>44606</v>
      </c>
      <c r="D459">
        <v>63</v>
      </c>
      <c r="E459">
        <v>2</v>
      </c>
      <c r="F459">
        <v>4</v>
      </c>
      <c r="G459">
        <v>3</v>
      </c>
      <c r="H459">
        <v>60</v>
      </c>
      <c r="I459">
        <v>7.32</v>
      </c>
      <c r="J459">
        <v>638.4</v>
      </c>
      <c r="K459">
        <v>5.57</v>
      </c>
    </row>
    <row r="460" spans="1:11" x14ac:dyDescent="0.25">
      <c r="A460">
        <v>10419</v>
      </c>
      <c r="B460" s="4">
        <v>44973</v>
      </c>
      <c r="C460" s="4">
        <v>44609</v>
      </c>
      <c r="D460">
        <v>68</v>
      </c>
      <c r="E460">
        <v>69</v>
      </c>
      <c r="F460">
        <v>4</v>
      </c>
      <c r="G460">
        <v>2</v>
      </c>
      <c r="H460">
        <v>20</v>
      </c>
      <c r="I460">
        <v>91.91</v>
      </c>
      <c r="J460">
        <v>403.2</v>
      </c>
      <c r="K460">
        <v>4.3600000000000003</v>
      </c>
    </row>
    <row r="461" spans="1:11" x14ac:dyDescent="0.25">
      <c r="A461">
        <v>10419</v>
      </c>
      <c r="B461" s="4">
        <v>44973</v>
      </c>
      <c r="C461" s="4">
        <v>44609</v>
      </c>
      <c r="D461">
        <v>68</v>
      </c>
      <c r="E461">
        <v>60</v>
      </c>
      <c r="F461">
        <v>4</v>
      </c>
      <c r="G461">
        <v>2</v>
      </c>
      <c r="H461">
        <v>60</v>
      </c>
      <c r="I461">
        <v>3.99</v>
      </c>
      <c r="J461">
        <v>1142.4000000000001</v>
      </c>
      <c r="K461">
        <v>12.35</v>
      </c>
    </row>
    <row r="462" spans="1:11" x14ac:dyDescent="0.25">
      <c r="A462">
        <v>10420</v>
      </c>
      <c r="B462" s="4">
        <v>44973</v>
      </c>
      <c r="C462" s="4">
        <v>44610</v>
      </c>
      <c r="D462">
        <v>46</v>
      </c>
      <c r="E462">
        <v>13</v>
      </c>
      <c r="F462">
        <v>3</v>
      </c>
      <c r="G462">
        <v>3</v>
      </c>
      <c r="H462">
        <v>2</v>
      </c>
      <c r="I462">
        <v>16.66</v>
      </c>
      <c r="J462">
        <v>6.72</v>
      </c>
      <c r="K462">
        <v>0.19</v>
      </c>
    </row>
    <row r="463" spans="1:11" x14ac:dyDescent="0.25">
      <c r="A463">
        <v>10420</v>
      </c>
      <c r="B463" s="4">
        <v>44973</v>
      </c>
      <c r="C463" s="4">
        <v>44610</v>
      </c>
      <c r="D463">
        <v>46</v>
      </c>
      <c r="E463">
        <v>70</v>
      </c>
      <c r="F463">
        <v>3</v>
      </c>
      <c r="G463">
        <v>3</v>
      </c>
      <c r="H463">
        <v>8</v>
      </c>
      <c r="I463">
        <v>3.85</v>
      </c>
      <c r="J463">
        <v>67.2</v>
      </c>
      <c r="K463">
        <v>1.89</v>
      </c>
    </row>
    <row r="464" spans="1:11" x14ac:dyDescent="0.25">
      <c r="A464">
        <v>10420</v>
      </c>
      <c r="B464" s="4">
        <v>44974</v>
      </c>
      <c r="C464" s="4">
        <v>44610</v>
      </c>
      <c r="D464">
        <v>46</v>
      </c>
      <c r="E464">
        <v>9</v>
      </c>
      <c r="F464">
        <v>3</v>
      </c>
      <c r="G464">
        <v>3</v>
      </c>
      <c r="H464">
        <v>20</v>
      </c>
      <c r="I464">
        <v>68.66</v>
      </c>
      <c r="J464">
        <v>1086.4000000000001</v>
      </c>
      <c r="K464">
        <v>30.55</v>
      </c>
    </row>
    <row r="465" spans="1:11" x14ac:dyDescent="0.25">
      <c r="A465">
        <v>10420</v>
      </c>
      <c r="B465" s="4">
        <v>44975</v>
      </c>
      <c r="C465" s="4">
        <v>44610</v>
      </c>
      <c r="D465">
        <v>46</v>
      </c>
      <c r="E465">
        <v>73</v>
      </c>
      <c r="F465">
        <v>3</v>
      </c>
      <c r="G465">
        <v>3</v>
      </c>
      <c r="H465">
        <v>20</v>
      </c>
      <c r="I465">
        <v>4.4400000000000004</v>
      </c>
      <c r="J465">
        <v>168</v>
      </c>
      <c r="K465">
        <v>4.72</v>
      </c>
    </row>
    <row r="466" spans="1:11" x14ac:dyDescent="0.25">
      <c r="A466">
        <v>10421</v>
      </c>
      <c r="B466" s="4">
        <v>44975</v>
      </c>
      <c r="C466" s="4">
        <v>44624</v>
      </c>
      <c r="D466">
        <v>61</v>
      </c>
      <c r="E466">
        <v>26</v>
      </c>
      <c r="F466">
        <v>8</v>
      </c>
      <c r="G466">
        <v>1</v>
      </c>
      <c r="H466">
        <v>30</v>
      </c>
      <c r="I466">
        <v>14.03</v>
      </c>
      <c r="J466">
        <v>522.9</v>
      </c>
      <c r="K466">
        <v>146.74</v>
      </c>
    </row>
    <row r="467" spans="1:11" x14ac:dyDescent="0.25">
      <c r="A467">
        <v>10421</v>
      </c>
      <c r="B467" s="4">
        <v>44975</v>
      </c>
      <c r="C467" s="4">
        <v>44624</v>
      </c>
      <c r="D467">
        <v>61</v>
      </c>
      <c r="E467">
        <v>77</v>
      </c>
      <c r="F467">
        <v>8</v>
      </c>
      <c r="G467">
        <v>1</v>
      </c>
      <c r="H467">
        <v>10</v>
      </c>
      <c r="I467">
        <v>0.53</v>
      </c>
      <c r="J467">
        <v>72.8</v>
      </c>
      <c r="K467">
        <v>20.36</v>
      </c>
    </row>
    <row r="468" spans="1:11" x14ac:dyDescent="0.25">
      <c r="A468">
        <v>10421</v>
      </c>
      <c r="B468" s="4">
        <v>44975</v>
      </c>
      <c r="C468" s="4">
        <v>44624</v>
      </c>
      <c r="D468">
        <v>61</v>
      </c>
      <c r="E468">
        <v>53</v>
      </c>
      <c r="F468">
        <v>8</v>
      </c>
      <c r="G468">
        <v>1</v>
      </c>
      <c r="H468">
        <v>15</v>
      </c>
      <c r="I468">
        <v>10.59</v>
      </c>
      <c r="J468">
        <v>275.10000000000002</v>
      </c>
      <c r="K468">
        <v>77.06</v>
      </c>
    </row>
    <row r="469" spans="1:11" x14ac:dyDescent="0.25">
      <c r="A469">
        <v>10421</v>
      </c>
      <c r="B469" s="4">
        <v>44975</v>
      </c>
      <c r="C469" s="4">
        <v>44624</v>
      </c>
      <c r="D469">
        <v>61</v>
      </c>
      <c r="E469">
        <v>19</v>
      </c>
      <c r="F469">
        <v>8</v>
      </c>
      <c r="G469">
        <v>1</v>
      </c>
      <c r="H469">
        <v>4</v>
      </c>
      <c r="I469">
        <v>34.74</v>
      </c>
      <c r="J469">
        <v>20.440000000000001</v>
      </c>
      <c r="K469">
        <v>5.76</v>
      </c>
    </row>
    <row r="470" spans="1:11" x14ac:dyDescent="0.25">
      <c r="A470">
        <v>10422</v>
      </c>
      <c r="B470" s="4">
        <v>44976</v>
      </c>
      <c r="C470" s="4">
        <v>44611</v>
      </c>
      <c r="D470">
        <v>27</v>
      </c>
      <c r="E470">
        <v>26</v>
      </c>
      <c r="F470">
        <v>2</v>
      </c>
      <c r="G470">
        <v>2</v>
      </c>
      <c r="H470">
        <v>2</v>
      </c>
      <c r="I470">
        <v>8.8800000000000008</v>
      </c>
      <c r="J470">
        <v>34.86</v>
      </c>
      <c r="K470">
        <v>100.6</v>
      </c>
    </row>
    <row r="471" spans="1:11" x14ac:dyDescent="0.25">
      <c r="A471">
        <v>10423</v>
      </c>
      <c r="B471" s="4">
        <v>44976</v>
      </c>
      <c r="C471" s="4">
        <v>44598</v>
      </c>
      <c r="D471">
        <v>31</v>
      </c>
      <c r="E471">
        <v>59</v>
      </c>
      <c r="F471">
        <v>6</v>
      </c>
      <c r="G471">
        <v>2</v>
      </c>
      <c r="H471">
        <v>20</v>
      </c>
      <c r="I471">
        <v>37.89</v>
      </c>
      <c r="J471">
        <v>616</v>
      </c>
      <c r="K471">
        <v>19.079999999999998</v>
      </c>
    </row>
    <row r="472" spans="1:11" x14ac:dyDescent="0.25">
      <c r="A472">
        <v>10423</v>
      </c>
      <c r="B472" s="4">
        <v>44977</v>
      </c>
      <c r="C472" s="4">
        <v>44598</v>
      </c>
      <c r="D472">
        <v>31</v>
      </c>
      <c r="E472">
        <v>31</v>
      </c>
      <c r="F472">
        <v>6</v>
      </c>
      <c r="G472">
        <v>2</v>
      </c>
      <c r="H472">
        <v>14</v>
      </c>
      <c r="I472">
        <v>60.43</v>
      </c>
      <c r="J472">
        <v>98</v>
      </c>
      <c r="K472">
        <v>3.03</v>
      </c>
    </row>
    <row r="473" spans="1:11" x14ac:dyDescent="0.25">
      <c r="A473">
        <v>10424</v>
      </c>
      <c r="B473" s="4">
        <v>44981</v>
      </c>
      <c r="C473" s="4">
        <v>44612</v>
      </c>
      <c r="D473">
        <v>51</v>
      </c>
      <c r="E473">
        <v>68</v>
      </c>
      <c r="F473">
        <v>7</v>
      </c>
      <c r="G473">
        <v>3</v>
      </c>
      <c r="H473">
        <v>30</v>
      </c>
      <c r="I473">
        <v>201.29</v>
      </c>
      <c r="J473">
        <v>210</v>
      </c>
      <c r="K473">
        <v>3.42</v>
      </c>
    </row>
    <row r="474" spans="1:11" x14ac:dyDescent="0.25">
      <c r="A474">
        <v>10424</v>
      </c>
      <c r="B474" s="4">
        <v>44982</v>
      </c>
      <c r="C474" s="4">
        <v>44612</v>
      </c>
      <c r="D474">
        <v>51</v>
      </c>
      <c r="E474">
        <v>35</v>
      </c>
      <c r="F474">
        <v>7</v>
      </c>
      <c r="G474">
        <v>3</v>
      </c>
      <c r="H474">
        <v>60</v>
      </c>
      <c r="I474">
        <v>12.41</v>
      </c>
      <c r="J474">
        <v>604.79999999999995</v>
      </c>
      <c r="K474">
        <v>9.84</v>
      </c>
    </row>
    <row r="475" spans="1:11" x14ac:dyDescent="0.25">
      <c r="A475">
        <v>10424</v>
      </c>
      <c r="B475" s="4">
        <v>44984</v>
      </c>
      <c r="C475" s="4">
        <v>44612</v>
      </c>
      <c r="D475">
        <v>51</v>
      </c>
      <c r="E475">
        <v>38</v>
      </c>
      <c r="F475">
        <v>7</v>
      </c>
      <c r="G475">
        <v>3</v>
      </c>
      <c r="H475">
        <v>49</v>
      </c>
      <c r="I475">
        <v>15.8</v>
      </c>
      <c r="J475">
        <v>7230.44</v>
      </c>
      <c r="K475">
        <v>117.68</v>
      </c>
    </row>
    <row r="476" spans="1:11" x14ac:dyDescent="0.25">
      <c r="A476">
        <v>10425</v>
      </c>
      <c r="B476" s="4">
        <v>44988</v>
      </c>
      <c r="C476" s="4">
        <v>44613</v>
      </c>
      <c r="D476">
        <v>41</v>
      </c>
      <c r="E476">
        <v>76</v>
      </c>
      <c r="F476">
        <v>6</v>
      </c>
      <c r="G476">
        <v>1</v>
      </c>
      <c r="H476">
        <v>20</v>
      </c>
      <c r="I476">
        <v>2.37</v>
      </c>
      <c r="J476">
        <v>201.6</v>
      </c>
      <c r="K476">
        <v>4.25</v>
      </c>
    </row>
    <row r="477" spans="1:11" x14ac:dyDescent="0.25">
      <c r="A477">
        <v>10425</v>
      </c>
      <c r="B477" s="4">
        <v>44988</v>
      </c>
      <c r="C477" s="4">
        <v>44613</v>
      </c>
      <c r="D477">
        <v>41</v>
      </c>
      <c r="E477">
        <v>55</v>
      </c>
      <c r="F477">
        <v>6</v>
      </c>
      <c r="G477">
        <v>1</v>
      </c>
      <c r="H477">
        <v>10</v>
      </c>
      <c r="I477">
        <v>0.64</v>
      </c>
      <c r="J477">
        <v>134.4</v>
      </c>
      <c r="K477">
        <v>2.84</v>
      </c>
    </row>
    <row r="478" spans="1:11" x14ac:dyDescent="0.25">
      <c r="A478">
        <v>10426</v>
      </c>
      <c r="B478" s="4">
        <v>44988</v>
      </c>
      <c r="C478" s="4">
        <v>44616</v>
      </c>
      <c r="D478">
        <v>29</v>
      </c>
      <c r="E478">
        <v>56</v>
      </c>
      <c r="F478">
        <v>4</v>
      </c>
      <c r="G478">
        <v>2</v>
      </c>
      <c r="H478">
        <v>5</v>
      </c>
      <c r="I478">
        <v>18.690000000000001</v>
      </c>
      <c r="J478">
        <v>106.4</v>
      </c>
      <c r="K478">
        <v>28.56</v>
      </c>
    </row>
    <row r="479" spans="1:11" x14ac:dyDescent="0.25">
      <c r="A479">
        <v>10426</v>
      </c>
      <c r="B479" s="4">
        <v>44988</v>
      </c>
      <c r="C479" s="4">
        <v>44616</v>
      </c>
      <c r="D479">
        <v>29</v>
      </c>
      <c r="E479">
        <v>64</v>
      </c>
      <c r="F479">
        <v>4</v>
      </c>
      <c r="G479">
        <v>2</v>
      </c>
      <c r="H479">
        <v>7</v>
      </c>
      <c r="I479">
        <v>61.42</v>
      </c>
      <c r="J479">
        <v>130.34</v>
      </c>
      <c r="K479">
        <v>34.979999999999997</v>
      </c>
    </row>
    <row r="480" spans="1:11" x14ac:dyDescent="0.25">
      <c r="A480">
        <v>10427</v>
      </c>
      <c r="B480" s="4">
        <v>44988</v>
      </c>
      <c r="C480" s="4">
        <v>44616</v>
      </c>
      <c r="D480">
        <v>24</v>
      </c>
      <c r="E480">
        <v>14</v>
      </c>
      <c r="F480">
        <v>4</v>
      </c>
      <c r="G480">
        <v>2</v>
      </c>
      <c r="H480">
        <v>35</v>
      </c>
      <c r="I480">
        <v>44.86</v>
      </c>
      <c r="J480">
        <v>455.7</v>
      </c>
      <c r="K480">
        <v>43.26</v>
      </c>
    </row>
    <row r="481" spans="1:11" x14ac:dyDescent="0.25">
      <c r="A481">
        <v>10428</v>
      </c>
      <c r="B481" s="4">
        <v>44990</v>
      </c>
      <c r="C481" s="4">
        <v>44617</v>
      </c>
      <c r="D481">
        <v>66</v>
      </c>
      <c r="E481">
        <v>46</v>
      </c>
      <c r="F481">
        <v>7</v>
      </c>
      <c r="G481">
        <v>2</v>
      </c>
      <c r="H481">
        <v>20</v>
      </c>
      <c r="I481">
        <v>7.86</v>
      </c>
      <c r="J481">
        <v>134.4</v>
      </c>
      <c r="K481">
        <v>9.26</v>
      </c>
    </row>
    <row r="482" spans="1:11" x14ac:dyDescent="0.25">
      <c r="A482">
        <v>10429</v>
      </c>
      <c r="B482" s="4">
        <v>44990</v>
      </c>
      <c r="C482" s="4">
        <v>44632</v>
      </c>
      <c r="D482">
        <v>37</v>
      </c>
      <c r="E482">
        <v>50</v>
      </c>
      <c r="F482">
        <v>3</v>
      </c>
      <c r="G482">
        <v>1</v>
      </c>
      <c r="H482">
        <v>40</v>
      </c>
      <c r="I482">
        <v>24.2</v>
      </c>
      <c r="J482">
        <v>364</v>
      </c>
      <c r="K482">
        <v>14.62</v>
      </c>
    </row>
    <row r="483" spans="1:11" x14ac:dyDescent="0.25">
      <c r="A483">
        <v>10429</v>
      </c>
      <c r="B483" s="4">
        <v>44990</v>
      </c>
      <c r="C483" s="4">
        <v>44632</v>
      </c>
      <c r="D483">
        <v>37</v>
      </c>
      <c r="E483">
        <v>63</v>
      </c>
      <c r="F483">
        <v>3</v>
      </c>
      <c r="G483">
        <v>1</v>
      </c>
      <c r="H483">
        <v>35</v>
      </c>
      <c r="I483">
        <v>15.32</v>
      </c>
      <c r="J483">
        <v>859.95</v>
      </c>
      <c r="K483">
        <v>34.57</v>
      </c>
    </row>
    <row r="484" spans="1:11" x14ac:dyDescent="0.25">
      <c r="A484">
        <v>10430</v>
      </c>
      <c r="B484" s="4">
        <v>44991</v>
      </c>
      <c r="C484" s="4">
        <v>44605</v>
      </c>
      <c r="D484">
        <v>20</v>
      </c>
      <c r="E484">
        <v>56</v>
      </c>
      <c r="F484">
        <v>4</v>
      </c>
      <c r="G484">
        <v>1</v>
      </c>
      <c r="H484">
        <v>30</v>
      </c>
      <c r="I484">
        <v>149.11000000000001</v>
      </c>
      <c r="J484">
        <v>638.4</v>
      </c>
      <c r="K484">
        <v>8.26</v>
      </c>
    </row>
    <row r="485" spans="1:11" x14ac:dyDescent="0.25">
      <c r="A485">
        <v>10430</v>
      </c>
      <c r="B485" s="4">
        <v>44991</v>
      </c>
      <c r="C485" s="4">
        <v>44605</v>
      </c>
      <c r="D485">
        <v>20</v>
      </c>
      <c r="E485">
        <v>21</v>
      </c>
      <c r="F485">
        <v>4</v>
      </c>
      <c r="G485">
        <v>1</v>
      </c>
      <c r="H485">
        <v>50</v>
      </c>
      <c r="I485">
        <v>11.44</v>
      </c>
      <c r="J485">
        <v>280</v>
      </c>
      <c r="K485">
        <v>3.62</v>
      </c>
    </row>
    <row r="486" spans="1:11" x14ac:dyDescent="0.25">
      <c r="A486">
        <v>10430</v>
      </c>
      <c r="B486" s="4">
        <v>44995</v>
      </c>
      <c r="C486" s="4">
        <v>44605</v>
      </c>
      <c r="D486">
        <v>20</v>
      </c>
      <c r="E486">
        <v>17</v>
      </c>
      <c r="F486">
        <v>4</v>
      </c>
      <c r="G486">
        <v>1</v>
      </c>
      <c r="H486">
        <v>45</v>
      </c>
      <c r="I486">
        <v>0.72</v>
      </c>
      <c r="J486">
        <v>982.8</v>
      </c>
      <c r="K486">
        <v>12.72</v>
      </c>
    </row>
    <row r="487" spans="1:11" x14ac:dyDescent="0.25">
      <c r="A487">
        <v>10430</v>
      </c>
      <c r="B487" s="4">
        <v>44995</v>
      </c>
      <c r="C487" s="4">
        <v>44605</v>
      </c>
      <c r="D487">
        <v>20</v>
      </c>
      <c r="E487">
        <v>59</v>
      </c>
      <c r="F487">
        <v>4</v>
      </c>
      <c r="G487">
        <v>1</v>
      </c>
      <c r="H487">
        <v>70</v>
      </c>
      <c r="I487">
        <v>0.94</v>
      </c>
      <c r="J487">
        <v>2156</v>
      </c>
      <c r="K487">
        <v>27.9</v>
      </c>
    </row>
    <row r="488" spans="1:11" x14ac:dyDescent="0.25">
      <c r="A488">
        <v>10431</v>
      </c>
      <c r="B488" s="4">
        <v>44996</v>
      </c>
      <c r="C488" s="4">
        <v>44605</v>
      </c>
      <c r="D488">
        <v>10</v>
      </c>
      <c r="E488">
        <v>47</v>
      </c>
      <c r="F488">
        <v>4</v>
      </c>
      <c r="G488">
        <v>3</v>
      </c>
      <c r="H488">
        <v>30</v>
      </c>
      <c r="I488">
        <v>2.44</v>
      </c>
      <c r="J488">
        <v>159.6</v>
      </c>
      <c r="K488">
        <v>1.74</v>
      </c>
    </row>
    <row r="489" spans="1:11" x14ac:dyDescent="0.25">
      <c r="A489">
        <v>10431</v>
      </c>
      <c r="B489" s="4">
        <v>44996</v>
      </c>
      <c r="C489" s="4">
        <v>44605</v>
      </c>
      <c r="D489">
        <v>10</v>
      </c>
      <c r="E489">
        <v>17</v>
      </c>
      <c r="F489">
        <v>4</v>
      </c>
      <c r="G489">
        <v>3</v>
      </c>
      <c r="H489">
        <v>50</v>
      </c>
      <c r="I489">
        <v>4.4400000000000004</v>
      </c>
      <c r="J489">
        <v>1092</v>
      </c>
      <c r="K489">
        <v>11.9</v>
      </c>
    </row>
    <row r="490" spans="1:11" x14ac:dyDescent="0.25">
      <c r="A490">
        <v>10431</v>
      </c>
      <c r="B490" s="4">
        <v>44996</v>
      </c>
      <c r="C490" s="4">
        <v>44605</v>
      </c>
      <c r="D490">
        <v>10</v>
      </c>
      <c r="E490">
        <v>40</v>
      </c>
      <c r="F490">
        <v>4</v>
      </c>
      <c r="G490">
        <v>3</v>
      </c>
      <c r="H490">
        <v>50</v>
      </c>
      <c r="I490">
        <v>6.57</v>
      </c>
      <c r="J490">
        <v>514.5</v>
      </c>
      <c r="K490">
        <v>5.62</v>
      </c>
    </row>
    <row r="491" spans="1:11" x14ac:dyDescent="0.25">
      <c r="A491">
        <v>10432</v>
      </c>
      <c r="B491" s="4">
        <v>44996</v>
      </c>
      <c r="C491" s="4">
        <v>44606</v>
      </c>
      <c r="D491">
        <v>75</v>
      </c>
      <c r="E491">
        <v>26</v>
      </c>
      <c r="F491">
        <v>3</v>
      </c>
      <c r="G491">
        <v>2</v>
      </c>
      <c r="H491">
        <v>10</v>
      </c>
      <c r="I491">
        <v>7.73</v>
      </c>
      <c r="J491">
        <v>174.3</v>
      </c>
      <c r="K491">
        <v>57.45</v>
      </c>
    </row>
    <row r="492" spans="1:11" x14ac:dyDescent="0.25">
      <c r="A492">
        <v>10432</v>
      </c>
      <c r="B492" s="4">
        <v>44996</v>
      </c>
      <c r="C492" s="4">
        <v>44606</v>
      </c>
      <c r="D492">
        <v>75</v>
      </c>
      <c r="E492">
        <v>54</v>
      </c>
      <c r="F492">
        <v>3</v>
      </c>
      <c r="G492">
        <v>2</v>
      </c>
      <c r="H492">
        <v>40</v>
      </c>
      <c r="I492">
        <v>62.74</v>
      </c>
      <c r="J492">
        <v>165.2</v>
      </c>
      <c r="K492">
        <v>54.82</v>
      </c>
    </row>
    <row r="493" spans="1:11" x14ac:dyDescent="0.25">
      <c r="A493">
        <v>10433</v>
      </c>
      <c r="B493" s="4">
        <v>44997</v>
      </c>
      <c r="C493" s="4">
        <v>44623</v>
      </c>
      <c r="D493">
        <v>60</v>
      </c>
      <c r="E493">
        <v>56</v>
      </c>
      <c r="F493">
        <v>3</v>
      </c>
      <c r="G493">
        <v>3</v>
      </c>
      <c r="H493">
        <v>28</v>
      </c>
      <c r="I493">
        <v>14.63</v>
      </c>
      <c r="J493">
        <v>595.84</v>
      </c>
      <c r="K493">
        <v>60.42</v>
      </c>
    </row>
    <row r="494" spans="1:11" x14ac:dyDescent="0.25">
      <c r="A494">
        <v>10434</v>
      </c>
      <c r="B494" s="4">
        <v>44997</v>
      </c>
      <c r="C494" s="4">
        <v>44623</v>
      </c>
      <c r="D494">
        <v>24</v>
      </c>
      <c r="E494">
        <v>11</v>
      </c>
      <c r="F494">
        <v>3</v>
      </c>
      <c r="G494">
        <v>1</v>
      </c>
      <c r="H494">
        <v>6</v>
      </c>
      <c r="I494">
        <v>28.58</v>
      </c>
      <c r="J494">
        <v>70.56</v>
      </c>
      <c r="K494">
        <v>9.17</v>
      </c>
    </row>
    <row r="495" spans="1:11" x14ac:dyDescent="0.25">
      <c r="A495">
        <v>10434</v>
      </c>
      <c r="B495" s="4">
        <v>44997</v>
      </c>
      <c r="C495" s="4">
        <v>44623</v>
      </c>
      <c r="D495">
        <v>24</v>
      </c>
      <c r="E495">
        <v>76</v>
      </c>
      <c r="F495">
        <v>3</v>
      </c>
      <c r="G495">
        <v>1</v>
      </c>
      <c r="H495">
        <v>18</v>
      </c>
      <c r="I495">
        <v>4.3899999999999997</v>
      </c>
      <c r="J495">
        <v>181.44</v>
      </c>
      <c r="K495">
        <v>23.59</v>
      </c>
    </row>
    <row r="496" spans="1:11" x14ac:dyDescent="0.25">
      <c r="A496">
        <v>10435</v>
      </c>
      <c r="B496" s="4">
        <v>45001</v>
      </c>
      <c r="C496" s="4">
        <v>44638</v>
      </c>
      <c r="D496">
        <v>16</v>
      </c>
      <c r="E496">
        <v>2</v>
      </c>
      <c r="F496">
        <v>8</v>
      </c>
      <c r="G496">
        <v>3</v>
      </c>
      <c r="H496">
        <v>10</v>
      </c>
      <c r="I496">
        <v>2.33</v>
      </c>
      <c r="J496">
        <v>106.4</v>
      </c>
      <c r="K496">
        <v>2.21</v>
      </c>
    </row>
    <row r="497" spans="1:11" x14ac:dyDescent="0.25">
      <c r="A497">
        <v>10435</v>
      </c>
      <c r="B497" s="4">
        <v>45001</v>
      </c>
      <c r="C497" s="4">
        <v>44638</v>
      </c>
      <c r="D497">
        <v>16</v>
      </c>
      <c r="E497">
        <v>72</v>
      </c>
      <c r="F497">
        <v>8</v>
      </c>
      <c r="G497">
        <v>3</v>
      </c>
      <c r="H497">
        <v>10</v>
      </c>
      <c r="I497">
        <v>3.6</v>
      </c>
      <c r="J497">
        <v>194.6</v>
      </c>
      <c r="K497">
        <v>4.05</v>
      </c>
    </row>
    <row r="498" spans="1:11" x14ac:dyDescent="0.25">
      <c r="A498">
        <v>10435</v>
      </c>
      <c r="B498" s="4">
        <v>45001</v>
      </c>
      <c r="C498" s="4">
        <v>44638</v>
      </c>
      <c r="D498">
        <v>16</v>
      </c>
      <c r="E498">
        <v>22</v>
      </c>
      <c r="F498">
        <v>8</v>
      </c>
      <c r="G498">
        <v>3</v>
      </c>
      <c r="H498">
        <v>12</v>
      </c>
      <c r="I498">
        <v>24.07</v>
      </c>
      <c r="J498">
        <v>141.12</v>
      </c>
      <c r="K498">
        <v>2.93</v>
      </c>
    </row>
    <row r="499" spans="1:11" x14ac:dyDescent="0.25">
      <c r="A499">
        <v>10436</v>
      </c>
      <c r="B499" s="4">
        <v>45001</v>
      </c>
      <c r="C499" s="4">
        <v>44625</v>
      </c>
      <c r="D499">
        <v>7</v>
      </c>
      <c r="E499">
        <v>64</v>
      </c>
      <c r="F499">
        <v>3</v>
      </c>
      <c r="G499">
        <v>3</v>
      </c>
      <c r="H499">
        <v>30</v>
      </c>
      <c r="I499">
        <v>58.27</v>
      </c>
      <c r="J499">
        <v>558.6</v>
      </c>
      <c r="K499">
        <v>24.64</v>
      </c>
    </row>
    <row r="500" spans="1:11" x14ac:dyDescent="0.25">
      <c r="A500">
        <v>10436</v>
      </c>
      <c r="B500" s="4">
        <v>45001</v>
      </c>
      <c r="C500" s="4">
        <v>44625</v>
      </c>
      <c r="D500">
        <v>7</v>
      </c>
      <c r="E500">
        <v>56</v>
      </c>
      <c r="F500">
        <v>3</v>
      </c>
      <c r="G500">
        <v>3</v>
      </c>
      <c r="H500">
        <v>40</v>
      </c>
      <c r="I500">
        <v>8.99</v>
      </c>
      <c r="J500">
        <v>851.2</v>
      </c>
      <c r="K500">
        <v>37.54</v>
      </c>
    </row>
    <row r="501" spans="1:11" x14ac:dyDescent="0.25">
      <c r="A501">
        <v>10436</v>
      </c>
      <c r="B501" s="4">
        <v>45002</v>
      </c>
      <c r="C501" s="4">
        <v>44625</v>
      </c>
      <c r="D501">
        <v>7</v>
      </c>
      <c r="E501">
        <v>46</v>
      </c>
      <c r="F501">
        <v>3</v>
      </c>
      <c r="G501">
        <v>3</v>
      </c>
      <c r="H501">
        <v>5</v>
      </c>
      <c r="I501">
        <v>14.1</v>
      </c>
      <c r="J501">
        <v>33.6</v>
      </c>
      <c r="K501">
        <v>1.48</v>
      </c>
    </row>
    <row r="502" spans="1:11" x14ac:dyDescent="0.25">
      <c r="A502">
        <v>10436</v>
      </c>
      <c r="B502" s="4">
        <v>45002</v>
      </c>
      <c r="C502" s="4">
        <v>44625</v>
      </c>
      <c r="D502">
        <v>7</v>
      </c>
      <c r="E502">
        <v>75</v>
      </c>
      <c r="F502">
        <v>3</v>
      </c>
      <c r="G502">
        <v>3</v>
      </c>
      <c r="H502">
        <v>24</v>
      </c>
      <c r="I502">
        <v>22.04</v>
      </c>
      <c r="J502">
        <v>104.16</v>
      </c>
      <c r="K502">
        <v>4.59</v>
      </c>
    </row>
    <row r="503" spans="1:11" x14ac:dyDescent="0.25">
      <c r="A503">
        <v>10437</v>
      </c>
      <c r="B503" s="4">
        <v>45002</v>
      </c>
      <c r="C503" s="4">
        <v>44625</v>
      </c>
      <c r="D503">
        <v>87</v>
      </c>
      <c r="E503">
        <v>53</v>
      </c>
      <c r="F503">
        <v>8</v>
      </c>
      <c r="G503">
        <v>1</v>
      </c>
      <c r="H503">
        <v>15</v>
      </c>
      <c r="I503">
        <v>12.86</v>
      </c>
      <c r="J503">
        <v>275.10000000000002</v>
      </c>
      <c r="K503">
        <v>19.79</v>
      </c>
    </row>
    <row r="504" spans="1:11" x14ac:dyDescent="0.25">
      <c r="A504">
        <v>10438</v>
      </c>
      <c r="B504" s="4">
        <v>45002</v>
      </c>
      <c r="C504" s="4">
        <v>44626</v>
      </c>
      <c r="D504">
        <v>70</v>
      </c>
      <c r="E504">
        <v>34</v>
      </c>
      <c r="F504">
        <v>3</v>
      </c>
      <c r="G504">
        <v>1</v>
      </c>
      <c r="H504">
        <v>20</v>
      </c>
      <c r="I504">
        <v>36.81</v>
      </c>
      <c r="J504">
        <v>156.80000000000001</v>
      </c>
      <c r="K504">
        <v>53.06</v>
      </c>
    </row>
    <row r="505" spans="1:11" x14ac:dyDescent="0.25">
      <c r="A505">
        <v>10438</v>
      </c>
      <c r="B505" s="4">
        <v>45002</v>
      </c>
      <c r="C505" s="4">
        <v>44626</v>
      </c>
      <c r="D505">
        <v>70</v>
      </c>
      <c r="E505">
        <v>19</v>
      </c>
      <c r="F505">
        <v>3</v>
      </c>
      <c r="G505">
        <v>1</v>
      </c>
      <c r="H505">
        <v>15</v>
      </c>
      <c r="I505">
        <v>8.56</v>
      </c>
      <c r="J505">
        <v>76.650000000000006</v>
      </c>
      <c r="K505">
        <v>26.15</v>
      </c>
    </row>
    <row r="506" spans="1:11" x14ac:dyDescent="0.25">
      <c r="A506">
        <v>10438</v>
      </c>
      <c r="B506" s="4">
        <v>45002</v>
      </c>
      <c r="C506" s="4">
        <v>44626</v>
      </c>
      <c r="D506">
        <v>70</v>
      </c>
      <c r="E506">
        <v>57</v>
      </c>
      <c r="F506">
        <v>3</v>
      </c>
      <c r="G506">
        <v>1</v>
      </c>
      <c r="H506">
        <v>15</v>
      </c>
      <c r="I506">
        <v>9.49</v>
      </c>
      <c r="J506">
        <v>163.80000000000001</v>
      </c>
      <c r="K506">
        <v>55.43</v>
      </c>
    </row>
    <row r="507" spans="1:11" x14ac:dyDescent="0.25">
      <c r="A507">
        <v>10439</v>
      </c>
      <c r="B507" s="4">
        <v>45002</v>
      </c>
      <c r="C507" s="4">
        <v>44627</v>
      </c>
      <c r="D507">
        <v>51</v>
      </c>
      <c r="E507">
        <v>74</v>
      </c>
      <c r="F507">
        <v>6</v>
      </c>
      <c r="G507">
        <v>3</v>
      </c>
      <c r="H507">
        <v>30</v>
      </c>
      <c r="I507">
        <v>30.24</v>
      </c>
      <c r="J507">
        <v>168</v>
      </c>
      <c r="K507">
        <v>4.4000000000000004</v>
      </c>
    </row>
    <row r="508" spans="1:11" x14ac:dyDescent="0.25">
      <c r="A508">
        <v>10439</v>
      </c>
      <c r="B508" s="4">
        <v>45003</v>
      </c>
      <c r="C508" s="4">
        <v>44627</v>
      </c>
      <c r="D508">
        <v>51</v>
      </c>
      <c r="E508">
        <v>12</v>
      </c>
      <c r="F508">
        <v>6</v>
      </c>
      <c r="G508">
        <v>3</v>
      </c>
      <c r="H508">
        <v>15</v>
      </c>
      <c r="I508">
        <v>2.48</v>
      </c>
      <c r="J508">
        <v>319.2</v>
      </c>
      <c r="K508">
        <v>8.36</v>
      </c>
    </row>
    <row r="509" spans="1:11" x14ac:dyDescent="0.25">
      <c r="A509">
        <v>10439</v>
      </c>
      <c r="B509" s="4">
        <v>45003</v>
      </c>
      <c r="C509" s="4">
        <v>44627</v>
      </c>
      <c r="D509">
        <v>51</v>
      </c>
      <c r="E509">
        <v>64</v>
      </c>
      <c r="F509">
        <v>6</v>
      </c>
      <c r="G509">
        <v>3</v>
      </c>
      <c r="H509">
        <v>6</v>
      </c>
      <c r="I509">
        <v>1.05</v>
      </c>
      <c r="J509">
        <v>111.72</v>
      </c>
      <c r="K509">
        <v>2.92</v>
      </c>
    </row>
    <row r="510" spans="1:11" x14ac:dyDescent="0.25">
      <c r="A510">
        <v>10439</v>
      </c>
      <c r="B510" s="4">
        <v>45003</v>
      </c>
      <c r="C510" s="4">
        <v>44627</v>
      </c>
      <c r="D510">
        <v>51</v>
      </c>
      <c r="E510">
        <v>16</v>
      </c>
      <c r="F510">
        <v>6</v>
      </c>
      <c r="G510">
        <v>3</v>
      </c>
      <c r="H510">
        <v>16</v>
      </c>
      <c r="I510">
        <v>1.01</v>
      </c>
      <c r="J510">
        <v>155.68</v>
      </c>
      <c r="K510">
        <v>4.09</v>
      </c>
    </row>
    <row r="511" spans="1:11" x14ac:dyDescent="0.25">
      <c r="A511">
        <v>10440</v>
      </c>
      <c r="B511" s="4">
        <v>45003</v>
      </c>
      <c r="C511" s="4">
        <v>44630</v>
      </c>
      <c r="D511">
        <v>43</v>
      </c>
      <c r="E511">
        <v>2</v>
      </c>
      <c r="F511">
        <v>4</v>
      </c>
      <c r="G511">
        <v>2</v>
      </c>
      <c r="H511">
        <v>45</v>
      </c>
      <c r="I511">
        <v>98.03</v>
      </c>
      <c r="J511">
        <v>478.8</v>
      </c>
      <c r="K511">
        <v>10.31</v>
      </c>
    </row>
    <row r="512" spans="1:11" x14ac:dyDescent="0.25">
      <c r="A512">
        <v>10440</v>
      </c>
      <c r="B512" s="4">
        <v>45004</v>
      </c>
      <c r="C512" s="4">
        <v>44630</v>
      </c>
      <c r="D512">
        <v>43</v>
      </c>
      <c r="E512">
        <v>16</v>
      </c>
      <c r="F512">
        <v>4</v>
      </c>
      <c r="G512">
        <v>2</v>
      </c>
      <c r="H512">
        <v>49</v>
      </c>
      <c r="I512">
        <v>17.52</v>
      </c>
      <c r="J512">
        <v>476.77</v>
      </c>
      <c r="K512">
        <v>10.31</v>
      </c>
    </row>
    <row r="513" spans="1:11" x14ac:dyDescent="0.25">
      <c r="A513">
        <v>10440</v>
      </c>
      <c r="B513" s="4">
        <v>45005</v>
      </c>
      <c r="C513" s="4">
        <v>44630</v>
      </c>
      <c r="D513">
        <v>43</v>
      </c>
      <c r="E513">
        <v>29</v>
      </c>
      <c r="F513">
        <v>4</v>
      </c>
      <c r="G513">
        <v>2</v>
      </c>
      <c r="H513">
        <v>24</v>
      </c>
      <c r="I513">
        <v>150.15</v>
      </c>
      <c r="J513">
        <v>1663.2</v>
      </c>
      <c r="K513">
        <v>35.83</v>
      </c>
    </row>
    <row r="514" spans="1:11" x14ac:dyDescent="0.25">
      <c r="A514">
        <v>10440</v>
      </c>
      <c r="B514" s="4">
        <v>45009</v>
      </c>
      <c r="C514" s="4">
        <v>44630</v>
      </c>
      <c r="D514">
        <v>43</v>
      </c>
      <c r="E514">
        <v>61</v>
      </c>
      <c r="F514">
        <v>4</v>
      </c>
      <c r="G514">
        <v>2</v>
      </c>
      <c r="H514">
        <v>90</v>
      </c>
      <c r="I514">
        <v>23.29</v>
      </c>
      <c r="J514">
        <v>1436.4</v>
      </c>
      <c r="K514">
        <v>30.93</v>
      </c>
    </row>
    <row r="515" spans="1:11" x14ac:dyDescent="0.25">
      <c r="A515">
        <v>10441</v>
      </c>
      <c r="B515" s="4">
        <v>45009</v>
      </c>
      <c r="C515" s="4">
        <v>44644</v>
      </c>
      <c r="D515">
        <v>55</v>
      </c>
      <c r="E515">
        <v>27</v>
      </c>
      <c r="F515">
        <v>3</v>
      </c>
      <c r="G515">
        <v>2</v>
      </c>
      <c r="H515">
        <v>50</v>
      </c>
      <c r="I515">
        <v>52.02</v>
      </c>
      <c r="J515">
        <v>1228.5</v>
      </c>
      <c r="K515">
        <v>121.82</v>
      </c>
    </row>
    <row r="516" spans="1:11" x14ac:dyDescent="0.25">
      <c r="A516">
        <v>10442</v>
      </c>
      <c r="B516" s="4">
        <v>45009</v>
      </c>
      <c r="C516" s="4">
        <v>44631</v>
      </c>
      <c r="D516">
        <v>20</v>
      </c>
      <c r="E516">
        <v>11</v>
      </c>
      <c r="F516">
        <v>3</v>
      </c>
      <c r="G516">
        <v>2</v>
      </c>
      <c r="H516">
        <v>30</v>
      </c>
      <c r="I516">
        <v>38.86</v>
      </c>
      <c r="J516">
        <v>352.8</v>
      </c>
      <c r="K516">
        <v>0.01</v>
      </c>
    </row>
    <row r="517" spans="1:11" x14ac:dyDescent="0.25">
      <c r="A517">
        <v>10442</v>
      </c>
      <c r="B517" s="4">
        <v>45009</v>
      </c>
      <c r="C517" s="4">
        <v>44631</v>
      </c>
      <c r="D517">
        <v>20</v>
      </c>
      <c r="E517">
        <v>54</v>
      </c>
      <c r="F517">
        <v>3</v>
      </c>
      <c r="G517">
        <v>2</v>
      </c>
      <c r="H517">
        <v>80</v>
      </c>
      <c r="I517">
        <v>104.8</v>
      </c>
      <c r="J517">
        <v>330.4</v>
      </c>
      <c r="K517">
        <v>0.01</v>
      </c>
    </row>
    <row r="518" spans="1:11" x14ac:dyDescent="0.25">
      <c r="A518">
        <v>10442</v>
      </c>
      <c r="B518" s="4">
        <v>45011</v>
      </c>
      <c r="C518" s="4">
        <v>44631</v>
      </c>
      <c r="D518">
        <v>20</v>
      </c>
      <c r="E518">
        <v>66</v>
      </c>
      <c r="F518">
        <v>3</v>
      </c>
      <c r="G518">
        <v>2</v>
      </c>
      <c r="H518">
        <v>60</v>
      </c>
      <c r="I518">
        <v>10.93</v>
      </c>
      <c r="J518">
        <v>571.20000000000005</v>
      </c>
      <c r="K518">
        <v>0.01</v>
      </c>
    </row>
    <row r="519" spans="1:11" x14ac:dyDescent="0.25">
      <c r="A519">
        <v>10443</v>
      </c>
      <c r="B519" s="4">
        <v>45011</v>
      </c>
      <c r="C519" s="4">
        <v>44632</v>
      </c>
      <c r="D519">
        <v>66</v>
      </c>
      <c r="E519">
        <v>28</v>
      </c>
      <c r="F519">
        <v>8</v>
      </c>
      <c r="G519">
        <v>2</v>
      </c>
      <c r="H519">
        <v>12</v>
      </c>
      <c r="I519">
        <v>23.76</v>
      </c>
      <c r="J519">
        <v>305.76</v>
      </c>
      <c r="K519">
        <v>12.33</v>
      </c>
    </row>
    <row r="520" spans="1:11" x14ac:dyDescent="0.25">
      <c r="A520">
        <v>10443</v>
      </c>
      <c r="B520" s="4">
        <v>45011</v>
      </c>
      <c r="C520" s="4">
        <v>44632</v>
      </c>
      <c r="D520">
        <v>66</v>
      </c>
      <c r="E520">
        <v>11</v>
      </c>
      <c r="F520">
        <v>8</v>
      </c>
      <c r="G520">
        <v>2</v>
      </c>
      <c r="H520">
        <v>6</v>
      </c>
      <c r="I520">
        <v>6.93</v>
      </c>
      <c r="J520">
        <v>70.56</v>
      </c>
      <c r="K520">
        <v>2.84</v>
      </c>
    </row>
    <row r="521" spans="1:11" x14ac:dyDescent="0.25">
      <c r="A521">
        <v>10444</v>
      </c>
      <c r="B521" s="4">
        <v>45011</v>
      </c>
      <c r="C521" s="4">
        <v>44632</v>
      </c>
      <c r="D521">
        <v>5</v>
      </c>
      <c r="E521">
        <v>41</v>
      </c>
      <c r="F521">
        <v>3</v>
      </c>
      <c r="G521">
        <v>2</v>
      </c>
      <c r="H521">
        <v>30</v>
      </c>
      <c r="I521">
        <v>47.53</v>
      </c>
      <c r="J521">
        <v>161.69999999999999</v>
      </c>
      <c r="K521">
        <v>1.97</v>
      </c>
    </row>
    <row r="522" spans="1:11" x14ac:dyDescent="0.25">
      <c r="A522">
        <v>10444</v>
      </c>
      <c r="B522" s="4">
        <v>45017</v>
      </c>
      <c r="C522" s="4">
        <v>44632</v>
      </c>
      <c r="D522">
        <v>5</v>
      </c>
      <c r="E522">
        <v>17</v>
      </c>
      <c r="F522">
        <v>3</v>
      </c>
      <c r="G522">
        <v>2</v>
      </c>
      <c r="H522">
        <v>10</v>
      </c>
      <c r="I522">
        <v>11.3</v>
      </c>
      <c r="J522">
        <v>218.4</v>
      </c>
      <c r="K522">
        <v>2.66</v>
      </c>
    </row>
    <row r="523" spans="1:11" x14ac:dyDescent="0.25">
      <c r="A523">
        <v>10444</v>
      </c>
      <c r="B523" s="4">
        <v>45017</v>
      </c>
      <c r="C523" s="4">
        <v>44632</v>
      </c>
      <c r="D523">
        <v>5</v>
      </c>
      <c r="E523">
        <v>26</v>
      </c>
      <c r="F523">
        <v>3</v>
      </c>
      <c r="G523">
        <v>2</v>
      </c>
      <c r="H523">
        <v>15</v>
      </c>
      <c r="I523">
        <v>0.62</v>
      </c>
      <c r="J523">
        <v>261.45</v>
      </c>
      <c r="K523">
        <v>3.19</v>
      </c>
    </row>
    <row r="524" spans="1:11" x14ac:dyDescent="0.25">
      <c r="A524">
        <v>10444</v>
      </c>
      <c r="B524" s="4">
        <v>45019</v>
      </c>
      <c r="C524" s="4">
        <v>44632</v>
      </c>
      <c r="D524">
        <v>5</v>
      </c>
      <c r="E524">
        <v>35</v>
      </c>
      <c r="F524">
        <v>3</v>
      </c>
      <c r="G524">
        <v>2</v>
      </c>
      <c r="H524">
        <v>8</v>
      </c>
      <c r="I524">
        <v>2.1</v>
      </c>
      <c r="J524">
        <v>80.64</v>
      </c>
      <c r="K524">
        <v>0.98</v>
      </c>
    </row>
    <row r="525" spans="1:11" x14ac:dyDescent="0.25">
      <c r="A525">
        <v>10445</v>
      </c>
      <c r="B525" s="4">
        <v>45019</v>
      </c>
      <c r="C525" s="4">
        <v>44633</v>
      </c>
      <c r="D525">
        <v>5</v>
      </c>
      <c r="E525">
        <v>54</v>
      </c>
      <c r="F525">
        <v>3</v>
      </c>
      <c r="G525">
        <v>3</v>
      </c>
      <c r="H525">
        <v>15</v>
      </c>
      <c r="I525">
        <v>8.66</v>
      </c>
      <c r="J525">
        <v>61.95</v>
      </c>
      <c r="K525">
        <v>1.42</v>
      </c>
    </row>
    <row r="526" spans="1:11" x14ac:dyDescent="0.25">
      <c r="A526">
        <v>10445</v>
      </c>
      <c r="B526" s="4">
        <v>45019</v>
      </c>
      <c r="C526" s="4">
        <v>44633</v>
      </c>
      <c r="D526">
        <v>5</v>
      </c>
      <c r="E526">
        <v>39</v>
      </c>
      <c r="F526">
        <v>3</v>
      </c>
      <c r="G526">
        <v>3</v>
      </c>
      <c r="H526">
        <v>6</v>
      </c>
      <c r="I526">
        <v>2.97</v>
      </c>
      <c r="J526">
        <v>60.48</v>
      </c>
      <c r="K526">
        <v>1.37</v>
      </c>
    </row>
    <row r="527" spans="1:11" x14ac:dyDescent="0.25">
      <c r="A527">
        <v>10446</v>
      </c>
      <c r="B527" s="4">
        <v>45024</v>
      </c>
      <c r="C527" s="4">
        <v>44634</v>
      </c>
      <c r="D527">
        <v>70</v>
      </c>
      <c r="E527">
        <v>24</v>
      </c>
      <c r="F527">
        <v>6</v>
      </c>
      <c r="G527">
        <v>2</v>
      </c>
      <c r="H527">
        <v>20</v>
      </c>
      <c r="I527">
        <v>75.86</v>
      </c>
      <c r="J527">
        <v>50.4</v>
      </c>
      <c r="K527">
        <v>10.050000000000001</v>
      </c>
    </row>
    <row r="528" spans="1:11" x14ac:dyDescent="0.25">
      <c r="A528">
        <v>10446</v>
      </c>
      <c r="B528" s="4">
        <v>45024</v>
      </c>
      <c r="C528" s="4">
        <v>44634</v>
      </c>
      <c r="D528">
        <v>70</v>
      </c>
      <c r="E528">
        <v>52</v>
      </c>
      <c r="F528">
        <v>6</v>
      </c>
      <c r="G528">
        <v>2</v>
      </c>
      <c r="H528">
        <v>15</v>
      </c>
      <c r="I528">
        <v>29.94</v>
      </c>
      <c r="J528">
        <v>58.8</v>
      </c>
      <c r="K528">
        <v>11.72</v>
      </c>
    </row>
    <row r="529" spans="1:11" x14ac:dyDescent="0.25">
      <c r="A529">
        <v>10446</v>
      </c>
      <c r="B529" s="4">
        <v>45024</v>
      </c>
      <c r="C529" s="4">
        <v>44634</v>
      </c>
      <c r="D529">
        <v>70</v>
      </c>
      <c r="E529">
        <v>19</v>
      </c>
      <c r="F529">
        <v>6</v>
      </c>
      <c r="G529">
        <v>2</v>
      </c>
      <c r="H529">
        <v>12</v>
      </c>
      <c r="I529">
        <v>10.73</v>
      </c>
      <c r="J529">
        <v>61.32</v>
      </c>
      <c r="K529">
        <v>12.32</v>
      </c>
    </row>
    <row r="530" spans="1:11" x14ac:dyDescent="0.25">
      <c r="A530">
        <v>10446</v>
      </c>
      <c r="B530" s="4">
        <v>45026</v>
      </c>
      <c r="C530" s="4">
        <v>44634</v>
      </c>
      <c r="D530">
        <v>70</v>
      </c>
      <c r="E530">
        <v>31</v>
      </c>
      <c r="F530">
        <v>6</v>
      </c>
      <c r="G530">
        <v>2</v>
      </c>
      <c r="H530">
        <v>3</v>
      </c>
      <c r="I530">
        <v>10.039999999999999</v>
      </c>
      <c r="J530">
        <v>21</v>
      </c>
      <c r="K530">
        <v>4.1900000000000004</v>
      </c>
    </row>
    <row r="531" spans="1:11" x14ac:dyDescent="0.25">
      <c r="A531">
        <v>10447</v>
      </c>
      <c r="B531" s="4">
        <v>45026</v>
      </c>
      <c r="C531" s="4">
        <v>44634</v>
      </c>
      <c r="D531">
        <v>67</v>
      </c>
      <c r="E531">
        <v>19</v>
      </c>
      <c r="F531">
        <v>4</v>
      </c>
      <c r="G531">
        <v>2</v>
      </c>
      <c r="H531">
        <v>40</v>
      </c>
      <c r="I531">
        <v>16.27</v>
      </c>
      <c r="J531">
        <v>204.4</v>
      </c>
      <c r="K531">
        <v>16.45</v>
      </c>
    </row>
    <row r="532" spans="1:11" x14ac:dyDescent="0.25">
      <c r="A532">
        <v>10447</v>
      </c>
      <c r="B532" s="4">
        <v>45029</v>
      </c>
      <c r="C532" s="4">
        <v>44634</v>
      </c>
      <c r="D532">
        <v>67</v>
      </c>
      <c r="E532">
        <v>65</v>
      </c>
      <c r="F532">
        <v>4</v>
      </c>
      <c r="G532">
        <v>2</v>
      </c>
      <c r="H532">
        <v>35</v>
      </c>
      <c r="I532">
        <v>25.93</v>
      </c>
      <c r="J532">
        <v>411.6</v>
      </c>
      <c r="K532">
        <v>32.93</v>
      </c>
    </row>
    <row r="533" spans="1:11" x14ac:dyDescent="0.25">
      <c r="A533">
        <v>10447</v>
      </c>
      <c r="B533" s="4">
        <v>45029</v>
      </c>
      <c r="C533" s="4">
        <v>44634</v>
      </c>
      <c r="D533">
        <v>67</v>
      </c>
      <c r="E533">
        <v>71</v>
      </c>
      <c r="F533">
        <v>4</v>
      </c>
      <c r="G533">
        <v>2</v>
      </c>
      <c r="H533">
        <v>2</v>
      </c>
      <c r="I533">
        <v>14.41</v>
      </c>
      <c r="J533">
        <v>24.08</v>
      </c>
      <c r="K533">
        <v>1.92</v>
      </c>
    </row>
    <row r="534" spans="1:11" x14ac:dyDescent="0.25">
      <c r="A534">
        <v>10448</v>
      </c>
      <c r="B534" s="4">
        <v>45029</v>
      </c>
      <c r="C534" s="4">
        <v>44637</v>
      </c>
      <c r="D534">
        <v>64</v>
      </c>
      <c r="E534">
        <v>40</v>
      </c>
      <c r="F534">
        <v>4</v>
      </c>
      <c r="G534">
        <v>2</v>
      </c>
      <c r="H534">
        <v>20</v>
      </c>
      <c r="I534">
        <v>348.64</v>
      </c>
      <c r="J534">
        <v>205.8</v>
      </c>
      <c r="K534">
        <v>15.23</v>
      </c>
    </row>
    <row r="535" spans="1:11" x14ac:dyDescent="0.25">
      <c r="A535">
        <v>10448</v>
      </c>
      <c r="B535" s="4">
        <v>45029</v>
      </c>
      <c r="C535" s="4">
        <v>44637</v>
      </c>
      <c r="D535">
        <v>64</v>
      </c>
      <c r="E535">
        <v>26</v>
      </c>
      <c r="F535">
        <v>4</v>
      </c>
      <c r="G535">
        <v>2</v>
      </c>
      <c r="H535">
        <v>6</v>
      </c>
      <c r="I535">
        <v>36.06</v>
      </c>
      <c r="J535">
        <v>104.58</v>
      </c>
      <c r="K535">
        <v>7.75</v>
      </c>
    </row>
    <row r="536" spans="1:11" x14ac:dyDescent="0.25">
      <c r="A536">
        <v>10449</v>
      </c>
      <c r="B536" s="4">
        <v>45029</v>
      </c>
      <c r="C536" s="4">
        <v>44638</v>
      </c>
      <c r="D536">
        <v>7</v>
      </c>
      <c r="E536">
        <v>62</v>
      </c>
      <c r="F536">
        <v>3</v>
      </c>
      <c r="G536">
        <v>3</v>
      </c>
      <c r="H536">
        <v>35</v>
      </c>
      <c r="I536">
        <v>40.07</v>
      </c>
      <c r="J536">
        <v>965.3</v>
      </c>
      <c r="K536">
        <v>111.3</v>
      </c>
    </row>
    <row r="537" spans="1:11" x14ac:dyDescent="0.25">
      <c r="A537">
        <v>10449</v>
      </c>
      <c r="B537" s="4">
        <v>45030</v>
      </c>
      <c r="C537" s="4">
        <v>44638</v>
      </c>
      <c r="D537">
        <v>7</v>
      </c>
      <c r="E537">
        <v>10</v>
      </c>
      <c r="F537">
        <v>3</v>
      </c>
      <c r="G537">
        <v>3</v>
      </c>
      <c r="H537">
        <v>14</v>
      </c>
      <c r="I537">
        <v>50.15</v>
      </c>
      <c r="J537">
        <v>243.04</v>
      </c>
      <c r="K537">
        <v>28</v>
      </c>
    </row>
    <row r="538" spans="1:11" x14ac:dyDescent="0.25">
      <c r="A538">
        <v>10449</v>
      </c>
      <c r="B538" s="4">
        <v>45030</v>
      </c>
      <c r="C538" s="4">
        <v>44638</v>
      </c>
      <c r="D538">
        <v>7</v>
      </c>
      <c r="E538">
        <v>52</v>
      </c>
      <c r="F538">
        <v>3</v>
      </c>
      <c r="G538">
        <v>3</v>
      </c>
      <c r="H538">
        <v>20</v>
      </c>
      <c r="I538">
        <v>14.95</v>
      </c>
      <c r="J538">
        <v>78.400000000000006</v>
      </c>
      <c r="K538">
        <v>9.0299999999999994</v>
      </c>
    </row>
    <row r="539" spans="1:11" x14ac:dyDescent="0.25">
      <c r="A539">
        <v>10450</v>
      </c>
      <c r="B539" s="4">
        <v>45031</v>
      </c>
      <c r="C539" s="4">
        <v>44639</v>
      </c>
      <c r="D539">
        <v>28</v>
      </c>
      <c r="E539">
        <v>10</v>
      </c>
      <c r="F539">
        <v>8</v>
      </c>
      <c r="G539">
        <v>1</v>
      </c>
      <c r="H539">
        <v>20</v>
      </c>
      <c r="I539">
        <v>20.96</v>
      </c>
      <c r="J539">
        <v>347.2</v>
      </c>
      <c r="K539">
        <v>131.06</v>
      </c>
    </row>
    <row r="540" spans="1:11" x14ac:dyDescent="0.25">
      <c r="A540">
        <v>10450</v>
      </c>
      <c r="B540" s="4">
        <v>45031</v>
      </c>
      <c r="C540" s="4">
        <v>44639</v>
      </c>
      <c r="D540">
        <v>28</v>
      </c>
      <c r="E540">
        <v>54</v>
      </c>
      <c r="F540">
        <v>8</v>
      </c>
      <c r="G540">
        <v>1</v>
      </c>
      <c r="H540">
        <v>6</v>
      </c>
      <c r="I540">
        <v>31.45</v>
      </c>
      <c r="J540">
        <v>24.78</v>
      </c>
      <c r="K540">
        <v>9.4499999999999993</v>
      </c>
    </row>
    <row r="541" spans="1:11" x14ac:dyDescent="0.25">
      <c r="A541">
        <v>10451</v>
      </c>
      <c r="B541" s="4">
        <v>45033</v>
      </c>
      <c r="C541" s="4">
        <v>44625</v>
      </c>
      <c r="D541">
        <v>63</v>
      </c>
      <c r="E541">
        <v>64</v>
      </c>
      <c r="F541">
        <v>4</v>
      </c>
      <c r="G541">
        <v>3</v>
      </c>
      <c r="H541">
        <v>35</v>
      </c>
      <c r="I541">
        <v>2.5299999999999998</v>
      </c>
      <c r="J541">
        <v>651.70000000000005</v>
      </c>
      <c r="K541">
        <v>0.71</v>
      </c>
    </row>
    <row r="542" spans="1:11" x14ac:dyDescent="0.25">
      <c r="A542">
        <v>10451</v>
      </c>
      <c r="B542" s="4">
        <v>45033</v>
      </c>
      <c r="C542" s="4">
        <v>44625</v>
      </c>
      <c r="D542">
        <v>63</v>
      </c>
      <c r="E542">
        <v>55</v>
      </c>
      <c r="F542">
        <v>4</v>
      </c>
      <c r="G542">
        <v>3</v>
      </c>
      <c r="H542">
        <v>120</v>
      </c>
      <c r="I542">
        <v>1.99</v>
      </c>
      <c r="J542">
        <v>1612.8</v>
      </c>
      <c r="K542">
        <v>1.75</v>
      </c>
    </row>
    <row r="543" spans="1:11" x14ac:dyDescent="0.25">
      <c r="A543">
        <v>10451</v>
      </c>
      <c r="B543" s="4">
        <v>45033</v>
      </c>
      <c r="C543" s="4">
        <v>44625</v>
      </c>
      <c r="D543">
        <v>63</v>
      </c>
      <c r="E543">
        <v>65</v>
      </c>
      <c r="F543">
        <v>4</v>
      </c>
      <c r="G543">
        <v>3</v>
      </c>
      <c r="H543">
        <v>28</v>
      </c>
      <c r="I543">
        <v>9.8800000000000008</v>
      </c>
      <c r="J543">
        <v>329.28</v>
      </c>
      <c r="K543">
        <v>0.36</v>
      </c>
    </row>
    <row r="544" spans="1:11" x14ac:dyDescent="0.25">
      <c r="A544">
        <v>10451</v>
      </c>
      <c r="B544" s="4">
        <v>45033</v>
      </c>
      <c r="C544" s="4">
        <v>44625</v>
      </c>
      <c r="D544">
        <v>63</v>
      </c>
      <c r="E544">
        <v>77</v>
      </c>
      <c r="F544">
        <v>4</v>
      </c>
      <c r="G544">
        <v>3</v>
      </c>
      <c r="H544">
        <v>55</v>
      </c>
      <c r="I544">
        <v>7.32</v>
      </c>
      <c r="J544">
        <v>400.4</v>
      </c>
      <c r="K544">
        <v>0.43</v>
      </c>
    </row>
    <row r="545" spans="1:11" x14ac:dyDescent="0.25">
      <c r="A545">
        <v>10452</v>
      </c>
      <c r="B545" s="4">
        <v>45033</v>
      </c>
      <c r="C545" s="4">
        <v>44640</v>
      </c>
      <c r="D545">
        <v>43</v>
      </c>
      <c r="E545">
        <v>28</v>
      </c>
      <c r="F545">
        <v>8</v>
      </c>
      <c r="G545">
        <v>3</v>
      </c>
      <c r="H545">
        <v>15</v>
      </c>
      <c r="I545">
        <v>12.77</v>
      </c>
      <c r="J545">
        <v>382.2</v>
      </c>
      <c r="K545">
        <v>38</v>
      </c>
    </row>
    <row r="546" spans="1:11" x14ac:dyDescent="0.25">
      <c r="A546">
        <v>10452</v>
      </c>
      <c r="B546" s="4">
        <v>45033</v>
      </c>
      <c r="C546" s="4">
        <v>44640</v>
      </c>
      <c r="D546">
        <v>43</v>
      </c>
      <c r="E546">
        <v>44</v>
      </c>
      <c r="F546">
        <v>8</v>
      </c>
      <c r="G546">
        <v>3</v>
      </c>
      <c r="H546">
        <v>100</v>
      </c>
      <c r="I546">
        <v>15.56</v>
      </c>
      <c r="J546">
        <v>1085</v>
      </c>
      <c r="K546">
        <v>108.06</v>
      </c>
    </row>
    <row r="547" spans="1:11" x14ac:dyDescent="0.25">
      <c r="A547">
        <v>10453</v>
      </c>
      <c r="B547" s="4">
        <v>45033</v>
      </c>
      <c r="C547" s="4">
        <v>44641</v>
      </c>
      <c r="D547">
        <v>4</v>
      </c>
      <c r="E547">
        <v>48</v>
      </c>
      <c r="F547">
        <v>1</v>
      </c>
      <c r="G547">
        <v>3</v>
      </c>
      <c r="H547">
        <v>15</v>
      </c>
      <c r="I547">
        <v>9.2200000000000006</v>
      </c>
      <c r="J547">
        <v>107.1</v>
      </c>
      <c r="K547">
        <v>1.24</v>
      </c>
    </row>
    <row r="548" spans="1:11" x14ac:dyDescent="0.25">
      <c r="A548">
        <v>10453</v>
      </c>
      <c r="B548" s="4">
        <v>45033</v>
      </c>
      <c r="C548" s="4">
        <v>44641</v>
      </c>
      <c r="D548">
        <v>4</v>
      </c>
      <c r="E548">
        <v>70</v>
      </c>
      <c r="F548">
        <v>1</v>
      </c>
      <c r="G548">
        <v>3</v>
      </c>
      <c r="H548">
        <v>25</v>
      </c>
      <c r="I548">
        <v>1.81</v>
      </c>
      <c r="J548">
        <v>210</v>
      </c>
      <c r="K548">
        <v>2.4300000000000002</v>
      </c>
    </row>
    <row r="549" spans="1:11" x14ac:dyDescent="0.25">
      <c r="A549">
        <v>10454</v>
      </c>
      <c r="B549" s="4">
        <v>45033</v>
      </c>
      <c r="C549" s="4">
        <v>44641</v>
      </c>
      <c r="D549">
        <v>41</v>
      </c>
      <c r="E549">
        <v>33</v>
      </c>
      <c r="F549">
        <v>4</v>
      </c>
      <c r="G549">
        <v>3</v>
      </c>
      <c r="H549">
        <v>20</v>
      </c>
      <c r="I549">
        <v>6.61</v>
      </c>
      <c r="J549">
        <v>28</v>
      </c>
      <c r="K549">
        <v>2.48</v>
      </c>
    </row>
    <row r="550" spans="1:11" x14ac:dyDescent="0.25">
      <c r="A550">
        <v>10454</v>
      </c>
      <c r="B550" s="4">
        <v>45033</v>
      </c>
      <c r="C550" s="4">
        <v>44641</v>
      </c>
      <c r="D550">
        <v>41</v>
      </c>
      <c r="E550">
        <v>46</v>
      </c>
      <c r="F550">
        <v>4</v>
      </c>
      <c r="G550">
        <v>3</v>
      </c>
      <c r="H550">
        <v>10</v>
      </c>
      <c r="I550">
        <v>148.65</v>
      </c>
      <c r="J550">
        <v>67.2</v>
      </c>
      <c r="K550">
        <v>5.95</v>
      </c>
    </row>
    <row r="551" spans="1:11" x14ac:dyDescent="0.25">
      <c r="A551">
        <v>10454</v>
      </c>
      <c r="B551" s="4">
        <v>45033</v>
      </c>
      <c r="C551" s="4">
        <v>44641</v>
      </c>
      <c r="D551">
        <v>41</v>
      </c>
      <c r="E551">
        <v>16</v>
      </c>
      <c r="F551">
        <v>4</v>
      </c>
      <c r="G551">
        <v>3</v>
      </c>
      <c r="H551">
        <v>20</v>
      </c>
      <c r="I551">
        <v>83.9</v>
      </c>
      <c r="J551">
        <v>194.6</v>
      </c>
      <c r="K551">
        <v>17.3</v>
      </c>
    </row>
    <row r="552" spans="1:11" x14ac:dyDescent="0.25">
      <c r="A552">
        <v>10455</v>
      </c>
      <c r="B552" s="4">
        <v>45037</v>
      </c>
      <c r="C552" s="4">
        <v>44658</v>
      </c>
      <c r="D552">
        <v>87</v>
      </c>
      <c r="E552">
        <v>39</v>
      </c>
      <c r="F552">
        <v>8</v>
      </c>
      <c r="G552">
        <v>1</v>
      </c>
      <c r="H552">
        <v>20</v>
      </c>
      <c r="I552">
        <v>20.25</v>
      </c>
      <c r="J552">
        <v>201.6</v>
      </c>
      <c r="K552">
        <v>14.64</v>
      </c>
    </row>
    <row r="553" spans="1:11" x14ac:dyDescent="0.25">
      <c r="A553">
        <v>10455</v>
      </c>
      <c r="B553" s="4">
        <v>45038</v>
      </c>
      <c r="C553" s="4">
        <v>44658</v>
      </c>
      <c r="D553">
        <v>87</v>
      </c>
      <c r="E553">
        <v>71</v>
      </c>
      <c r="F553">
        <v>8</v>
      </c>
      <c r="G553">
        <v>1</v>
      </c>
      <c r="H553">
        <v>30</v>
      </c>
      <c r="I553">
        <v>36.68</v>
      </c>
      <c r="J553">
        <v>361.2</v>
      </c>
      <c r="K553">
        <v>26.23</v>
      </c>
    </row>
    <row r="554" spans="1:11" x14ac:dyDescent="0.25">
      <c r="A554">
        <v>10455</v>
      </c>
      <c r="B554" s="4">
        <v>45039</v>
      </c>
      <c r="C554" s="4">
        <v>44658</v>
      </c>
      <c r="D554">
        <v>87</v>
      </c>
      <c r="E554">
        <v>61</v>
      </c>
      <c r="F554">
        <v>8</v>
      </c>
      <c r="G554">
        <v>1</v>
      </c>
      <c r="H554">
        <v>25</v>
      </c>
      <c r="I554">
        <v>13.96</v>
      </c>
      <c r="J554">
        <v>399</v>
      </c>
      <c r="K554">
        <v>28.98</v>
      </c>
    </row>
    <row r="555" spans="1:11" x14ac:dyDescent="0.25">
      <c r="A555">
        <v>10455</v>
      </c>
      <c r="B555" s="4">
        <v>45039</v>
      </c>
      <c r="C555" s="4">
        <v>44658</v>
      </c>
      <c r="D555">
        <v>87</v>
      </c>
      <c r="E555">
        <v>53</v>
      </c>
      <c r="F555">
        <v>8</v>
      </c>
      <c r="G555">
        <v>1</v>
      </c>
      <c r="H555">
        <v>50</v>
      </c>
      <c r="I555">
        <v>473.61</v>
      </c>
      <c r="J555">
        <v>917</v>
      </c>
      <c r="K555">
        <v>66.69</v>
      </c>
    </row>
    <row r="556" spans="1:11" x14ac:dyDescent="0.25">
      <c r="A556">
        <v>10456</v>
      </c>
      <c r="B556" s="4">
        <v>45040</v>
      </c>
      <c r="C556" s="4">
        <v>44659</v>
      </c>
      <c r="D556">
        <v>39</v>
      </c>
      <c r="E556">
        <v>21</v>
      </c>
      <c r="F556">
        <v>8</v>
      </c>
      <c r="G556">
        <v>1</v>
      </c>
      <c r="H556">
        <v>40</v>
      </c>
      <c r="I556">
        <v>100.42</v>
      </c>
      <c r="J556">
        <v>224</v>
      </c>
      <c r="K556">
        <v>13.14</v>
      </c>
    </row>
    <row r="557" spans="1:11" x14ac:dyDescent="0.25">
      <c r="A557">
        <v>10456</v>
      </c>
      <c r="B557" s="4">
        <v>45040</v>
      </c>
      <c r="C557" s="4">
        <v>44659</v>
      </c>
      <c r="D557">
        <v>39</v>
      </c>
      <c r="E557">
        <v>49</v>
      </c>
      <c r="F557">
        <v>8</v>
      </c>
      <c r="G557">
        <v>1</v>
      </c>
      <c r="H557">
        <v>21</v>
      </c>
      <c r="I557">
        <v>70.55</v>
      </c>
      <c r="J557">
        <v>235.2</v>
      </c>
      <c r="K557">
        <v>13.79</v>
      </c>
    </row>
    <row r="558" spans="1:11" x14ac:dyDescent="0.25">
      <c r="A558">
        <v>10457</v>
      </c>
      <c r="B558" s="4">
        <v>45040</v>
      </c>
      <c r="C558" s="4">
        <v>44645</v>
      </c>
      <c r="D558">
        <v>39</v>
      </c>
      <c r="E558">
        <v>59</v>
      </c>
      <c r="F558">
        <v>2</v>
      </c>
      <c r="G558">
        <v>3</v>
      </c>
      <c r="H558">
        <v>36</v>
      </c>
      <c r="I558">
        <v>14.93</v>
      </c>
      <c r="J558">
        <v>1108.8</v>
      </c>
      <c r="K558">
        <v>13.84</v>
      </c>
    </row>
    <row r="559" spans="1:11" x14ac:dyDescent="0.25">
      <c r="A559">
        <v>10458</v>
      </c>
      <c r="B559" s="4">
        <v>45043</v>
      </c>
      <c r="C559" s="4">
        <v>44646</v>
      </c>
      <c r="D559">
        <v>76</v>
      </c>
      <c r="E559">
        <v>43</v>
      </c>
      <c r="F559">
        <v>7</v>
      </c>
      <c r="G559">
        <v>2</v>
      </c>
      <c r="H559">
        <v>20</v>
      </c>
      <c r="I559">
        <v>0.53</v>
      </c>
      <c r="J559">
        <v>515.20000000000005</v>
      </c>
      <c r="K559">
        <v>17.510000000000002</v>
      </c>
    </row>
    <row r="560" spans="1:11" x14ac:dyDescent="0.25">
      <c r="A560">
        <v>10458</v>
      </c>
      <c r="B560" s="4">
        <v>45044</v>
      </c>
      <c r="C560" s="4">
        <v>44646</v>
      </c>
      <c r="D560">
        <v>76</v>
      </c>
      <c r="E560">
        <v>26</v>
      </c>
      <c r="F560">
        <v>7</v>
      </c>
      <c r="G560">
        <v>2</v>
      </c>
      <c r="H560">
        <v>30</v>
      </c>
      <c r="I560">
        <v>36.79</v>
      </c>
      <c r="J560">
        <v>522.9</v>
      </c>
      <c r="K560">
        <v>17.829999999999998</v>
      </c>
    </row>
    <row r="561" spans="1:11" x14ac:dyDescent="0.25">
      <c r="A561">
        <v>10458</v>
      </c>
      <c r="B561" s="4">
        <v>45044</v>
      </c>
      <c r="C561" s="4">
        <v>44646</v>
      </c>
      <c r="D561">
        <v>76</v>
      </c>
      <c r="E561">
        <v>28</v>
      </c>
      <c r="F561">
        <v>7</v>
      </c>
      <c r="G561">
        <v>2</v>
      </c>
      <c r="H561">
        <v>30</v>
      </c>
      <c r="I561">
        <v>19.809999999999999</v>
      </c>
      <c r="J561">
        <v>764.4</v>
      </c>
      <c r="K561">
        <v>26.04</v>
      </c>
    </row>
    <row r="562" spans="1:11" x14ac:dyDescent="0.25">
      <c r="A562">
        <v>10458</v>
      </c>
      <c r="B562" s="4">
        <v>45044</v>
      </c>
      <c r="C562" s="4">
        <v>44646</v>
      </c>
      <c r="D562">
        <v>76</v>
      </c>
      <c r="E562">
        <v>56</v>
      </c>
      <c r="F562">
        <v>7</v>
      </c>
      <c r="G562">
        <v>2</v>
      </c>
      <c r="H562">
        <v>15</v>
      </c>
      <c r="I562">
        <v>6.37</v>
      </c>
      <c r="J562">
        <v>319.2</v>
      </c>
      <c r="K562">
        <v>10.85</v>
      </c>
    </row>
    <row r="563" spans="1:11" x14ac:dyDescent="0.25">
      <c r="A563">
        <v>10458</v>
      </c>
      <c r="B563" s="4">
        <v>45044</v>
      </c>
      <c r="C563" s="4">
        <v>44646</v>
      </c>
      <c r="D563">
        <v>76</v>
      </c>
      <c r="E563">
        <v>71</v>
      </c>
      <c r="F563">
        <v>7</v>
      </c>
      <c r="G563">
        <v>2</v>
      </c>
      <c r="H563">
        <v>50</v>
      </c>
      <c r="I563">
        <v>99.99</v>
      </c>
      <c r="J563">
        <v>602</v>
      </c>
      <c r="K563">
        <v>20.46</v>
      </c>
    </row>
    <row r="564" spans="1:11" x14ac:dyDescent="0.25">
      <c r="A564">
        <v>10459</v>
      </c>
      <c r="B564" s="4">
        <v>45045</v>
      </c>
      <c r="C564" s="4">
        <v>44647</v>
      </c>
      <c r="D564">
        <v>28</v>
      </c>
      <c r="E564">
        <v>46</v>
      </c>
      <c r="F564">
        <v>4</v>
      </c>
      <c r="G564">
        <v>1</v>
      </c>
      <c r="H564">
        <v>20</v>
      </c>
      <c r="I564">
        <v>5.05</v>
      </c>
      <c r="J564">
        <v>134.4</v>
      </c>
      <c r="K564">
        <v>1.02</v>
      </c>
    </row>
    <row r="565" spans="1:11" x14ac:dyDescent="0.25">
      <c r="A565">
        <v>10459</v>
      </c>
      <c r="B565" s="4">
        <v>45045</v>
      </c>
      <c r="C565" s="4">
        <v>44647</v>
      </c>
      <c r="D565">
        <v>28</v>
      </c>
      <c r="E565">
        <v>72</v>
      </c>
      <c r="F565">
        <v>4</v>
      </c>
      <c r="G565">
        <v>1</v>
      </c>
      <c r="H565">
        <v>40</v>
      </c>
      <c r="I565">
        <v>120.15</v>
      </c>
      <c r="J565">
        <v>778.4</v>
      </c>
      <c r="K565">
        <v>5.92</v>
      </c>
    </row>
    <row r="566" spans="1:11" x14ac:dyDescent="0.25">
      <c r="A566">
        <v>10459</v>
      </c>
      <c r="B566" s="4">
        <v>45045</v>
      </c>
      <c r="C566" s="4">
        <v>44647</v>
      </c>
      <c r="D566">
        <v>28</v>
      </c>
      <c r="E566">
        <v>7</v>
      </c>
      <c r="F566">
        <v>4</v>
      </c>
      <c r="G566">
        <v>1</v>
      </c>
      <c r="H566">
        <v>16</v>
      </c>
      <c r="I566">
        <v>19.18</v>
      </c>
      <c r="J566">
        <v>268.8</v>
      </c>
      <c r="K566">
        <v>2.04</v>
      </c>
    </row>
    <row r="567" spans="1:11" x14ac:dyDescent="0.25">
      <c r="A567">
        <v>10460</v>
      </c>
      <c r="B567" s="4">
        <v>45047</v>
      </c>
      <c r="C567" s="4">
        <v>44648</v>
      </c>
      <c r="D567">
        <v>24</v>
      </c>
      <c r="E567">
        <v>68</v>
      </c>
      <c r="F567">
        <v>8</v>
      </c>
      <c r="G567">
        <v>1</v>
      </c>
      <c r="H567">
        <v>21</v>
      </c>
      <c r="I567">
        <v>7.87</v>
      </c>
      <c r="J567">
        <v>147</v>
      </c>
      <c r="K567">
        <v>2.63</v>
      </c>
    </row>
    <row r="568" spans="1:11" x14ac:dyDescent="0.25">
      <c r="A568">
        <v>10460</v>
      </c>
      <c r="B568" s="4">
        <v>45047</v>
      </c>
      <c r="C568" s="4">
        <v>44648</v>
      </c>
      <c r="D568">
        <v>24</v>
      </c>
      <c r="E568">
        <v>75</v>
      </c>
      <c r="F568">
        <v>8</v>
      </c>
      <c r="G568">
        <v>1</v>
      </c>
      <c r="H568">
        <v>4</v>
      </c>
      <c r="I568">
        <v>0.84</v>
      </c>
      <c r="J568">
        <v>17.36</v>
      </c>
      <c r="K568">
        <v>0.31</v>
      </c>
    </row>
    <row r="569" spans="1:11" x14ac:dyDescent="0.25">
      <c r="A569">
        <v>10461</v>
      </c>
      <c r="B569" s="4">
        <v>45047</v>
      </c>
      <c r="C569" s="4">
        <v>44648</v>
      </c>
      <c r="D569">
        <v>46</v>
      </c>
      <c r="E569">
        <v>21</v>
      </c>
      <c r="F569">
        <v>1</v>
      </c>
      <c r="G569">
        <v>1</v>
      </c>
      <c r="H569">
        <v>40</v>
      </c>
      <c r="I569">
        <v>6.2</v>
      </c>
      <c r="J569">
        <v>224</v>
      </c>
      <c r="K569">
        <v>1.98</v>
      </c>
    </row>
    <row r="570" spans="1:11" x14ac:dyDescent="0.25">
      <c r="A570">
        <v>10461</v>
      </c>
      <c r="B570" s="4">
        <v>45052</v>
      </c>
      <c r="C570" s="4">
        <v>44648</v>
      </c>
      <c r="D570">
        <v>46</v>
      </c>
      <c r="E570">
        <v>30</v>
      </c>
      <c r="F570">
        <v>1</v>
      </c>
      <c r="G570">
        <v>1</v>
      </c>
      <c r="H570">
        <v>28</v>
      </c>
      <c r="I570">
        <v>14.01</v>
      </c>
      <c r="J570">
        <v>405.72</v>
      </c>
      <c r="K570">
        <v>3.59</v>
      </c>
    </row>
    <row r="571" spans="1:11" x14ac:dyDescent="0.25">
      <c r="A571">
        <v>10461</v>
      </c>
      <c r="B571" s="4">
        <v>44385</v>
      </c>
      <c r="C571" s="4">
        <v>44648</v>
      </c>
      <c r="D571">
        <v>46</v>
      </c>
      <c r="E571">
        <v>55</v>
      </c>
      <c r="F571">
        <v>1</v>
      </c>
      <c r="G571">
        <v>1</v>
      </c>
      <c r="H571">
        <v>60</v>
      </c>
      <c r="I571">
        <v>29.05</v>
      </c>
      <c r="J571">
        <v>806.4</v>
      </c>
      <c r="K571">
        <v>7.12</v>
      </c>
    </row>
    <row r="572" spans="1:11" x14ac:dyDescent="0.25">
      <c r="A572">
        <v>10462</v>
      </c>
      <c r="B572" s="4">
        <v>44385</v>
      </c>
      <c r="C572" s="4">
        <v>44651</v>
      </c>
      <c r="D572">
        <v>16</v>
      </c>
      <c r="E572">
        <v>13</v>
      </c>
      <c r="F572">
        <v>2</v>
      </c>
      <c r="G572">
        <v>1</v>
      </c>
      <c r="H572">
        <v>1</v>
      </c>
      <c r="I572">
        <v>170.65</v>
      </c>
      <c r="J572">
        <v>3.36</v>
      </c>
      <c r="K572">
        <v>0.23</v>
      </c>
    </row>
    <row r="573" spans="1:11" x14ac:dyDescent="0.25">
      <c r="A573">
        <v>10462</v>
      </c>
      <c r="B573" s="4">
        <v>44385</v>
      </c>
      <c r="C573" s="4">
        <v>44651</v>
      </c>
      <c r="D573">
        <v>16</v>
      </c>
      <c r="E573">
        <v>23</v>
      </c>
      <c r="F573">
        <v>2</v>
      </c>
      <c r="G573">
        <v>1</v>
      </c>
      <c r="H573">
        <v>21</v>
      </c>
      <c r="I573">
        <v>8.8800000000000008</v>
      </c>
      <c r="J573">
        <v>105.84</v>
      </c>
      <c r="K573">
        <v>7.22</v>
      </c>
    </row>
    <row r="574" spans="1:11" x14ac:dyDescent="0.25">
      <c r="A574">
        <v>10463</v>
      </c>
      <c r="B574" s="4">
        <v>44385</v>
      </c>
      <c r="C574" s="4">
        <v>44652</v>
      </c>
      <c r="D574">
        <v>76</v>
      </c>
      <c r="E574">
        <v>42</v>
      </c>
      <c r="F574">
        <v>5</v>
      </c>
      <c r="G574">
        <v>3</v>
      </c>
      <c r="H574">
        <v>50</v>
      </c>
      <c r="I574">
        <v>26.5</v>
      </c>
      <c r="J574">
        <v>392</v>
      </c>
      <c r="K574">
        <v>17.84</v>
      </c>
    </row>
    <row r="575" spans="1:11" x14ac:dyDescent="0.25">
      <c r="A575">
        <v>10463</v>
      </c>
      <c r="B575" s="4">
        <v>44385</v>
      </c>
      <c r="C575" s="4">
        <v>44652</v>
      </c>
      <c r="D575">
        <v>76</v>
      </c>
      <c r="E575">
        <v>19</v>
      </c>
      <c r="F575">
        <v>5</v>
      </c>
      <c r="G575">
        <v>3</v>
      </c>
      <c r="H575">
        <v>21</v>
      </c>
      <c r="I575">
        <v>11.42</v>
      </c>
      <c r="J575">
        <v>107.31</v>
      </c>
      <c r="K575">
        <v>4.93</v>
      </c>
    </row>
    <row r="576" spans="1:11" x14ac:dyDescent="0.25">
      <c r="A576">
        <v>10464</v>
      </c>
      <c r="B576" s="4">
        <v>44385</v>
      </c>
      <c r="C576" s="4">
        <v>44652</v>
      </c>
      <c r="D576">
        <v>28</v>
      </c>
      <c r="E576">
        <v>56</v>
      </c>
      <c r="F576">
        <v>4</v>
      </c>
      <c r="G576">
        <v>3</v>
      </c>
      <c r="H576">
        <v>30</v>
      </c>
      <c r="I576">
        <v>38.15</v>
      </c>
      <c r="J576">
        <v>638.4</v>
      </c>
      <c r="K576">
        <v>10.45</v>
      </c>
    </row>
    <row r="577" spans="1:11" x14ac:dyDescent="0.25">
      <c r="A577">
        <v>10464</v>
      </c>
      <c r="B577" s="4">
        <v>44386</v>
      </c>
      <c r="C577" s="4">
        <v>44652</v>
      </c>
      <c r="D577">
        <v>28</v>
      </c>
      <c r="E577">
        <v>4</v>
      </c>
      <c r="F577">
        <v>4</v>
      </c>
      <c r="G577">
        <v>3</v>
      </c>
      <c r="H577">
        <v>16</v>
      </c>
      <c r="I577">
        <v>87.4</v>
      </c>
      <c r="J577">
        <v>197.12</v>
      </c>
      <c r="K577">
        <v>3.23</v>
      </c>
    </row>
    <row r="578" spans="1:11" x14ac:dyDescent="0.25">
      <c r="A578">
        <v>10464</v>
      </c>
      <c r="B578" s="4">
        <v>44386</v>
      </c>
      <c r="C578" s="4">
        <v>44652</v>
      </c>
      <c r="D578">
        <v>28</v>
      </c>
      <c r="E578">
        <v>43</v>
      </c>
      <c r="F578">
        <v>4</v>
      </c>
      <c r="G578">
        <v>3</v>
      </c>
      <c r="H578">
        <v>3</v>
      </c>
      <c r="I578">
        <v>36.69</v>
      </c>
      <c r="J578">
        <v>77.28</v>
      </c>
      <c r="K578">
        <v>1.27</v>
      </c>
    </row>
    <row r="579" spans="1:11" x14ac:dyDescent="0.25">
      <c r="A579">
        <v>10464</v>
      </c>
      <c r="B579" s="4">
        <v>44386</v>
      </c>
      <c r="C579" s="4">
        <v>44652</v>
      </c>
      <c r="D579">
        <v>28</v>
      </c>
      <c r="E579">
        <v>60</v>
      </c>
      <c r="F579">
        <v>4</v>
      </c>
      <c r="G579">
        <v>3</v>
      </c>
      <c r="H579">
        <v>20</v>
      </c>
      <c r="I579">
        <v>1.69</v>
      </c>
      <c r="J579">
        <v>380.8</v>
      </c>
      <c r="K579">
        <v>6.23</v>
      </c>
    </row>
    <row r="580" spans="1:11" x14ac:dyDescent="0.25">
      <c r="A580">
        <v>10465</v>
      </c>
      <c r="B580" s="4">
        <v>44387</v>
      </c>
      <c r="C580" s="4">
        <v>44653</v>
      </c>
      <c r="D580">
        <v>4</v>
      </c>
      <c r="E580">
        <v>45</v>
      </c>
      <c r="F580">
        <v>1</v>
      </c>
      <c r="G580">
        <v>2</v>
      </c>
      <c r="H580">
        <v>30</v>
      </c>
      <c r="I580">
        <v>3.58</v>
      </c>
      <c r="J580">
        <v>159.6</v>
      </c>
      <c r="K580">
        <v>1.48</v>
      </c>
    </row>
    <row r="581" spans="1:11" x14ac:dyDescent="0.25">
      <c r="A581">
        <v>10465</v>
      </c>
      <c r="B581" s="4">
        <v>44387</v>
      </c>
      <c r="C581" s="4">
        <v>44653</v>
      </c>
      <c r="D581">
        <v>4</v>
      </c>
      <c r="E581">
        <v>24</v>
      </c>
      <c r="F581">
        <v>1</v>
      </c>
      <c r="G581">
        <v>2</v>
      </c>
      <c r="H581">
        <v>25</v>
      </c>
      <c r="I581">
        <v>11.44</v>
      </c>
      <c r="J581">
        <v>63</v>
      </c>
      <c r="K581">
        <v>0.59</v>
      </c>
    </row>
    <row r="582" spans="1:11" x14ac:dyDescent="0.25">
      <c r="A582">
        <v>10465</v>
      </c>
      <c r="B582" s="4">
        <v>44387</v>
      </c>
      <c r="C582" s="4">
        <v>44653</v>
      </c>
      <c r="D582">
        <v>4</v>
      </c>
      <c r="E582">
        <v>40</v>
      </c>
      <c r="F582">
        <v>1</v>
      </c>
      <c r="G582">
        <v>2</v>
      </c>
      <c r="H582">
        <v>20</v>
      </c>
      <c r="I582">
        <v>10.81</v>
      </c>
      <c r="J582">
        <v>205.8</v>
      </c>
      <c r="K582">
        <v>1.91</v>
      </c>
    </row>
    <row r="583" spans="1:11" x14ac:dyDescent="0.25">
      <c r="A583">
        <v>10465</v>
      </c>
      <c r="B583" s="4">
        <v>44392</v>
      </c>
      <c r="C583" s="4">
        <v>44653</v>
      </c>
      <c r="D583">
        <v>4</v>
      </c>
      <c r="E583">
        <v>50</v>
      </c>
      <c r="F583">
        <v>1</v>
      </c>
      <c r="G583">
        <v>2</v>
      </c>
      <c r="H583">
        <v>25</v>
      </c>
      <c r="I583">
        <v>174.05</v>
      </c>
      <c r="J583">
        <v>227.5</v>
      </c>
      <c r="K583">
        <v>2.11</v>
      </c>
    </row>
    <row r="584" spans="1:11" x14ac:dyDescent="0.25">
      <c r="A584">
        <v>10465</v>
      </c>
      <c r="B584" s="4">
        <v>44392</v>
      </c>
      <c r="C584" s="4">
        <v>44653</v>
      </c>
      <c r="D584">
        <v>4</v>
      </c>
      <c r="E584">
        <v>29</v>
      </c>
      <c r="F584">
        <v>1</v>
      </c>
      <c r="G584">
        <v>2</v>
      </c>
      <c r="H584">
        <v>18</v>
      </c>
      <c r="I584">
        <v>55.19</v>
      </c>
      <c r="J584">
        <v>1247.4000000000001</v>
      </c>
      <c r="K584">
        <v>11.59</v>
      </c>
    </row>
    <row r="585" spans="1:11" x14ac:dyDescent="0.25">
      <c r="A585">
        <v>10466</v>
      </c>
      <c r="B585" s="4">
        <v>44393</v>
      </c>
      <c r="C585" s="4">
        <v>44654</v>
      </c>
      <c r="D585">
        <v>15</v>
      </c>
      <c r="E585">
        <v>11</v>
      </c>
      <c r="F585">
        <v>4</v>
      </c>
      <c r="G585">
        <v>2</v>
      </c>
      <c r="H585">
        <v>10</v>
      </c>
      <c r="I585">
        <v>3.48</v>
      </c>
      <c r="J585">
        <v>117.6</v>
      </c>
      <c r="K585">
        <v>4.88</v>
      </c>
    </row>
    <row r="586" spans="1:11" x14ac:dyDescent="0.25">
      <c r="A586">
        <v>10466</v>
      </c>
      <c r="B586" s="4">
        <v>44393</v>
      </c>
      <c r="C586" s="4">
        <v>44654</v>
      </c>
      <c r="D586">
        <v>15</v>
      </c>
      <c r="E586">
        <v>46</v>
      </c>
      <c r="F586">
        <v>4</v>
      </c>
      <c r="G586">
        <v>2</v>
      </c>
      <c r="H586">
        <v>5</v>
      </c>
      <c r="I586">
        <v>6.28</v>
      </c>
      <c r="J586">
        <v>33.6</v>
      </c>
      <c r="K586">
        <v>1.39</v>
      </c>
    </row>
    <row r="587" spans="1:11" x14ac:dyDescent="0.25">
      <c r="A587">
        <v>10467</v>
      </c>
      <c r="B587" s="4">
        <v>44393</v>
      </c>
      <c r="C587" s="4">
        <v>44654</v>
      </c>
      <c r="D587">
        <v>49</v>
      </c>
      <c r="E587">
        <v>25</v>
      </c>
      <c r="F587">
        <v>8</v>
      </c>
      <c r="G587">
        <v>2</v>
      </c>
      <c r="H587">
        <v>12</v>
      </c>
      <c r="I587">
        <v>35.33</v>
      </c>
      <c r="J587">
        <v>94.08</v>
      </c>
      <c r="K587">
        <v>61.62</v>
      </c>
    </row>
    <row r="588" spans="1:11" x14ac:dyDescent="0.25">
      <c r="A588">
        <v>10467</v>
      </c>
      <c r="B588" s="4">
        <v>44394</v>
      </c>
      <c r="C588" s="4">
        <v>44654</v>
      </c>
      <c r="D588">
        <v>49</v>
      </c>
      <c r="E588">
        <v>24</v>
      </c>
      <c r="F588">
        <v>8</v>
      </c>
      <c r="G588">
        <v>2</v>
      </c>
      <c r="H588">
        <v>28</v>
      </c>
      <c r="I588">
        <v>22.09</v>
      </c>
      <c r="J588">
        <v>70.56</v>
      </c>
      <c r="K588">
        <v>46.21</v>
      </c>
    </row>
    <row r="589" spans="1:11" x14ac:dyDescent="0.25">
      <c r="A589">
        <v>10468</v>
      </c>
      <c r="B589" s="4">
        <v>44394</v>
      </c>
      <c r="C589" s="4">
        <v>44655</v>
      </c>
      <c r="D589">
        <v>39</v>
      </c>
      <c r="E589">
        <v>43</v>
      </c>
      <c r="F589">
        <v>3</v>
      </c>
      <c r="G589">
        <v>2</v>
      </c>
      <c r="H589">
        <v>15</v>
      </c>
      <c r="I589">
        <v>15.12</v>
      </c>
      <c r="J589">
        <v>386.4</v>
      </c>
      <c r="K589">
        <v>49.06</v>
      </c>
    </row>
    <row r="590" spans="1:11" x14ac:dyDescent="0.25">
      <c r="A590">
        <v>10468</v>
      </c>
      <c r="B590" s="4">
        <v>44394</v>
      </c>
      <c r="C590" s="4">
        <v>44655</v>
      </c>
      <c r="D590">
        <v>39</v>
      </c>
      <c r="E590">
        <v>30</v>
      </c>
      <c r="F590">
        <v>3</v>
      </c>
      <c r="G590">
        <v>2</v>
      </c>
      <c r="H590">
        <v>8</v>
      </c>
      <c r="I590">
        <v>3.06</v>
      </c>
      <c r="J590">
        <v>115.92</v>
      </c>
      <c r="K590">
        <v>14.73</v>
      </c>
    </row>
    <row r="591" spans="1:11" x14ac:dyDescent="0.25">
      <c r="A591">
        <v>10469</v>
      </c>
      <c r="B591" s="4">
        <v>44395</v>
      </c>
      <c r="C591" s="4">
        <v>44658</v>
      </c>
      <c r="D591">
        <v>43</v>
      </c>
      <c r="E591">
        <v>2</v>
      </c>
      <c r="F591">
        <v>1</v>
      </c>
      <c r="G591">
        <v>3</v>
      </c>
      <c r="H591">
        <v>40</v>
      </c>
      <c r="I591">
        <v>1.56</v>
      </c>
      <c r="J591">
        <v>425.6</v>
      </c>
      <c r="K591">
        <v>4.08</v>
      </c>
    </row>
    <row r="592" spans="1:11" x14ac:dyDescent="0.25">
      <c r="A592">
        <v>10469</v>
      </c>
      <c r="B592" s="4">
        <v>44395</v>
      </c>
      <c r="C592" s="4">
        <v>44658</v>
      </c>
      <c r="D592">
        <v>43</v>
      </c>
      <c r="E592">
        <v>16</v>
      </c>
      <c r="F592">
        <v>1</v>
      </c>
      <c r="G592">
        <v>3</v>
      </c>
      <c r="H592">
        <v>35</v>
      </c>
      <c r="I592">
        <v>0.4</v>
      </c>
      <c r="J592">
        <v>340.55</v>
      </c>
      <c r="K592">
        <v>3.28</v>
      </c>
    </row>
    <row r="593" spans="1:11" x14ac:dyDescent="0.25">
      <c r="A593">
        <v>10469</v>
      </c>
      <c r="B593" s="4">
        <v>44396</v>
      </c>
      <c r="C593" s="4">
        <v>44658</v>
      </c>
      <c r="D593">
        <v>43</v>
      </c>
      <c r="E593">
        <v>44</v>
      </c>
      <c r="F593">
        <v>1</v>
      </c>
      <c r="G593">
        <v>3</v>
      </c>
      <c r="H593">
        <v>2</v>
      </c>
      <c r="I593">
        <v>2.1800000000000002</v>
      </c>
      <c r="J593">
        <v>21.7</v>
      </c>
      <c r="K593">
        <v>0.21</v>
      </c>
    </row>
    <row r="594" spans="1:11" x14ac:dyDescent="0.25">
      <c r="A594">
        <v>10470</v>
      </c>
      <c r="B594" s="4">
        <v>44396</v>
      </c>
      <c r="C594" s="4">
        <v>44659</v>
      </c>
      <c r="D594">
        <v>8</v>
      </c>
      <c r="E594">
        <v>18</v>
      </c>
      <c r="F594">
        <v>4</v>
      </c>
      <c r="G594">
        <v>3</v>
      </c>
      <c r="H594">
        <v>30</v>
      </c>
      <c r="I594">
        <v>0.7</v>
      </c>
      <c r="J594">
        <v>1050</v>
      </c>
      <c r="K594">
        <v>1.33</v>
      </c>
    </row>
    <row r="595" spans="1:11" x14ac:dyDescent="0.25">
      <c r="A595">
        <v>10470</v>
      </c>
      <c r="B595" s="4">
        <v>44396</v>
      </c>
      <c r="C595" s="4">
        <v>44659</v>
      </c>
      <c r="D595">
        <v>8</v>
      </c>
      <c r="E595">
        <v>23</v>
      </c>
      <c r="F595">
        <v>4</v>
      </c>
      <c r="G595">
        <v>3</v>
      </c>
      <c r="H595">
        <v>15</v>
      </c>
      <c r="I595">
        <v>1.65</v>
      </c>
      <c r="J595">
        <v>75.599999999999994</v>
      </c>
      <c r="K595">
        <v>0.1</v>
      </c>
    </row>
    <row r="596" spans="1:11" x14ac:dyDescent="0.25">
      <c r="A596">
        <v>10470</v>
      </c>
      <c r="B596" s="4">
        <v>44396</v>
      </c>
      <c r="C596" s="4">
        <v>44659</v>
      </c>
      <c r="D596">
        <v>8</v>
      </c>
      <c r="E596">
        <v>64</v>
      </c>
      <c r="F596">
        <v>4</v>
      </c>
      <c r="G596">
        <v>3</v>
      </c>
      <c r="H596">
        <v>8</v>
      </c>
      <c r="I596">
        <v>0.35</v>
      </c>
      <c r="J596">
        <v>148.96</v>
      </c>
      <c r="K596">
        <v>0.19</v>
      </c>
    </row>
    <row r="597" spans="1:11" x14ac:dyDescent="0.25">
      <c r="A597">
        <v>10471</v>
      </c>
      <c r="B597" s="4">
        <v>44396</v>
      </c>
      <c r="C597" s="4">
        <v>44659</v>
      </c>
      <c r="D597">
        <v>11</v>
      </c>
      <c r="E597">
        <v>7</v>
      </c>
      <c r="F597">
        <v>2</v>
      </c>
      <c r="G597">
        <v>3</v>
      </c>
      <c r="H597">
        <v>30</v>
      </c>
      <c r="I597">
        <v>23.16</v>
      </c>
      <c r="J597">
        <v>504</v>
      </c>
      <c r="K597">
        <v>34.97</v>
      </c>
    </row>
    <row r="598" spans="1:11" x14ac:dyDescent="0.25">
      <c r="A598">
        <v>10471</v>
      </c>
      <c r="B598" s="4">
        <v>44396</v>
      </c>
      <c r="C598" s="4">
        <v>44659</v>
      </c>
      <c r="D598">
        <v>11</v>
      </c>
      <c r="E598">
        <v>56</v>
      </c>
      <c r="F598">
        <v>2</v>
      </c>
      <c r="G598">
        <v>3</v>
      </c>
      <c r="H598">
        <v>20</v>
      </c>
      <c r="I598">
        <v>41.7</v>
      </c>
      <c r="J598">
        <v>425.6</v>
      </c>
      <c r="K598">
        <v>29.53</v>
      </c>
    </row>
    <row r="599" spans="1:11" x14ac:dyDescent="0.25">
      <c r="A599">
        <v>10472</v>
      </c>
      <c r="B599" s="4">
        <v>44399</v>
      </c>
      <c r="C599" s="4">
        <v>44660</v>
      </c>
      <c r="D599">
        <v>38</v>
      </c>
      <c r="E599">
        <v>24</v>
      </c>
      <c r="F599">
        <v>8</v>
      </c>
      <c r="G599">
        <v>3</v>
      </c>
      <c r="H599">
        <v>80</v>
      </c>
      <c r="I599">
        <v>35.46</v>
      </c>
      <c r="J599">
        <v>201.6</v>
      </c>
      <c r="K599">
        <v>9.4700000000000006</v>
      </c>
    </row>
    <row r="600" spans="1:11" x14ac:dyDescent="0.25">
      <c r="A600">
        <v>10472</v>
      </c>
      <c r="B600" s="4">
        <v>44399</v>
      </c>
      <c r="C600" s="4">
        <v>44660</v>
      </c>
      <c r="D600">
        <v>38</v>
      </c>
      <c r="E600">
        <v>51</v>
      </c>
      <c r="F600">
        <v>8</v>
      </c>
      <c r="G600">
        <v>3</v>
      </c>
      <c r="H600">
        <v>18</v>
      </c>
      <c r="I600">
        <v>62.28</v>
      </c>
      <c r="J600">
        <v>534.24</v>
      </c>
      <c r="K600">
        <v>25.1</v>
      </c>
    </row>
    <row r="601" spans="1:11" x14ac:dyDescent="0.25">
      <c r="A601">
        <v>10473</v>
      </c>
      <c r="B601" s="4">
        <v>44399</v>
      </c>
      <c r="C601" s="4">
        <v>44647</v>
      </c>
      <c r="D601">
        <v>38</v>
      </c>
      <c r="E601">
        <v>33</v>
      </c>
      <c r="F601">
        <v>1</v>
      </c>
      <c r="G601">
        <v>3</v>
      </c>
      <c r="H601">
        <v>12</v>
      </c>
      <c r="I601">
        <v>10.52</v>
      </c>
      <c r="J601">
        <v>16.8</v>
      </c>
      <c r="K601">
        <v>0.04</v>
      </c>
    </row>
    <row r="602" spans="1:11" x14ac:dyDescent="0.25">
      <c r="A602">
        <v>10473</v>
      </c>
      <c r="B602" s="4">
        <v>44402</v>
      </c>
      <c r="C602" s="4">
        <v>44647</v>
      </c>
      <c r="D602">
        <v>38</v>
      </c>
      <c r="E602">
        <v>71</v>
      </c>
      <c r="F602">
        <v>1</v>
      </c>
      <c r="G602">
        <v>3</v>
      </c>
      <c r="H602">
        <v>12</v>
      </c>
      <c r="I602">
        <v>198.23</v>
      </c>
      <c r="J602">
        <v>144.47999999999999</v>
      </c>
      <c r="K602">
        <v>0.36</v>
      </c>
    </row>
    <row r="603" spans="1:11" x14ac:dyDescent="0.25">
      <c r="A603">
        <v>10474</v>
      </c>
      <c r="B603" s="4">
        <v>44402</v>
      </c>
      <c r="C603" s="4">
        <v>44661</v>
      </c>
      <c r="D603">
        <v>22</v>
      </c>
      <c r="E603">
        <v>14</v>
      </c>
      <c r="F603">
        <v>5</v>
      </c>
      <c r="G603">
        <v>2</v>
      </c>
      <c r="H603">
        <v>12</v>
      </c>
      <c r="I603">
        <v>50.83</v>
      </c>
      <c r="J603">
        <v>156.24</v>
      </c>
      <c r="K603">
        <v>13.9</v>
      </c>
    </row>
    <row r="604" spans="1:11" x14ac:dyDescent="0.25">
      <c r="A604">
        <v>10474</v>
      </c>
      <c r="B604" s="4">
        <v>44403</v>
      </c>
      <c r="C604" s="4">
        <v>44661</v>
      </c>
      <c r="D604">
        <v>22</v>
      </c>
      <c r="E604">
        <v>28</v>
      </c>
      <c r="F604">
        <v>5</v>
      </c>
      <c r="G604">
        <v>2</v>
      </c>
      <c r="H604">
        <v>18</v>
      </c>
      <c r="I604">
        <v>0.78</v>
      </c>
      <c r="J604">
        <v>458.64</v>
      </c>
      <c r="K604">
        <v>40.9</v>
      </c>
    </row>
    <row r="605" spans="1:11" x14ac:dyDescent="0.25">
      <c r="A605">
        <v>10474</v>
      </c>
      <c r="B605" s="4">
        <v>44406</v>
      </c>
      <c r="C605" s="4">
        <v>44661</v>
      </c>
      <c r="D605">
        <v>22</v>
      </c>
      <c r="E605">
        <v>75</v>
      </c>
      <c r="F605">
        <v>5</v>
      </c>
      <c r="G605">
        <v>2</v>
      </c>
      <c r="H605">
        <v>10</v>
      </c>
      <c r="I605">
        <v>1.97</v>
      </c>
      <c r="J605">
        <v>43.4</v>
      </c>
      <c r="K605">
        <v>3.86</v>
      </c>
    </row>
    <row r="606" spans="1:11" x14ac:dyDescent="0.25">
      <c r="A606">
        <v>10474</v>
      </c>
      <c r="B606" s="4">
        <v>44406</v>
      </c>
      <c r="C606" s="4">
        <v>44661</v>
      </c>
      <c r="D606">
        <v>22</v>
      </c>
      <c r="E606">
        <v>40</v>
      </c>
      <c r="F606">
        <v>5</v>
      </c>
      <c r="G606">
        <v>2</v>
      </c>
      <c r="H606">
        <v>21</v>
      </c>
      <c r="I606">
        <v>28.04</v>
      </c>
      <c r="J606">
        <v>216.09</v>
      </c>
      <c r="K606">
        <v>19.25</v>
      </c>
    </row>
    <row r="607" spans="1:11" x14ac:dyDescent="0.25">
      <c r="A607">
        <v>10475</v>
      </c>
      <c r="B607" s="4">
        <v>44406</v>
      </c>
      <c r="C607" s="4">
        <v>44662</v>
      </c>
      <c r="D607">
        <v>76</v>
      </c>
      <c r="E607">
        <v>31</v>
      </c>
      <c r="F607">
        <v>9</v>
      </c>
      <c r="G607">
        <v>1</v>
      </c>
      <c r="H607">
        <v>35</v>
      </c>
      <c r="I607">
        <v>6.7</v>
      </c>
      <c r="J607">
        <v>245</v>
      </c>
      <c r="K607">
        <v>12.52</v>
      </c>
    </row>
    <row r="608" spans="1:11" x14ac:dyDescent="0.25">
      <c r="A608">
        <v>10475</v>
      </c>
      <c r="B608" s="4">
        <v>44407</v>
      </c>
      <c r="C608" s="4">
        <v>44662</v>
      </c>
      <c r="D608">
        <v>76</v>
      </c>
      <c r="E608">
        <v>66</v>
      </c>
      <c r="F608">
        <v>9</v>
      </c>
      <c r="G608">
        <v>1</v>
      </c>
      <c r="H608">
        <v>60</v>
      </c>
      <c r="I608">
        <v>18.52</v>
      </c>
      <c r="J608">
        <v>571.20000000000005</v>
      </c>
      <c r="K608">
        <v>29.2</v>
      </c>
    </row>
    <row r="609" spans="1:11" x14ac:dyDescent="0.25">
      <c r="A609">
        <v>10475</v>
      </c>
      <c r="B609" s="4">
        <v>44407</v>
      </c>
      <c r="C609" s="4">
        <v>44662</v>
      </c>
      <c r="D609">
        <v>76</v>
      </c>
      <c r="E609">
        <v>76</v>
      </c>
      <c r="F609">
        <v>9</v>
      </c>
      <c r="G609">
        <v>1</v>
      </c>
      <c r="H609">
        <v>42</v>
      </c>
      <c r="I609">
        <v>164.65</v>
      </c>
      <c r="J609">
        <v>423.36</v>
      </c>
      <c r="K609">
        <v>21.64</v>
      </c>
    </row>
    <row r="610" spans="1:11" x14ac:dyDescent="0.25">
      <c r="A610">
        <v>10476</v>
      </c>
      <c r="B610" s="4">
        <v>44409</v>
      </c>
      <c r="C610" s="4">
        <v>44665</v>
      </c>
      <c r="D610">
        <v>35</v>
      </c>
      <c r="E610">
        <v>70</v>
      </c>
      <c r="F610">
        <v>8</v>
      </c>
      <c r="G610">
        <v>3</v>
      </c>
      <c r="H610">
        <v>12</v>
      </c>
      <c r="I610">
        <v>1.81</v>
      </c>
      <c r="J610">
        <v>100.8</v>
      </c>
      <c r="K610">
        <v>68.709999999999994</v>
      </c>
    </row>
    <row r="611" spans="1:11" x14ac:dyDescent="0.25">
      <c r="A611">
        <v>10476</v>
      </c>
      <c r="B611" s="4">
        <v>44409</v>
      </c>
      <c r="C611" s="4">
        <v>44665</v>
      </c>
      <c r="D611">
        <v>35</v>
      </c>
      <c r="E611">
        <v>55</v>
      </c>
      <c r="F611">
        <v>8</v>
      </c>
      <c r="G611">
        <v>3</v>
      </c>
      <c r="H611">
        <v>2</v>
      </c>
      <c r="I611">
        <v>3.64</v>
      </c>
      <c r="J611">
        <v>26.88</v>
      </c>
      <c r="K611">
        <v>18.32</v>
      </c>
    </row>
    <row r="612" spans="1:11" x14ac:dyDescent="0.25">
      <c r="A612">
        <v>10477</v>
      </c>
      <c r="B612" s="4">
        <v>44413</v>
      </c>
      <c r="C612" s="4">
        <v>44665</v>
      </c>
      <c r="D612">
        <v>60</v>
      </c>
      <c r="E612">
        <v>21</v>
      </c>
      <c r="F612">
        <v>5</v>
      </c>
      <c r="G612">
        <v>3</v>
      </c>
      <c r="H612">
        <v>21</v>
      </c>
      <c r="I612">
        <v>1.23</v>
      </c>
      <c r="J612">
        <v>117.6</v>
      </c>
      <c r="K612">
        <v>0.15</v>
      </c>
    </row>
    <row r="613" spans="1:11" x14ac:dyDescent="0.25">
      <c r="A613">
        <v>10477</v>
      </c>
      <c r="B613" s="4">
        <v>44413</v>
      </c>
      <c r="C613" s="4">
        <v>44665</v>
      </c>
      <c r="D613">
        <v>60</v>
      </c>
      <c r="E613">
        <v>1</v>
      </c>
      <c r="F613">
        <v>5</v>
      </c>
      <c r="G613">
        <v>3</v>
      </c>
      <c r="H613">
        <v>15</v>
      </c>
      <c r="I613">
        <v>7.23</v>
      </c>
      <c r="J613">
        <v>151.19999999999999</v>
      </c>
      <c r="K613">
        <v>0.19</v>
      </c>
    </row>
    <row r="614" spans="1:11" x14ac:dyDescent="0.25">
      <c r="A614">
        <v>10477</v>
      </c>
      <c r="B614" s="4">
        <v>44413</v>
      </c>
      <c r="C614" s="4">
        <v>44665</v>
      </c>
      <c r="D614">
        <v>60</v>
      </c>
      <c r="E614">
        <v>39</v>
      </c>
      <c r="F614">
        <v>5</v>
      </c>
      <c r="G614">
        <v>3</v>
      </c>
      <c r="H614">
        <v>20</v>
      </c>
      <c r="I614">
        <v>3.89</v>
      </c>
      <c r="J614">
        <v>201.6</v>
      </c>
      <c r="K614">
        <v>0.25</v>
      </c>
    </row>
    <row r="615" spans="1:11" x14ac:dyDescent="0.25">
      <c r="A615">
        <v>10478</v>
      </c>
      <c r="B615" s="4">
        <v>44413</v>
      </c>
      <c r="C615" s="4">
        <v>44652</v>
      </c>
      <c r="D615">
        <v>28</v>
      </c>
      <c r="E615">
        <v>10</v>
      </c>
      <c r="F615">
        <v>2</v>
      </c>
      <c r="G615">
        <v>2</v>
      </c>
      <c r="H615">
        <v>20</v>
      </c>
      <c r="I615">
        <v>4.87</v>
      </c>
      <c r="J615">
        <v>347.2</v>
      </c>
      <c r="K615">
        <v>15.51</v>
      </c>
    </row>
    <row r="616" spans="1:11" x14ac:dyDescent="0.25">
      <c r="A616">
        <v>10479</v>
      </c>
      <c r="B616" s="4">
        <v>44413</v>
      </c>
      <c r="C616" s="4">
        <v>44667</v>
      </c>
      <c r="D616">
        <v>65</v>
      </c>
      <c r="E616">
        <v>38</v>
      </c>
      <c r="F616">
        <v>3</v>
      </c>
      <c r="G616">
        <v>3</v>
      </c>
      <c r="H616">
        <v>30</v>
      </c>
      <c r="I616">
        <v>0.33</v>
      </c>
      <c r="J616">
        <v>4426.8</v>
      </c>
      <c r="K616">
        <v>16.13</v>
      </c>
    </row>
    <row r="617" spans="1:11" x14ac:dyDescent="0.25">
      <c r="A617">
        <v>10479</v>
      </c>
      <c r="B617" s="4">
        <v>44415</v>
      </c>
      <c r="C617" s="4">
        <v>44667</v>
      </c>
      <c r="D617">
        <v>65</v>
      </c>
      <c r="E617">
        <v>64</v>
      </c>
      <c r="F617">
        <v>3</v>
      </c>
      <c r="G617">
        <v>3</v>
      </c>
      <c r="H617">
        <v>30</v>
      </c>
      <c r="I617">
        <v>2.06</v>
      </c>
      <c r="J617">
        <v>558.6</v>
      </c>
      <c r="K617">
        <v>2.04</v>
      </c>
    </row>
    <row r="618" spans="1:11" x14ac:dyDescent="0.25">
      <c r="A618">
        <v>10479</v>
      </c>
      <c r="B618" s="4">
        <v>44415</v>
      </c>
      <c r="C618" s="4">
        <v>44667</v>
      </c>
      <c r="D618">
        <v>65</v>
      </c>
      <c r="E618">
        <v>53</v>
      </c>
      <c r="F618">
        <v>3</v>
      </c>
      <c r="G618">
        <v>3</v>
      </c>
      <c r="H618">
        <v>28</v>
      </c>
      <c r="I618">
        <v>12.62</v>
      </c>
      <c r="J618">
        <v>513.52</v>
      </c>
      <c r="K618">
        <v>1.87</v>
      </c>
    </row>
    <row r="619" spans="1:11" x14ac:dyDescent="0.25">
      <c r="A619">
        <v>10479</v>
      </c>
      <c r="B619" s="4">
        <v>44416</v>
      </c>
      <c r="C619" s="4">
        <v>44667</v>
      </c>
      <c r="D619">
        <v>65</v>
      </c>
      <c r="E619">
        <v>59</v>
      </c>
      <c r="F619">
        <v>3</v>
      </c>
      <c r="G619">
        <v>3</v>
      </c>
      <c r="H619">
        <v>60</v>
      </c>
      <c r="I619">
        <v>167.48</v>
      </c>
      <c r="J619">
        <v>1848</v>
      </c>
      <c r="K619">
        <v>6.74</v>
      </c>
    </row>
    <row r="620" spans="1:11" x14ac:dyDescent="0.25">
      <c r="A620">
        <v>10480</v>
      </c>
      <c r="B620" s="4">
        <v>44416</v>
      </c>
      <c r="C620" s="4">
        <v>44668</v>
      </c>
      <c r="D620">
        <v>23</v>
      </c>
      <c r="E620">
        <v>47</v>
      </c>
      <c r="F620">
        <v>6</v>
      </c>
      <c r="G620">
        <v>1</v>
      </c>
      <c r="H620">
        <v>30</v>
      </c>
      <c r="I620">
        <v>21.61</v>
      </c>
      <c r="J620">
        <v>159.6</v>
      </c>
      <c r="K620">
        <v>48.96</v>
      </c>
    </row>
    <row r="621" spans="1:11" x14ac:dyDescent="0.25">
      <c r="A621">
        <v>10480</v>
      </c>
      <c r="B621" s="4">
        <v>44417</v>
      </c>
      <c r="C621" s="4">
        <v>44668</v>
      </c>
      <c r="D621">
        <v>23</v>
      </c>
      <c r="E621">
        <v>59</v>
      </c>
      <c r="F621">
        <v>6</v>
      </c>
      <c r="G621">
        <v>1</v>
      </c>
      <c r="H621">
        <v>12</v>
      </c>
      <c r="I621">
        <v>4.93</v>
      </c>
      <c r="J621">
        <v>369.6</v>
      </c>
      <c r="K621">
        <v>113.37</v>
      </c>
    </row>
    <row r="622" spans="1:11" x14ac:dyDescent="0.25">
      <c r="A622">
        <v>10481</v>
      </c>
      <c r="B622" s="4">
        <v>44417</v>
      </c>
      <c r="C622" s="4">
        <v>44668</v>
      </c>
      <c r="D622">
        <v>67</v>
      </c>
      <c r="E622">
        <v>60</v>
      </c>
      <c r="F622">
        <v>8</v>
      </c>
      <c r="G622">
        <v>3</v>
      </c>
      <c r="H622">
        <v>40</v>
      </c>
      <c r="I622">
        <v>3.19</v>
      </c>
      <c r="J622">
        <v>761.6</v>
      </c>
      <c r="K622">
        <v>0.96</v>
      </c>
    </row>
    <row r="623" spans="1:11" x14ac:dyDescent="0.25">
      <c r="A623">
        <v>10481</v>
      </c>
      <c r="B623" s="4">
        <v>44420</v>
      </c>
      <c r="C623" s="4">
        <v>44668</v>
      </c>
      <c r="D623">
        <v>67</v>
      </c>
      <c r="E623">
        <v>49</v>
      </c>
      <c r="F623">
        <v>8</v>
      </c>
      <c r="G623">
        <v>3</v>
      </c>
      <c r="H623">
        <v>24</v>
      </c>
      <c r="I623">
        <v>5.13</v>
      </c>
      <c r="J623">
        <v>268.8</v>
      </c>
      <c r="K623">
        <v>0.34</v>
      </c>
    </row>
    <row r="624" spans="1:11" x14ac:dyDescent="0.25">
      <c r="A624">
        <v>10482</v>
      </c>
      <c r="B624" s="4">
        <v>44420</v>
      </c>
      <c r="C624" s="4">
        <v>44669</v>
      </c>
      <c r="D624">
        <v>43</v>
      </c>
      <c r="E624">
        <v>40</v>
      </c>
      <c r="F624">
        <v>1</v>
      </c>
      <c r="G624">
        <v>3</v>
      </c>
      <c r="H624">
        <v>10</v>
      </c>
      <c r="I624">
        <v>2.33</v>
      </c>
      <c r="J624">
        <v>102.9</v>
      </c>
      <c r="K624">
        <v>360.63</v>
      </c>
    </row>
    <row r="625" spans="1:11" x14ac:dyDescent="0.25">
      <c r="A625">
        <v>10483</v>
      </c>
      <c r="B625" s="4">
        <v>44420</v>
      </c>
      <c r="C625" s="4">
        <v>44672</v>
      </c>
      <c r="D625">
        <v>43</v>
      </c>
      <c r="E625">
        <v>77</v>
      </c>
      <c r="F625">
        <v>7</v>
      </c>
      <c r="G625">
        <v>3</v>
      </c>
      <c r="H625">
        <v>30</v>
      </c>
      <c r="I625">
        <v>1.93</v>
      </c>
      <c r="J625">
        <v>218.4</v>
      </c>
      <c r="K625">
        <v>23.84</v>
      </c>
    </row>
    <row r="626" spans="1:11" x14ac:dyDescent="0.25">
      <c r="A626">
        <v>10483</v>
      </c>
      <c r="B626" s="4">
        <v>44420</v>
      </c>
      <c r="C626" s="4">
        <v>44672</v>
      </c>
      <c r="D626">
        <v>43</v>
      </c>
      <c r="E626">
        <v>34</v>
      </c>
      <c r="F626">
        <v>7</v>
      </c>
      <c r="G626">
        <v>3</v>
      </c>
      <c r="H626">
        <v>35</v>
      </c>
      <c r="I626">
        <v>2.1800000000000002</v>
      </c>
      <c r="J626">
        <v>274.39999999999998</v>
      </c>
      <c r="K626">
        <v>29.96</v>
      </c>
    </row>
    <row r="627" spans="1:11" x14ac:dyDescent="0.25">
      <c r="A627">
        <v>10484</v>
      </c>
      <c r="B627" s="4">
        <v>44421</v>
      </c>
      <c r="C627" s="4">
        <v>44672</v>
      </c>
      <c r="D627">
        <v>11</v>
      </c>
      <c r="E627">
        <v>40</v>
      </c>
      <c r="F627">
        <v>3</v>
      </c>
      <c r="G627">
        <v>3</v>
      </c>
      <c r="H627">
        <v>10</v>
      </c>
      <c r="I627">
        <v>44.12</v>
      </c>
      <c r="J627">
        <v>102.9</v>
      </c>
      <c r="K627">
        <v>109.88</v>
      </c>
    </row>
    <row r="628" spans="1:11" x14ac:dyDescent="0.25">
      <c r="A628">
        <v>10484</v>
      </c>
      <c r="B628" s="4">
        <v>44422</v>
      </c>
      <c r="C628" s="4">
        <v>44672</v>
      </c>
      <c r="D628">
        <v>11</v>
      </c>
      <c r="E628">
        <v>21</v>
      </c>
      <c r="F628">
        <v>3</v>
      </c>
      <c r="G628">
        <v>3</v>
      </c>
      <c r="H628">
        <v>14</v>
      </c>
      <c r="I628">
        <v>3.09</v>
      </c>
      <c r="J628">
        <v>78.400000000000006</v>
      </c>
      <c r="K628">
        <v>83.6</v>
      </c>
    </row>
    <row r="629" spans="1:11" x14ac:dyDescent="0.25">
      <c r="A629">
        <v>10484</v>
      </c>
      <c r="B629" s="4">
        <v>44422</v>
      </c>
      <c r="C629" s="4">
        <v>44672</v>
      </c>
      <c r="D629">
        <v>11</v>
      </c>
      <c r="E629">
        <v>51</v>
      </c>
      <c r="F629">
        <v>3</v>
      </c>
      <c r="G629">
        <v>3</v>
      </c>
      <c r="H629">
        <v>3</v>
      </c>
      <c r="I629">
        <v>1.5</v>
      </c>
      <c r="J629">
        <v>89.04</v>
      </c>
      <c r="K629">
        <v>94.95</v>
      </c>
    </row>
    <row r="630" spans="1:11" x14ac:dyDescent="0.25">
      <c r="A630">
        <v>10485</v>
      </c>
      <c r="B630" s="4">
        <v>44422</v>
      </c>
      <c r="C630" s="4">
        <v>44659</v>
      </c>
      <c r="D630">
        <v>27</v>
      </c>
      <c r="E630">
        <v>2</v>
      </c>
      <c r="F630">
        <v>4</v>
      </c>
      <c r="G630">
        <v>1</v>
      </c>
      <c r="H630">
        <v>20</v>
      </c>
      <c r="I630">
        <v>0.35</v>
      </c>
      <c r="J630">
        <v>212.8</v>
      </c>
      <c r="K630">
        <v>12.43</v>
      </c>
    </row>
    <row r="631" spans="1:11" x14ac:dyDescent="0.25">
      <c r="A631">
        <v>10485</v>
      </c>
      <c r="B631" s="4">
        <v>44422</v>
      </c>
      <c r="C631" s="4">
        <v>44659</v>
      </c>
      <c r="D631">
        <v>27</v>
      </c>
      <c r="E631">
        <v>3</v>
      </c>
      <c r="F631">
        <v>4</v>
      </c>
      <c r="G631">
        <v>1</v>
      </c>
      <c r="H631">
        <v>20</v>
      </c>
      <c r="I631">
        <v>9.0399999999999991</v>
      </c>
      <c r="J631">
        <v>112</v>
      </c>
      <c r="K631">
        <v>6.54</v>
      </c>
    </row>
    <row r="632" spans="1:11" x14ac:dyDescent="0.25">
      <c r="A632">
        <v>10485</v>
      </c>
      <c r="B632" s="4">
        <v>44422</v>
      </c>
      <c r="C632" s="4">
        <v>44659</v>
      </c>
      <c r="D632">
        <v>27</v>
      </c>
      <c r="E632">
        <v>55</v>
      </c>
      <c r="F632">
        <v>4</v>
      </c>
      <c r="G632">
        <v>1</v>
      </c>
      <c r="H632">
        <v>30</v>
      </c>
      <c r="I632">
        <v>3.08</v>
      </c>
      <c r="J632">
        <v>403.2</v>
      </c>
      <c r="K632">
        <v>23.55</v>
      </c>
    </row>
    <row r="633" spans="1:11" x14ac:dyDescent="0.25">
      <c r="A633">
        <v>10485</v>
      </c>
      <c r="B633" s="4">
        <v>44422</v>
      </c>
      <c r="C633" s="4">
        <v>44659</v>
      </c>
      <c r="D633">
        <v>27</v>
      </c>
      <c r="E633">
        <v>70</v>
      </c>
      <c r="F633">
        <v>4</v>
      </c>
      <c r="G633">
        <v>1</v>
      </c>
      <c r="H633">
        <v>60</v>
      </c>
      <c r="I633">
        <v>24.1</v>
      </c>
      <c r="J633">
        <v>504</v>
      </c>
      <c r="K633">
        <v>29.44</v>
      </c>
    </row>
    <row r="634" spans="1:11" x14ac:dyDescent="0.25">
      <c r="A634">
        <v>10486</v>
      </c>
      <c r="B634" s="4">
        <v>44423</v>
      </c>
      <c r="C634" s="4">
        <v>44674</v>
      </c>
      <c r="D634">
        <v>35</v>
      </c>
      <c r="E634">
        <v>51</v>
      </c>
      <c r="F634">
        <v>1</v>
      </c>
      <c r="G634">
        <v>2</v>
      </c>
      <c r="H634">
        <v>25</v>
      </c>
      <c r="I634">
        <v>7.07</v>
      </c>
      <c r="J634">
        <v>742</v>
      </c>
      <c r="K634">
        <v>18.329999999999998</v>
      </c>
    </row>
    <row r="635" spans="1:11" x14ac:dyDescent="0.25">
      <c r="A635">
        <v>10486</v>
      </c>
      <c r="B635" s="4">
        <v>44423</v>
      </c>
      <c r="C635" s="4">
        <v>44674</v>
      </c>
      <c r="D635">
        <v>35</v>
      </c>
      <c r="E635">
        <v>11</v>
      </c>
      <c r="F635">
        <v>1</v>
      </c>
      <c r="G635">
        <v>2</v>
      </c>
      <c r="H635">
        <v>5</v>
      </c>
      <c r="I635">
        <v>1.78</v>
      </c>
      <c r="J635">
        <v>58.8</v>
      </c>
      <c r="K635">
        <v>1.45</v>
      </c>
    </row>
    <row r="636" spans="1:11" x14ac:dyDescent="0.25">
      <c r="A636">
        <v>10486</v>
      </c>
      <c r="B636" s="4">
        <v>44424</v>
      </c>
      <c r="C636" s="4">
        <v>44674</v>
      </c>
      <c r="D636">
        <v>35</v>
      </c>
      <c r="E636">
        <v>74</v>
      </c>
      <c r="F636">
        <v>1</v>
      </c>
      <c r="G636">
        <v>2</v>
      </c>
      <c r="H636">
        <v>16</v>
      </c>
      <c r="I636">
        <v>3.71</v>
      </c>
      <c r="J636">
        <v>89.6</v>
      </c>
      <c r="K636">
        <v>2.21</v>
      </c>
    </row>
    <row r="637" spans="1:11" x14ac:dyDescent="0.25">
      <c r="A637">
        <v>10487</v>
      </c>
      <c r="B637" s="4">
        <v>44424</v>
      </c>
      <c r="C637" s="4">
        <v>44674</v>
      </c>
      <c r="D637">
        <v>62</v>
      </c>
      <c r="E637">
        <v>26</v>
      </c>
      <c r="F637">
        <v>2</v>
      </c>
      <c r="G637">
        <v>2</v>
      </c>
      <c r="H637">
        <v>30</v>
      </c>
      <c r="I637">
        <v>14.25</v>
      </c>
      <c r="J637">
        <v>522.9</v>
      </c>
      <c r="K637">
        <v>8.18</v>
      </c>
    </row>
    <row r="638" spans="1:11" x14ac:dyDescent="0.25">
      <c r="A638">
        <v>10487</v>
      </c>
      <c r="B638" s="4">
        <v>44424</v>
      </c>
      <c r="C638" s="4">
        <v>44674</v>
      </c>
      <c r="D638">
        <v>62</v>
      </c>
      <c r="E638">
        <v>19</v>
      </c>
      <c r="F638">
        <v>2</v>
      </c>
      <c r="G638">
        <v>2</v>
      </c>
      <c r="H638">
        <v>5</v>
      </c>
      <c r="I638">
        <v>1.98</v>
      </c>
      <c r="J638">
        <v>25.55</v>
      </c>
      <c r="K638">
        <v>0.4</v>
      </c>
    </row>
    <row r="639" spans="1:11" x14ac:dyDescent="0.25">
      <c r="A639">
        <v>10487</v>
      </c>
      <c r="B639" s="4">
        <v>44424</v>
      </c>
      <c r="C639" s="4">
        <v>44674</v>
      </c>
      <c r="D639">
        <v>62</v>
      </c>
      <c r="E639">
        <v>54</v>
      </c>
      <c r="F639">
        <v>2</v>
      </c>
      <c r="G639">
        <v>2</v>
      </c>
      <c r="H639">
        <v>24</v>
      </c>
      <c r="I639">
        <v>1.25</v>
      </c>
      <c r="J639">
        <v>99.12</v>
      </c>
      <c r="K639">
        <v>1.56</v>
      </c>
    </row>
    <row r="640" spans="1:11" x14ac:dyDescent="0.25">
      <c r="A640">
        <v>10488</v>
      </c>
      <c r="B640" s="4">
        <v>44427</v>
      </c>
      <c r="C640" s="4">
        <v>44675</v>
      </c>
      <c r="D640">
        <v>25</v>
      </c>
      <c r="E640">
        <v>59</v>
      </c>
      <c r="F640">
        <v>8</v>
      </c>
      <c r="G640">
        <v>3</v>
      </c>
      <c r="H640">
        <v>30</v>
      </c>
      <c r="I640">
        <v>1.87</v>
      </c>
      <c r="J640">
        <v>924</v>
      </c>
      <c r="K640">
        <v>11.47</v>
      </c>
    </row>
    <row r="641" spans="1:11" x14ac:dyDescent="0.25">
      <c r="A641">
        <v>10488</v>
      </c>
      <c r="B641" s="4">
        <v>44427</v>
      </c>
      <c r="C641" s="4">
        <v>44675</v>
      </c>
      <c r="D641">
        <v>25</v>
      </c>
      <c r="E641">
        <v>73</v>
      </c>
      <c r="F641">
        <v>8</v>
      </c>
      <c r="G641">
        <v>3</v>
      </c>
      <c r="H641">
        <v>20</v>
      </c>
      <c r="I641">
        <v>1.81</v>
      </c>
      <c r="J641">
        <v>168</v>
      </c>
      <c r="K641">
        <v>2.08</v>
      </c>
    </row>
    <row r="642" spans="1:11" x14ac:dyDescent="0.25">
      <c r="A642">
        <v>10489</v>
      </c>
      <c r="B642" s="4">
        <v>44427</v>
      </c>
      <c r="C642" s="4">
        <v>44676</v>
      </c>
      <c r="D642">
        <v>24</v>
      </c>
      <c r="E642">
        <v>11</v>
      </c>
      <c r="F642">
        <v>6</v>
      </c>
      <c r="G642">
        <v>2</v>
      </c>
      <c r="H642">
        <v>15</v>
      </c>
      <c r="I642">
        <v>0.19</v>
      </c>
      <c r="J642">
        <v>176.4</v>
      </c>
      <c r="K642">
        <v>51.05</v>
      </c>
    </row>
    <row r="643" spans="1:11" x14ac:dyDescent="0.25">
      <c r="A643">
        <v>10489</v>
      </c>
      <c r="B643" s="4">
        <v>44427</v>
      </c>
      <c r="C643" s="4">
        <v>44676</v>
      </c>
      <c r="D643">
        <v>24</v>
      </c>
      <c r="E643">
        <v>16</v>
      </c>
      <c r="F643">
        <v>6</v>
      </c>
      <c r="G643">
        <v>2</v>
      </c>
      <c r="H643">
        <v>18</v>
      </c>
      <c r="I643">
        <v>1.1200000000000001</v>
      </c>
      <c r="J643">
        <v>175.14</v>
      </c>
      <c r="K643">
        <v>50.9</v>
      </c>
    </row>
    <row r="644" spans="1:11" x14ac:dyDescent="0.25">
      <c r="A644">
        <v>10490</v>
      </c>
      <c r="B644" s="4">
        <v>44428</v>
      </c>
      <c r="C644" s="4">
        <v>44679</v>
      </c>
      <c r="D644">
        <v>35</v>
      </c>
      <c r="E644">
        <v>68</v>
      </c>
      <c r="F644">
        <v>7</v>
      </c>
      <c r="G644">
        <v>2</v>
      </c>
      <c r="H644">
        <v>30</v>
      </c>
      <c r="I644">
        <v>0.04</v>
      </c>
      <c r="J644">
        <v>210</v>
      </c>
      <c r="K644">
        <v>0.11</v>
      </c>
    </row>
    <row r="645" spans="1:11" x14ac:dyDescent="0.25">
      <c r="A645">
        <v>10490</v>
      </c>
      <c r="B645" s="4">
        <v>44428</v>
      </c>
      <c r="C645" s="4">
        <v>44679</v>
      </c>
      <c r="D645">
        <v>35</v>
      </c>
      <c r="E645">
        <v>59</v>
      </c>
      <c r="F645">
        <v>7</v>
      </c>
      <c r="G645">
        <v>2</v>
      </c>
      <c r="H645">
        <v>60</v>
      </c>
      <c r="I645">
        <v>0.04</v>
      </c>
      <c r="J645">
        <v>1848</v>
      </c>
      <c r="K645">
        <v>0.98</v>
      </c>
    </row>
    <row r="646" spans="1:11" x14ac:dyDescent="0.25">
      <c r="A646">
        <v>10490</v>
      </c>
      <c r="B646" s="4">
        <v>44428</v>
      </c>
      <c r="C646" s="4">
        <v>44679</v>
      </c>
      <c r="D646">
        <v>35</v>
      </c>
      <c r="E646">
        <v>75</v>
      </c>
      <c r="F646">
        <v>7</v>
      </c>
      <c r="G646">
        <v>2</v>
      </c>
      <c r="H646">
        <v>36</v>
      </c>
      <c r="I646">
        <v>0.06</v>
      </c>
      <c r="J646">
        <v>156.24</v>
      </c>
      <c r="K646">
        <v>0.08</v>
      </c>
    </row>
    <row r="647" spans="1:11" x14ac:dyDescent="0.25">
      <c r="A647">
        <v>10491</v>
      </c>
      <c r="B647" s="4">
        <v>44429</v>
      </c>
      <c r="C647" s="4">
        <v>44679</v>
      </c>
      <c r="D647">
        <v>28</v>
      </c>
      <c r="E647">
        <v>44</v>
      </c>
      <c r="F647">
        <v>8</v>
      </c>
      <c r="G647">
        <v>3</v>
      </c>
      <c r="H647">
        <v>15</v>
      </c>
      <c r="I647">
        <v>55.23</v>
      </c>
      <c r="J647">
        <v>162.75</v>
      </c>
      <c r="K647">
        <v>3</v>
      </c>
    </row>
    <row r="648" spans="1:11" x14ac:dyDescent="0.25">
      <c r="A648">
        <v>10491</v>
      </c>
      <c r="B648" s="4">
        <v>44429</v>
      </c>
      <c r="C648" s="4">
        <v>44679</v>
      </c>
      <c r="D648">
        <v>28</v>
      </c>
      <c r="E648">
        <v>77</v>
      </c>
      <c r="F648">
        <v>8</v>
      </c>
      <c r="G648">
        <v>3</v>
      </c>
      <c r="H648">
        <v>7</v>
      </c>
      <c r="I648">
        <v>50.42</v>
      </c>
      <c r="J648">
        <v>50.96</v>
      </c>
      <c r="K648">
        <v>0.94</v>
      </c>
    </row>
    <row r="649" spans="1:11" x14ac:dyDescent="0.25">
      <c r="A649">
        <v>10492</v>
      </c>
      <c r="B649" s="4">
        <v>44430</v>
      </c>
      <c r="C649" s="4">
        <v>44680</v>
      </c>
      <c r="D649">
        <v>10</v>
      </c>
      <c r="E649">
        <v>25</v>
      </c>
      <c r="F649">
        <v>3</v>
      </c>
      <c r="G649">
        <v>3</v>
      </c>
      <c r="H649">
        <v>60</v>
      </c>
      <c r="I649">
        <v>49.44</v>
      </c>
      <c r="J649">
        <v>470.4</v>
      </c>
      <c r="K649">
        <v>16.66</v>
      </c>
    </row>
    <row r="650" spans="1:11" x14ac:dyDescent="0.25">
      <c r="A650">
        <v>10492</v>
      </c>
      <c r="B650" s="4">
        <v>44430</v>
      </c>
      <c r="C650" s="4">
        <v>44680</v>
      </c>
      <c r="D650">
        <v>10</v>
      </c>
      <c r="E650">
        <v>42</v>
      </c>
      <c r="F650">
        <v>3</v>
      </c>
      <c r="G650">
        <v>3</v>
      </c>
      <c r="H650">
        <v>20</v>
      </c>
      <c r="I650">
        <v>31.78</v>
      </c>
      <c r="J650">
        <v>156.80000000000001</v>
      </c>
      <c r="K650">
        <v>5.55</v>
      </c>
    </row>
    <row r="651" spans="1:11" x14ac:dyDescent="0.25">
      <c r="A651">
        <v>10493</v>
      </c>
      <c r="B651" s="4">
        <v>44430</v>
      </c>
      <c r="C651" s="4">
        <v>44681</v>
      </c>
      <c r="D651">
        <v>41</v>
      </c>
      <c r="E651">
        <v>69</v>
      </c>
      <c r="F651">
        <v>4</v>
      </c>
      <c r="G651">
        <v>3</v>
      </c>
      <c r="H651">
        <v>10</v>
      </c>
      <c r="I651">
        <v>123.25</v>
      </c>
      <c r="J651">
        <v>201.6</v>
      </c>
      <c r="K651">
        <v>2.3199999999999998</v>
      </c>
    </row>
    <row r="652" spans="1:11" x14ac:dyDescent="0.25">
      <c r="A652">
        <v>10493</v>
      </c>
      <c r="B652" s="4">
        <v>44431</v>
      </c>
      <c r="C652" s="4">
        <v>44681</v>
      </c>
      <c r="D652">
        <v>41</v>
      </c>
      <c r="E652">
        <v>65</v>
      </c>
      <c r="F652">
        <v>4</v>
      </c>
      <c r="G652">
        <v>3</v>
      </c>
      <c r="H652">
        <v>15</v>
      </c>
      <c r="I652">
        <v>30.15</v>
      </c>
      <c r="J652">
        <v>176.4</v>
      </c>
      <c r="K652">
        <v>2.0299999999999998</v>
      </c>
    </row>
    <row r="653" spans="1:11" x14ac:dyDescent="0.25">
      <c r="A653">
        <v>10493</v>
      </c>
      <c r="B653" s="4">
        <v>44431</v>
      </c>
      <c r="C653" s="4">
        <v>44681</v>
      </c>
      <c r="D653">
        <v>41</v>
      </c>
      <c r="E653">
        <v>66</v>
      </c>
      <c r="F653">
        <v>4</v>
      </c>
      <c r="G653">
        <v>3</v>
      </c>
      <c r="H653">
        <v>10</v>
      </c>
      <c r="I653">
        <v>15.18</v>
      </c>
      <c r="J653">
        <v>95.2</v>
      </c>
      <c r="K653">
        <v>1.0900000000000001</v>
      </c>
    </row>
    <row r="654" spans="1:11" x14ac:dyDescent="0.25">
      <c r="A654">
        <v>10494</v>
      </c>
      <c r="B654" s="4">
        <v>44435</v>
      </c>
      <c r="C654" s="4">
        <v>44681</v>
      </c>
      <c r="D654">
        <v>15</v>
      </c>
      <c r="E654">
        <v>56</v>
      </c>
      <c r="F654">
        <v>4</v>
      </c>
      <c r="G654">
        <v>1</v>
      </c>
      <c r="H654">
        <v>30</v>
      </c>
      <c r="I654">
        <v>19.12</v>
      </c>
      <c r="J654">
        <v>638.4</v>
      </c>
      <c r="K654">
        <v>94.77</v>
      </c>
    </row>
    <row r="655" spans="1:11" x14ac:dyDescent="0.25">
      <c r="A655">
        <v>10495</v>
      </c>
      <c r="B655" s="4">
        <v>44435</v>
      </c>
      <c r="C655" s="4">
        <v>44682</v>
      </c>
      <c r="D655">
        <v>42</v>
      </c>
      <c r="E655">
        <v>23</v>
      </c>
      <c r="F655">
        <v>3</v>
      </c>
      <c r="G655">
        <v>3</v>
      </c>
      <c r="H655">
        <v>10</v>
      </c>
      <c r="I655">
        <v>4.4000000000000004</v>
      </c>
      <c r="J655">
        <v>50.4</v>
      </c>
      <c r="K655">
        <v>43.61</v>
      </c>
    </row>
    <row r="656" spans="1:11" x14ac:dyDescent="0.25">
      <c r="A656">
        <v>10495</v>
      </c>
      <c r="B656" s="4">
        <v>44435</v>
      </c>
      <c r="C656" s="4">
        <v>44682</v>
      </c>
      <c r="D656">
        <v>42</v>
      </c>
      <c r="E656">
        <v>77</v>
      </c>
      <c r="F656">
        <v>3</v>
      </c>
      <c r="G656">
        <v>3</v>
      </c>
      <c r="H656">
        <v>5</v>
      </c>
      <c r="I656">
        <v>1.34</v>
      </c>
      <c r="J656">
        <v>36.4</v>
      </c>
      <c r="K656">
        <v>31.5</v>
      </c>
    </row>
    <row r="657" spans="1:11" x14ac:dyDescent="0.25">
      <c r="A657">
        <v>10495</v>
      </c>
      <c r="B657" s="4">
        <v>44435</v>
      </c>
      <c r="C657" s="4">
        <v>44682</v>
      </c>
      <c r="D657">
        <v>42</v>
      </c>
      <c r="E657">
        <v>41</v>
      </c>
      <c r="F657">
        <v>3</v>
      </c>
      <c r="G657">
        <v>3</v>
      </c>
      <c r="H657">
        <v>20</v>
      </c>
      <c r="I657">
        <v>3.09</v>
      </c>
      <c r="J657">
        <v>107.8</v>
      </c>
      <c r="K657">
        <v>93.53</v>
      </c>
    </row>
    <row r="658" spans="1:11" x14ac:dyDescent="0.25">
      <c r="A658">
        <v>10496</v>
      </c>
      <c r="B658" s="4">
        <v>44436</v>
      </c>
      <c r="C658" s="4">
        <v>44683</v>
      </c>
      <c r="D658">
        <v>41</v>
      </c>
      <c r="E658">
        <v>31</v>
      </c>
      <c r="F658">
        <v>7</v>
      </c>
      <c r="G658">
        <v>2</v>
      </c>
      <c r="H658">
        <v>20</v>
      </c>
      <c r="I658">
        <v>1007.64</v>
      </c>
      <c r="J658">
        <v>140</v>
      </c>
      <c r="K658">
        <v>93.63</v>
      </c>
    </row>
    <row r="659" spans="1:11" x14ac:dyDescent="0.25">
      <c r="A659">
        <v>10497</v>
      </c>
      <c r="B659" s="4">
        <v>44437</v>
      </c>
      <c r="C659" s="4">
        <v>44683</v>
      </c>
      <c r="D659">
        <v>44</v>
      </c>
      <c r="E659">
        <v>72</v>
      </c>
      <c r="F659">
        <v>7</v>
      </c>
      <c r="G659">
        <v>1</v>
      </c>
      <c r="H659">
        <v>25</v>
      </c>
      <c r="I659">
        <v>0.46</v>
      </c>
      <c r="J659">
        <v>486.5</v>
      </c>
      <c r="K659">
        <v>17.559999999999999</v>
      </c>
    </row>
    <row r="660" spans="1:11" x14ac:dyDescent="0.25">
      <c r="A660">
        <v>10497</v>
      </c>
      <c r="B660" s="4">
        <v>44437</v>
      </c>
      <c r="C660" s="4">
        <v>44683</v>
      </c>
      <c r="D660">
        <v>44</v>
      </c>
      <c r="E660">
        <v>77</v>
      </c>
      <c r="F660">
        <v>7</v>
      </c>
      <c r="G660">
        <v>1</v>
      </c>
      <c r="H660">
        <v>25</v>
      </c>
      <c r="I660">
        <v>7.74</v>
      </c>
      <c r="J660">
        <v>182</v>
      </c>
      <c r="K660">
        <v>6.56</v>
      </c>
    </row>
    <row r="661" spans="1:11" x14ac:dyDescent="0.25">
      <c r="A661">
        <v>10497</v>
      </c>
      <c r="B661" s="4">
        <v>44437</v>
      </c>
      <c r="C661" s="4">
        <v>44683</v>
      </c>
      <c r="D661">
        <v>44</v>
      </c>
      <c r="E661">
        <v>56</v>
      </c>
      <c r="F661">
        <v>7</v>
      </c>
      <c r="G661">
        <v>1</v>
      </c>
      <c r="H661">
        <v>14</v>
      </c>
      <c r="I661">
        <v>0.48</v>
      </c>
      <c r="J661">
        <v>297.92</v>
      </c>
      <c r="K661">
        <v>10.74</v>
      </c>
    </row>
    <row r="662" spans="1:11" x14ac:dyDescent="0.25">
      <c r="A662">
        <v>10498</v>
      </c>
      <c r="B662" s="4">
        <v>44437</v>
      </c>
      <c r="C662" s="4">
        <v>44686</v>
      </c>
      <c r="D662">
        <v>35</v>
      </c>
      <c r="E662">
        <v>42</v>
      </c>
      <c r="F662">
        <v>8</v>
      </c>
      <c r="G662">
        <v>1</v>
      </c>
      <c r="H662">
        <v>30</v>
      </c>
      <c r="I662">
        <v>2.27</v>
      </c>
      <c r="J662">
        <v>294</v>
      </c>
      <c r="K662">
        <v>92.31</v>
      </c>
    </row>
    <row r="663" spans="1:11" x14ac:dyDescent="0.25">
      <c r="A663">
        <v>10498</v>
      </c>
      <c r="B663" s="4">
        <v>44438</v>
      </c>
      <c r="C663" s="4">
        <v>44686</v>
      </c>
      <c r="D663">
        <v>35</v>
      </c>
      <c r="E663">
        <v>40</v>
      </c>
      <c r="F663">
        <v>8</v>
      </c>
      <c r="G663">
        <v>1</v>
      </c>
      <c r="H663">
        <v>5</v>
      </c>
      <c r="I663">
        <v>0.35</v>
      </c>
      <c r="J663">
        <v>64.400000000000006</v>
      </c>
      <c r="K663">
        <v>20.22</v>
      </c>
    </row>
    <row r="664" spans="1:11" x14ac:dyDescent="0.25">
      <c r="A664">
        <v>10498</v>
      </c>
      <c r="B664" s="4">
        <v>44438</v>
      </c>
      <c r="C664" s="4">
        <v>44686</v>
      </c>
      <c r="D664">
        <v>35</v>
      </c>
      <c r="E664">
        <v>24</v>
      </c>
      <c r="F664">
        <v>8</v>
      </c>
      <c r="G664">
        <v>1</v>
      </c>
      <c r="H664">
        <v>14</v>
      </c>
      <c r="I664">
        <v>0.42</v>
      </c>
      <c r="J664">
        <v>44.1</v>
      </c>
      <c r="K664">
        <v>13.85</v>
      </c>
    </row>
    <row r="665" spans="1:11" x14ac:dyDescent="0.25">
      <c r="A665">
        <v>10499</v>
      </c>
      <c r="B665" s="4">
        <v>44438</v>
      </c>
      <c r="C665" s="4">
        <v>44687</v>
      </c>
      <c r="D665">
        <v>46</v>
      </c>
      <c r="E665">
        <v>49</v>
      </c>
      <c r="F665">
        <v>4</v>
      </c>
      <c r="G665">
        <v>3</v>
      </c>
      <c r="H665">
        <v>25</v>
      </c>
      <c r="I665">
        <v>0.03</v>
      </c>
      <c r="J665">
        <v>350</v>
      </c>
      <c r="K665">
        <v>43.36</v>
      </c>
    </row>
    <row r="666" spans="1:11" x14ac:dyDescent="0.25">
      <c r="A666">
        <v>10499</v>
      </c>
      <c r="B666" s="4">
        <v>44438</v>
      </c>
      <c r="C666" s="4">
        <v>44687</v>
      </c>
      <c r="D666">
        <v>46</v>
      </c>
      <c r="E666">
        <v>28</v>
      </c>
      <c r="F666">
        <v>4</v>
      </c>
      <c r="G666">
        <v>3</v>
      </c>
      <c r="H666">
        <v>20</v>
      </c>
      <c r="I666">
        <v>0.2</v>
      </c>
      <c r="J666">
        <v>638.4</v>
      </c>
      <c r="K666">
        <v>79.099999999999994</v>
      </c>
    </row>
    <row r="667" spans="1:11" x14ac:dyDescent="0.25">
      <c r="A667">
        <v>10500</v>
      </c>
      <c r="B667" s="4">
        <v>44438</v>
      </c>
      <c r="C667" s="4">
        <v>44688</v>
      </c>
      <c r="D667">
        <v>41</v>
      </c>
      <c r="E667">
        <v>15</v>
      </c>
      <c r="F667">
        <v>6</v>
      </c>
      <c r="G667">
        <v>1</v>
      </c>
      <c r="H667">
        <v>12</v>
      </c>
      <c r="I667">
        <v>0.43</v>
      </c>
      <c r="J667">
        <v>130.19999999999999</v>
      </c>
      <c r="K667">
        <v>20.350000000000001</v>
      </c>
    </row>
    <row r="668" spans="1:11" x14ac:dyDescent="0.25">
      <c r="A668">
        <v>10500</v>
      </c>
      <c r="B668" s="4">
        <v>44441</v>
      </c>
      <c r="C668" s="4">
        <v>44688</v>
      </c>
      <c r="D668">
        <v>41</v>
      </c>
      <c r="E668">
        <v>28</v>
      </c>
      <c r="F668">
        <v>6</v>
      </c>
      <c r="G668">
        <v>1</v>
      </c>
      <c r="H668">
        <v>8</v>
      </c>
      <c r="I668">
        <v>171.24</v>
      </c>
      <c r="J668">
        <v>255.36</v>
      </c>
      <c r="K668">
        <v>39.909999999999997</v>
      </c>
    </row>
    <row r="669" spans="1:11" x14ac:dyDescent="0.25">
      <c r="A669">
        <v>10501</v>
      </c>
      <c r="B669" s="4">
        <v>44445</v>
      </c>
      <c r="C669" s="4">
        <v>44688</v>
      </c>
      <c r="D669">
        <v>6</v>
      </c>
      <c r="E669">
        <v>54</v>
      </c>
      <c r="F669">
        <v>9</v>
      </c>
      <c r="G669">
        <v>3</v>
      </c>
      <c r="H669">
        <v>20</v>
      </c>
      <c r="I669">
        <v>87.22</v>
      </c>
      <c r="J669">
        <v>104.3</v>
      </c>
      <c r="K669">
        <v>27.36</v>
      </c>
    </row>
    <row r="670" spans="1:11" x14ac:dyDescent="0.25">
      <c r="A670">
        <v>10502</v>
      </c>
      <c r="B670" s="4">
        <v>44445</v>
      </c>
      <c r="C670" s="4">
        <v>44689</v>
      </c>
      <c r="D670">
        <v>22</v>
      </c>
      <c r="E670">
        <v>67</v>
      </c>
      <c r="F670">
        <v>2</v>
      </c>
      <c r="G670">
        <v>3</v>
      </c>
      <c r="H670">
        <v>30</v>
      </c>
      <c r="I670">
        <v>40.119999999999997</v>
      </c>
      <c r="J670">
        <v>294</v>
      </c>
      <c r="K670">
        <v>43.18</v>
      </c>
    </row>
    <row r="671" spans="1:11" x14ac:dyDescent="0.25">
      <c r="A671">
        <v>10502</v>
      </c>
      <c r="B671" s="4">
        <v>44448</v>
      </c>
      <c r="C671" s="4">
        <v>44689</v>
      </c>
      <c r="D671">
        <v>22</v>
      </c>
      <c r="E671">
        <v>53</v>
      </c>
      <c r="F671">
        <v>2</v>
      </c>
      <c r="G671">
        <v>3</v>
      </c>
      <c r="H671">
        <v>6</v>
      </c>
      <c r="I671">
        <v>50.93</v>
      </c>
      <c r="J671">
        <v>137.76</v>
      </c>
      <c r="K671">
        <v>20.23</v>
      </c>
    </row>
    <row r="672" spans="1:11" x14ac:dyDescent="0.25">
      <c r="A672">
        <v>10502</v>
      </c>
      <c r="B672" s="4">
        <v>44448</v>
      </c>
      <c r="C672" s="4">
        <v>44689</v>
      </c>
      <c r="D672">
        <v>22</v>
      </c>
      <c r="E672">
        <v>45</v>
      </c>
      <c r="F672">
        <v>2</v>
      </c>
      <c r="G672">
        <v>3</v>
      </c>
      <c r="H672">
        <v>21</v>
      </c>
      <c r="I672">
        <v>24.96</v>
      </c>
      <c r="J672">
        <v>139.65</v>
      </c>
      <c r="K672">
        <v>20.51</v>
      </c>
    </row>
    <row r="673" spans="1:11" x14ac:dyDescent="0.25">
      <c r="A673">
        <v>10503</v>
      </c>
      <c r="B673" s="4">
        <v>44448</v>
      </c>
      <c r="C673" s="4">
        <v>44690</v>
      </c>
      <c r="D673">
        <v>37</v>
      </c>
      <c r="E673">
        <v>65</v>
      </c>
      <c r="F673">
        <v>6</v>
      </c>
      <c r="G673">
        <v>2</v>
      </c>
      <c r="H673">
        <v>20</v>
      </c>
      <c r="I673">
        <v>22.31</v>
      </c>
      <c r="J673">
        <v>294.7</v>
      </c>
      <c r="K673">
        <v>13.95</v>
      </c>
    </row>
    <row r="674" spans="1:11" x14ac:dyDescent="0.25">
      <c r="A674">
        <v>10503</v>
      </c>
      <c r="B674" s="4">
        <v>44448</v>
      </c>
      <c r="C674" s="4">
        <v>44690</v>
      </c>
      <c r="D674">
        <v>37</v>
      </c>
      <c r="E674">
        <v>14</v>
      </c>
      <c r="F674">
        <v>6</v>
      </c>
      <c r="G674">
        <v>2</v>
      </c>
      <c r="H674">
        <v>70</v>
      </c>
      <c r="I674">
        <v>5.4</v>
      </c>
      <c r="J674">
        <v>1139.25</v>
      </c>
      <c r="K674">
        <v>53.93</v>
      </c>
    </row>
    <row r="675" spans="1:11" x14ac:dyDescent="0.25">
      <c r="A675">
        <v>10504</v>
      </c>
      <c r="B675" s="4">
        <v>44449</v>
      </c>
      <c r="C675" s="4">
        <v>44690</v>
      </c>
      <c r="D675">
        <v>43</v>
      </c>
      <c r="E675">
        <v>53</v>
      </c>
      <c r="F675">
        <v>4</v>
      </c>
      <c r="G675">
        <v>3</v>
      </c>
      <c r="H675">
        <v>10</v>
      </c>
      <c r="I675">
        <v>89.61</v>
      </c>
      <c r="J675">
        <v>229.6</v>
      </c>
      <c r="K675">
        <v>17.43</v>
      </c>
    </row>
    <row r="676" spans="1:11" x14ac:dyDescent="0.25">
      <c r="A676">
        <v>10504</v>
      </c>
      <c r="B676" s="4">
        <v>44449</v>
      </c>
      <c r="C676" s="4">
        <v>44690</v>
      </c>
      <c r="D676">
        <v>43</v>
      </c>
      <c r="E676">
        <v>2</v>
      </c>
      <c r="F676">
        <v>4</v>
      </c>
      <c r="G676">
        <v>3</v>
      </c>
      <c r="H676">
        <v>12</v>
      </c>
      <c r="I676">
        <v>31.71</v>
      </c>
      <c r="J676">
        <v>159.6</v>
      </c>
      <c r="K676">
        <v>12.12</v>
      </c>
    </row>
    <row r="677" spans="1:11" x14ac:dyDescent="0.25">
      <c r="A677">
        <v>10504</v>
      </c>
      <c r="B677" s="4">
        <v>44449</v>
      </c>
      <c r="C677" s="4">
        <v>44690</v>
      </c>
      <c r="D677">
        <v>43</v>
      </c>
      <c r="E677">
        <v>21</v>
      </c>
      <c r="F677">
        <v>4</v>
      </c>
      <c r="G677">
        <v>3</v>
      </c>
      <c r="H677">
        <v>12</v>
      </c>
      <c r="I677">
        <v>73.349999999999994</v>
      </c>
      <c r="J677">
        <v>84</v>
      </c>
      <c r="K677">
        <v>6.38</v>
      </c>
    </row>
    <row r="678" spans="1:11" x14ac:dyDescent="0.25">
      <c r="A678">
        <v>10504</v>
      </c>
      <c r="B678" s="4">
        <v>44451</v>
      </c>
      <c r="C678" s="4">
        <v>44690</v>
      </c>
      <c r="D678">
        <v>43</v>
      </c>
      <c r="E678">
        <v>61</v>
      </c>
      <c r="F678">
        <v>4</v>
      </c>
      <c r="G678">
        <v>3</v>
      </c>
      <c r="H678">
        <v>25</v>
      </c>
      <c r="I678">
        <v>87.61</v>
      </c>
      <c r="J678">
        <v>498.75</v>
      </c>
      <c r="K678">
        <v>37.86</v>
      </c>
    </row>
    <row r="679" spans="1:11" x14ac:dyDescent="0.25">
      <c r="A679">
        <v>10505</v>
      </c>
      <c r="B679" s="4">
        <v>44451</v>
      </c>
      <c r="C679" s="4">
        <v>44693</v>
      </c>
      <c r="D679">
        <v>51</v>
      </c>
      <c r="E679">
        <v>62</v>
      </c>
      <c r="F679">
        <v>3</v>
      </c>
      <c r="G679">
        <v>1</v>
      </c>
      <c r="H679">
        <v>3</v>
      </c>
      <c r="I679">
        <v>80.31</v>
      </c>
      <c r="J679">
        <v>103.53</v>
      </c>
      <c r="K679">
        <v>155.97</v>
      </c>
    </row>
    <row r="680" spans="1:11" x14ac:dyDescent="0.25">
      <c r="A680">
        <v>10506</v>
      </c>
      <c r="B680" s="4">
        <v>44451</v>
      </c>
      <c r="C680" s="4">
        <v>44694</v>
      </c>
      <c r="D680">
        <v>39</v>
      </c>
      <c r="E680">
        <v>25</v>
      </c>
      <c r="F680">
        <v>9</v>
      </c>
      <c r="G680">
        <v>1</v>
      </c>
      <c r="H680">
        <v>18</v>
      </c>
      <c r="I680">
        <v>6.28</v>
      </c>
      <c r="J680">
        <v>176.4</v>
      </c>
      <c r="K680">
        <v>16.27</v>
      </c>
    </row>
    <row r="681" spans="1:11" x14ac:dyDescent="0.25">
      <c r="A681">
        <v>10506</v>
      </c>
      <c r="B681" s="4">
        <v>44452</v>
      </c>
      <c r="C681" s="4">
        <v>44694</v>
      </c>
      <c r="D681">
        <v>39</v>
      </c>
      <c r="E681">
        <v>70</v>
      </c>
      <c r="F681">
        <v>9</v>
      </c>
      <c r="G681">
        <v>1</v>
      </c>
      <c r="H681">
        <v>14</v>
      </c>
      <c r="I681">
        <v>2.89</v>
      </c>
      <c r="J681">
        <v>147</v>
      </c>
      <c r="K681">
        <v>13.56</v>
      </c>
    </row>
    <row r="682" spans="1:11" x14ac:dyDescent="0.25">
      <c r="A682">
        <v>10507</v>
      </c>
      <c r="B682" s="4">
        <v>44452</v>
      </c>
      <c r="C682" s="4">
        <v>44694</v>
      </c>
      <c r="D682">
        <v>3</v>
      </c>
      <c r="E682">
        <v>43</v>
      </c>
      <c r="F682">
        <v>7</v>
      </c>
      <c r="G682">
        <v>2</v>
      </c>
      <c r="H682">
        <v>15</v>
      </c>
      <c r="I682">
        <v>8.35</v>
      </c>
      <c r="J682">
        <v>483</v>
      </c>
      <c r="K682">
        <v>2.95</v>
      </c>
    </row>
    <row r="683" spans="1:11" x14ac:dyDescent="0.25">
      <c r="A683">
        <v>10507</v>
      </c>
      <c r="B683" s="4">
        <v>44452</v>
      </c>
      <c r="C683" s="4">
        <v>44694</v>
      </c>
      <c r="D683">
        <v>3</v>
      </c>
      <c r="E683">
        <v>48</v>
      </c>
      <c r="F683">
        <v>7</v>
      </c>
      <c r="G683">
        <v>2</v>
      </c>
      <c r="H683">
        <v>15</v>
      </c>
      <c r="I683">
        <v>16.55</v>
      </c>
      <c r="J683">
        <v>133.875</v>
      </c>
      <c r="K683">
        <v>0.82</v>
      </c>
    </row>
    <row r="684" spans="1:11" x14ac:dyDescent="0.25">
      <c r="A684">
        <v>10508</v>
      </c>
      <c r="B684" s="4">
        <v>44455</v>
      </c>
      <c r="C684" s="4">
        <v>44695</v>
      </c>
      <c r="D684">
        <v>56</v>
      </c>
      <c r="E684">
        <v>13</v>
      </c>
      <c r="F684">
        <v>1</v>
      </c>
      <c r="G684">
        <v>3</v>
      </c>
      <c r="H684">
        <v>10</v>
      </c>
      <c r="I684">
        <v>0.8</v>
      </c>
      <c r="J684">
        <v>42</v>
      </c>
      <c r="K684">
        <v>5.68</v>
      </c>
    </row>
    <row r="685" spans="1:11" x14ac:dyDescent="0.25">
      <c r="A685">
        <v>10508</v>
      </c>
      <c r="B685" s="4">
        <v>44455</v>
      </c>
      <c r="C685" s="4">
        <v>44695</v>
      </c>
      <c r="D685">
        <v>56</v>
      </c>
      <c r="E685">
        <v>39</v>
      </c>
      <c r="F685">
        <v>1</v>
      </c>
      <c r="G685">
        <v>3</v>
      </c>
      <c r="H685">
        <v>10</v>
      </c>
      <c r="I685">
        <v>1.01</v>
      </c>
      <c r="J685">
        <v>126</v>
      </c>
      <c r="K685">
        <v>17.04</v>
      </c>
    </row>
    <row r="686" spans="1:11" x14ac:dyDescent="0.25">
      <c r="A686">
        <v>10509</v>
      </c>
      <c r="B686" s="4">
        <v>44455</v>
      </c>
      <c r="C686" s="4">
        <v>44696</v>
      </c>
      <c r="D686">
        <v>6</v>
      </c>
      <c r="E686">
        <v>28</v>
      </c>
      <c r="F686">
        <v>4</v>
      </c>
      <c r="G686">
        <v>3</v>
      </c>
      <c r="H686">
        <v>3</v>
      </c>
      <c r="I686">
        <v>0.12</v>
      </c>
      <c r="J686">
        <v>95.76</v>
      </c>
      <c r="K686">
        <v>70.290000000000006</v>
      </c>
    </row>
    <row r="687" spans="1:11" x14ac:dyDescent="0.25">
      <c r="A687">
        <v>10510</v>
      </c>
      <c r="B687" s="4">
        <v>44456</v>
      </c>
      <c r="C687" s="4">
        <v>44697</v>
      </c>
      <c r="D687">
        <v>43</v>
      </c>
      <c r="E687">
        <v>29</v>
      </c>
      <c r="F687">
        <v>6</v>
      </c>
      <c r="G687">
        <v>2</v>
      </c>
      <c r="H687">
        <v>36</v>
      </c>
      <c r="I687">
        <v>90.31</v>
      </c>
      <c r="J687">
        <v>3119.5079999999998</v>
      </c>
      <c r="K687">
        <v>129.26</v>
      </c>
    </row>
    <row r="688" spans="1:11" x14ac:dyDescent="0.25">
      <c r="A688">
        <v>10510</v>
      </c>
      <c r="B688" s="4">
        <v>44456</v>
      </c>
      <c r="C688" s="4">
        <v>44697</v>
      </c>
      <c r="D688">
        <v>43</v>
      </c>
      <c r="E688">
        <v>75</v>
      </c>
      <c r="F688">
        <v>6</v>
      </c>
      <c r="G688">
        <v>2</v>
      </c>
      <c r="H688">
        <v>36</v>
      </c>
      <c r="I688">
        <v>6.87</v>
      </c>
      <c r="J688">
        <v>195.3</v>
      </c>
      <c r="K688">
        <v>8.09</v>
      </c>
    </row>
    <row r="689" spans="1:11" x14ac:dyDescent="0.25">
      <c r="A689">
        <v>10511</v>
      </c>
      <c r="B689" s="4">
        <v>44458</v>
      </c>
      <c r="C689" s="4">
        <v>44697</v>
      </c>
      <c r="D689">
        <v>8</v>
      </c>
      <c r="E689">
        <v>8</v>
      </c>
      <c r="F689">
        <v>4</v>
      </c>
      <c r="G689">
        <v>1</v>
      </c>
      <c r="H689">
        <v>10</v>
      </c>
      <c r="I689">
        <v>0.53</v>
      </c>
      <c r="J689">
        <v>280</v>
      </c>
      <c r="K689">
        <v>0.4</v>
      </c>
    </row>
    <row r="690" spans="1:11" x14ac:dyDescent="0.25">
      <c r="A690">
        <v>10511</v>
      </c>
      <c r="B690" s="4">
        <v>44458</v>
      </c>
      <c r="C690" s="4">
        <v>44697</v>
      </c>
      <c r="D690">
        <v>8</v>
      </c>
      <c r="E690">
        <v>4</v>
      </c>
      <c r="F690">
        <v>4</v>
      </c>
      <c r="G690">
        <v>1</v>
      </c>
      <c r="H690">
        <v>50</v>
      </c>
      <c r="I690">
        <v>8.27</v>
      </c>
      <c r="J690">
        <v>770</v>
      </c>
      <c r="K690">
        <v>1.1100000000000001</v>
      </c>
    </row>
    <row r="691" spans="1:11" x14ac:dyDescent="0.25">
      <c r="A691">
        <v>10511</v>
      </c>
      <c r="B691" s="4">
        <v>44458</v>
      </c>
      <c r="C691" s="4">
        <v>44697</v>
      </c>
      <c r="D691">
        <v>8</v>
      </c>
      <c r="E691">
        <v>7</v>
      </c>
      <c r="F691">
        <v>4</v>
      </c>
      <c r="G691">
        <v>1</v>
      </c>
      <c r="H691">
        <v>50</v>
      </c>
      <c r="I691">
        <v>1.21</v>
      </c>
      <c r="J691">
        <v>1050</v>
      </c>
      <c r="K691">
        <v>1.51</v>
      </c>
    </row>
    <row r="692" spans="1:11" x14ac:dyDescent="0.25">
      <c r="A692">
        <v>10512</v>
      </c>
      <c r="B692" s="4">
        <v>44458</v>
      </c>
      <c r="C692" s="4">
        <v>44700</v>
      </c>
      <c r="D692">
        <v>21</v>
      </c>
      <c r="E692">
        <v>60</v>
      </c>
      <c r="F692">
        <v>7</v>
      </c>
      <c r="G692">
        <v>1</v>
      </c>
      <c r="H692">
        <v>12</v>
      </c>
      <c r="I692">
        <v>14.09</v>
      </c>
      <c r="J692">
        <v>285.60000000000002</v>
      </c>
      <c r="K692">
        <v>12.34</v>
      </c>
    </row>
    <row r="693" spans="1:11" x14ac:dyDescent="0.25">
      <c r="A693">
        <v>10512</v>
      </c>
      <c r="B693" s="4">
        <v>44458</v>
      </c>
      <c r="C693" s="4">
        <v>44700</v>
      </c>
      <c r="D693">
        <v>21</v>
      </c>
      <c r="E693">
        <v>47</v>
      </c>
      <c r="F693">
        <v>7</v>
      </c>
      <c r="G693">
        <v>1</v>
      </c>
      <c r="H693">
        <v>6</v>
      </c>
      <c r="I693">
        <v>17.28</v>
      </c>
      <c r="J693">
        <v>39.9</v>
      </c>
      <c r="K693">
        <v>1.72</v>
      </c>
    </row>
    <row r="694" spans="1:11" x14ac:dyDescent="0.25">
      <c r="A694">
        <v>10512</v>
      </c>
      <c r="B694" s="4">
        <v>44459</v>
      </c>
      <c r="C694" s="4">
        <v>44700</v>
      </c>
      <c r="D694">
        <v>21</v>
      </c>
      <c r="E694">
        <v>24</v>
      </c>
      <c r="F694">
        <v>7</v>
      </c>
      <c r="G694">
        <v>1</v>
      </c>
      <c r="H694">
        <v>10</v>
      </c>
      <c r="I694">
        <v>9.76</v>
      </c>
      <c r="J694">
        <v>31.5</v>
      </c>
      <c r="K694">
        <v>1.36</v>
      </c>
    </row>
    <row r="695" spans="1:11" x14ac:dyDescent="0.25">
      <c r="A695">
        <v>10512</v>
      </c>
      <c r="B695" s="4">
        <v>44459</v>
      </c>
      <c r="C695" s="4">
        <v>44700</v>
      </c>
      <c r="D695">
        <v>21</v>
      </c>
      <c r="E695">
        <v>46</v>
      </c>
      <c r="F695">
        <v>7</v>
      </c>
      <c r="G695">
        <v>1</v>
      </c>
      <c r="H695">
        <v>9</v>
      </c>
      <c r="I695">
        <v>13.79</v>
      </c>
      <c r="J695">
        <v>75.599999999999994</v>
      </c>
      <c r="K695">
        <v>3.27</v>
      </c>
    </row>
    <row r="696" spans="1:11" x14ac:dyDescent="0.25">
      <c r="A696">
        <v>10513</v>
      </c>
      <c r="B696" s="4">
        <v>44459</v>
      </c>
      <c r="C696" s="4">
        <v>44715</v>
      </c>
      <c r="D696">
        <v>86</v>
      </c>
      <c r="E696">
        <v>21</v>
      </c>
      <c r="F696">
        <v>7</v>
      </c>
      <c r="G696">
        <v>2</v>
      </c>
      <c r="H696">
        <v>40</v>
      </c>
      <c r="I696">
        <v>7.36</v>
      </c>
      <c r="J696">
        <v>280</v>
      </c>
      <c r="K696">
        <v>5.16</v>
      </c>
    </row>
    <row r="697" spans="1:11" x14ac:dyDescent="0.25">
      <c r="A697">
        <v>10513</v>
      </c>
      <c r="B697" s="4">
        <v>44459</v>
      </c>
      <c r="C697" s="4">
        <v>44715</v>
      </c>
      <c r="D697">
        <v>86</v>
      </c>
      <c r="E697">
        <v>32</v>
      </c>
      <c r="F697">
        <v>7</v>
      </c>
      <c r="G697">
        <v>2</v>
      </c>
      <c r="H697">
        <v>50</v>
      </c>
      <c r="I697">
        <v>22.1</v>
      </c>
      <c r="J697">
        <v>1120</v>
      </c>
      <c r="K697">
        <v>20.62</v>
      </c>
    </row>
    <row r="698" spans="1:11" x14ac:dyDescent="0.25">
      <c r="A698">
        <v>10513</v>
      </c>
      <c r="B698" s="4">
        <v>44462</v>
      </c>
      <c r="C698" s="4">
        <v>44715</v>
      </c>
      <c r="D698">
        <v>86</v>
      </c>
      <c r="E698">
        <v>61</v>
      </c>
      <c r="F698">
        <v>7</v>
      </c>
      <c r="G698">
        <v>2</v>
      </c>
      <c r="H698">
        <v>15</v>
      </c>
      <c r="I698">
        <v>6.69</v>
      </c>
      <c r="J698">
        <v>299.25</v>
      </c>
      <c r="K698">
        <v>5.51</v>
      </c>
    </row>
    <row r="699" spans="1:11" x14ac:dyDescent="0.25">
      <c r="A699">
        <v>10514</v>
      </c>
      <c r="B699" s="4">
        <v>44462</v>
      </c>
      <c r="C699" s="4">
        <v>44701</v>
      </c>
      <c r="D699">
        <v>20</v>
      </c>
      <c r="E699">
        <v>75</v>
      </c>
      <c r="F699">
        <v>3</v>
      </c>
      <c r="G699">
        <v>1</v>
      </c>
      <c r="H699">
        <v>50</v>
      </c>
      <c r="I699">
        <v>0.79</v>
      </c>
      <c r="J699">
        <v>271.25</v>
      </c>
      <c r="K699">
        <v>0.5</v>
      </c>
    </row>
    <row r="700" spans="1:11" x14ac:dyDescent="0.25">
      <c r="A700">
        <v>10514</v>
      </c>
      <c r="B700" s="4">
        <v>44462</v>
      </c>
      <c r="C700" s="4">
        <v>44701</v>
      </c>
      <c r="D700">
        <v>20</v>
      </c>
      <c r="E700">
        <v>28</v>
      </c>
      <c r="F700">
        <v>3</v>
      </c>
      <c r="G700">
        <v>1</v>
      </c>
      <c r="H700">
        <v>35</v>
      </c>
      <c r="I700">
        <v>1.86</v>
      </c>
      <c r="J700">
        <v>1117.2</v>
      </c>
      <c r="K700">
        <v>2.0499999999999998</v>
      </c>
    </row>
    <row r="701" spans="1:11" x14ac:dyDescent="0.25">
      <c r="A701">
        <v>10514</v>
      </c>
      <c r="B701" s="4">
        <v>44462</v>
      </c>
      <c r="C701" s="4">
        <v>44701</v>
      </c>
      <c r="D701">
        <v>20</v>
      </c>
      <c r="E701">
        <v>20</v>
      </c>
      <c r="F701">
        <v>3</v>
      </c>
      <c r="G701">
        <v>1</v>
      </c>
      <c r="H701">
        <v>39</v>
      </c>
      <c r="I701">
        <v>11.26</v>
      </c>
      <c r="J701">
        <v>2211.3000000000002</v>
      </c>
      <c r="K701">
        <v>4.0599999999999996</v>
      </c>
    </row>
    <row r="702" spans="1:11" x14ac:dyDescent="0.25">
      <c r="A702">
        <v>10514</v>
      </c>
      <c r="B702" s="4">
        <v>44463</v>
      </c>
      <c r="C702" s="4">
        <v>44701</v>
      </c>
      <c r="D702">
        <v>20</v>
      </c>
      <c r="E702">
        <v>56</v>
      </c>
      <c r="F702">
        <v>3</v>
      </c>
      <c r="G702">
        <v>1</v>
      </c>
      <c r="H702">
        <v>70</v>
      </c>
      <c r="I702">
        <v>93.25</v>
      </c>
      <c r="J702">
        <v>1862</v>
      </c>
      <c r="K702">
        <v>3.42</v>
      </c>
    </row>
    <row r="703" spans="1:11" x14ac:dyDescent="0.25">
      <c r="A703">
        <v>10514</v>
      </c>
      <c r="B703" s="4">
        <v>44464</v>
      </c>
      <c r="C703" s="4">
        <v>44701</v>
      </c>
      <c r="D703">
        <v>20</v>
      </c>
      <c r="E703">
        <v>65</v>
      </c>
      <c r="F703">
        <v>3</v>
      </c>
      <c r="G703">
        <v>1</v>
      </c>
      <c r="H703">
        <v>39</v>
      </c>
      <c r="I703">
        <v>49.74</v>
      </c>
      <c r="J703">
        <v>574.66499999999996</v>
      </c>
      <c r="K703">
        <v>1.06</v>
      </c>
    </row>
    <row r="704" spans="1:11" x14ac:dyDescent="0.25">
      <c r="A704">
        <v>10515</v>
      </c>
      <c r="B704" s="4">
        <v>44464</v>
      </c>
      <c r="C704" s="4">
        <v>44688</v>
      </c>
      <c r="D704">
        <v>63</v>
      </c>
      <c r="E704">
        <v>9</v>
      </c>
      <c r="F704">
        <v>2</v>
      </c>
      <c r="G704">
        <v>1</v>
      </c>
      <c r="H704">
        <v>16</v>
      </c>
      <c r="I704">
        <v>160.18</v>
      </c>
      <c r="J704">
        <v>1086.4000000000001</v>
      </c>
      <c r="K704">
        <v>67.25</v>
      </c>
    </row>
    <row r="705" spans="1:11" x14ac:dyDescent="0.25">
      <c r="A705">
        <v>10515</v>
      </c>
      <c r="B705" s="4">
        <v>44464</v>
      </c>
      <c r="C705" s="4">
        <v>44688</v>
      </c>
      <c r="D705">
        <v>63</v>
      </c>
      <c r="E705">
        <v>27</v>
      </c>
      <c r="F705">
        <v>2</v>
      </c>
      <c r="G705">
        <v>1</v>
      </c>
      <c r="H705">
        <v>120</v>
      </c>
      <c r="I705">
        <v>154.22999999999999</v>
      </c>
      <c r="J705">
        <v>3687.6</v>
      </c>
      <c r="K705">
        <v>228.25</v>
      </c>
    </row>
    <row r="706" spans="1:11" x14ac:dyDescent="0.25">
      <c r="A706">
        <v>10515</v>
      </c>
      <c r="B706" s="4">
        <v>44465</v>
      </c>
      <c r="C706" s="4">
        <v>44688</v>
      </c>
      <c r="D706">
        <v>63</v>
      </c>
      <c r="E706">
        <v>16</v>
      </c>
      <c r="F706">
        <v>2</v>
      </c>
      <c r="G706">
        <v>1</v>
      </c>
      <c r="H706">
        <v>50</v>
      </c>
      <c r="I706">
        <v>32.89</v>
      </c>
      <c r="J706">
        <v>610.75</v>
      </c>
      <c r="K706">
        <v>37.799999999999997</v>
      </c>
    </row>
    <row r="707" spans="1:11" x14ac:dyDescent="0.25">
      <c r="A707">
        <v>10515</v>
      </c>
      <c r="B707" s="4">
        <v>44465</v>
      </c>
      <c r="C707" s="4">
        <v>44688</v>
      </c>
      <c r="D707">
        <v>63</v>
      </c>
      <c r="E707">
        <v>33</v>
      </c>
      <c r="F707">
        <v>2</v>
      </c>
      <c r="G707">
        <v>1</v>
      </c>
      <c r="H707">
        <v>16</v>
      </c>
      <c r="I707">
        <v>14.33</v>
      </c>
      <c r="J707">
        <v>28</v>
      </c>
      <c r="K707">
        <v>1.73</v>
      </c>
    </row>
    <row r="708" spans="1:11" x14ac:dyDescent="0.25">
      <c r="A708">
        <v>10515</v>
      </c>
      <c r="B708" s="4">
        <v>44466</v>
      </c>
      <c r="C708" s="4">
        <v>44688</v>
      </c>
      <c r="D708">
        <v>63</v>
      </c>
      <c r="E708">
        <v>60</v>
      </c>
      <c r="F708">
        <v>2</v>
      </c>
      <c r="G708">
        <v>1</v>
      </c>
      <c r="H708">
        <v>84</v>
      </c>
      <c r="I708">
        <v>5.54</v>
      </c>
      <c r="J708">
        <v>1999.2</v>
      </c>
      <c r="K708">
        <v>123.75</v>
      </c>
    </row>
    <row r="709" spans="1:11" x14ac:dyDescent="0.25">
      <c r="A709">
        <v>10516</v>
      </c>
      <c r="B709" s="4">
        <v>44466</v>
      </c>
      <c r="C709" s="4">
        <v>44703</v>
      </c>
      <c r="D709">
        <v>37</v>
      </c>
      <c r="E709">
        <v>18</v>
      </c>
      <c r="F709">
        <v>2</v>
      </c>
      <c r="G709">
        <v>3</v>
      </c>
      <c r="H709">
        <v>25</v>
      </c>
      <c r="I709">
        <v>197.94</v>
      </c>
      <c r="J709">
        <v>1093.75</v>
      </c>
      <c r="K709">
        <v>44.12</v>
      </c>
    </row>
    <row r="710" spans="1:11" x14ac:dyDescent="0.25">
      <c r="A710">
        <v>10516</v>
      </c>
      <c r="B710" s="4">
        <v>44470</v>
      </c>
      <c r="C710" s="4">
        <v>44703</v>
      </c>
      <c r="D710">
        <v>37</v>
      </c>
      <c r="E710">
        <v>41</v>
      </c>
      <c r="F710">
        <v>2</v>
      </c>
      <c r="G710">
        <v>3</v>
      </c>
      <c r="H710">
        <v>80</v>
      </c>
      <c r="I710">
        <v>93.38</v>
      </c>
      <c r="J710">
        <v>540.4</v>
      </c>
      <c r="K710">
        <v>21.8</v>
      </c>
    </row>
    <row r="711" spans="1:11" x14ac:dyDescent="0.25">
      <c r="A711">
        <v>10516</v>
      </c>
      <c r="B711" s="4">
        <v>44470</v>
      </c>
      <c r="C711" s="4">
        <v>44703</v>
      </c>
      <c r="D711">
        <v>37</v>
      </c>
      <c r="E711">
        <v>42</v>
      </c>
      <c r="F711">
        <v>2</v>
      </c>
      <c r="G711">
        <v>3</v>
      </c>
      <c r="H711">
        <v>20</v>
      </c>
      <c r="I711">
        <v>52.25</v>
      </c>
      <c r="J711">
        <v>196</v>
      </c>
      <c r="K711">
        <v>7.91</v>
      </c>
    </row>
    <row r="712" spans="1:11" x14ac:dyDescent="0.25">
      <c r="A712">
        <v>10517</v>
      </c>
      <c r="B712" s="4">
        <v>44472</v>
      </c>
      <c r="C712" s="4">
        <v>44703</v>
      </c>
      <c r="D712">
        <v>53</v>
      </c>
      <c r="E712">
        <v>52</v>
      </c>
      <c r="F712">
        <v>3</v>
      </c>
      <c r="G712">
        <v>2</v>
      </c>
      <c r="H712">
        <v>6</v>
      </c>
      <c r="I712">
        <v>398.36</v>
      </c>
      <c r="J712">
        <v>29.4</v>
      </c>
      <c r="K712">
        <v>2.14</v>
      </c>
    </row>
    <row r="713" spans="1:11" x14ac:dyDescent="0.25">
      <c r="A713">
        <v>10517</v>
      </c>
      <c r="B713" s="4">
        <v>44476</v>
      </c>
      <c r="C713" s="4">
        <v>44703</v>
      </c>
      <c r="D713">
        <v>53</v>
      </c>
      <c r="E713">
        <v>70</v>
      </c>
      <c r="F713">
        <v>3</v>
      </c>
      <c r="G713">
        <v>2</v>
      </c>
      <c r="H713">
        <v>6</v>
      </c>
      <c r="I713">
        <v>6.52</v>
      </c>
      <c r="J713">
        <v>63</v>
      </c>
      <c r="K713">
        <v>4.58</v>
      </c>
    </row>
    <row r="714" spans="1:11" x14ac:dyDescent="0.25">
      <c r="A714">
        <v>10517</v>
      </c>
      <c r="B714" s="4">
        <v>44476</v>
      </c>
      <c r="C714" s="4">
        <v>44703</v>
      </c>
      <c r="D714">
        <v>53</v>
      </c>
      <c r="E714">
        <v>59</v>
      </c>
      <c r="F714">
        <v>3</v>
      </c>
      <c r="G714">
        <v>2</v>
      </c>
      <c r="H714">
        <v>4</v>
      </c>
      <c r="I714">
        <v>8.39</v>
      </c>
      <c r="J714">
        <v>154</v>
      </c>
      <c r="K714">
        <v>11.2</v>
      </c>
    </row>
    <row r="715" spans="1:11" x14ac:dyDescent="0.25">
      <c r="A715">
        <v>10518</v>
      </c>
      <c r="B715" s="4">
        <v>44476</v>
      </c>
      <c r="C715" s="4">
        <v>44690</v>
      </c>
      <c r="D715">
        <v>80</v>
      </c>
      <c r="E715">
        <v>38</v>
      </c>
      <c r="F715">
        <v>4</v>
      </c>
      <c r="G715">
        <v>2</v>
      </c>
      <c r="H715">
        <v>15</v>
      </c>
      <c r="I715">
        <v>9.0299999999999994</v>
      </c>
      <c r="J715">
        <v>2766.75</v>
      </c>
      <c r="K715">
        <v>8.77</v>
      </c>
    </row>
    <row r="716" spans="1:11" x14ac:dyDescent="0.25">
      <c r="A716">
        <v>10518</v>
      </c>
      <c r="B716" s="4">
        <v>44478</v>
      </c>
      <c r="C716" s="4">
        <v>44690</v>
      </c>
      <c r="D716">
        <v>80</v>
      </c>
      <c r="E716">
        <v>24</v>
      </c>
      <c r="F716">
        <v>4</v>
      </c>
      <c r="G716">
        <v>2</v>
      </c>
      <c r="H716">
        <v>5</v>
      </c>
      <c r="I716">
        <v>6.57</v>
      </c>
      <c r="J716">
        <v>15.75</v>
      </c>
      <c r="K716">
        <v>0.05</v>
      </c>
    </row>
    <row r="717" spans="1:11" x14ac:dyDescent="0.25">
      <c r="A717">
        <v>10518</v>
      </c>
      <c r="B717" s="4">
        <v>44478</v>
      </c>
      <c r="C717" s="4">
        <v>44690</v>
      </c>
      <c r="D717">
        <v>80</v>
      </c>
      <c r="E717">
        <v>44</v>
      </c>
      <c r="F717">
        <v>4</v>
      </c>
      <c r="G717">
        <v>2</v>
      </c>
      <c r="H717">
        <v>9</v>
      </c>
      <c r="I717">
        <v>13.68</v>
      </c>
      <c r="J717">
        <v>122.535</v>
      </c>
      <c r="K717">
        <v>0.39</v>
      </c>
    </row>
    <row r="718" spans="1:11" x14ac:dyDescent="0.25">
      <c r="A718">
        <v>10519</v>
      </c>
      <c r="B718" s="4">
        <v>44478</v>
      </c>
      <c r="C718" s="4">
        <v>44707</v>
      </c>
      <c r="D718">
        <v>14</v>
      </c>
      <c r="E718">
        <v>60</v>
      </c>
      <c r="F718">
        <v>6</v>
      </c>
      <c r="G718">
        <v>1</v>
      </c>
      <c r="H718">
        <v>10</v>
      </c>
      <c r="I718">
        <v>126.98</v>
      </c>
      <c r="J718">
        <v>238</v>
      </c>
      <c r="K718">
        <v>2.88</v>
      </c>
    </row>
    <row r="719" spans="1:11" x14ac:dyDescent="0.25">
      <c r="A719">
        <v>10519</v>
      </c>
      <c r="B719" s="4">
        <v>44478</v>
      </c>
      <c r="C719" s="4">
        <v>44707</v>
      </c>
      <c r="D719">
        <v>14</v>
      </c>
      <c r="E719">
        <v>56</v>
      </c>
      <c r="F719">
        <v>6</v>
      </c>
      <c r="G719">
        <v>1</v>
      </c>
      <c r="H719">
        <v>40</v>
      </c>
      <c r="I719">
        <v>19.09</v>
      </c>
      <c r="J719">
        <v>1064</v>
      </c>
      <c r="K719">
        <v>12.88</v>
      </c>
    </row>
    <row r="720" spans="1:11" x14ac:dyDescent="0.25">
      <c r="A720">
        <v>10519</v>
      </c>
      <c r="B720" s="4">
        <v>44478</v>
      </c>
      <c r="C720" s="4">
        <v>44707</v>
      </c>
      <c r="D720">
        <v>14</v>
      </c>
      <c r="E720">
        <v>10</v>
      </c>
      <c r="F720">
        <v>6</v>
      </c>
      <c r="G720">
        <v>1</v>
      </c>
      <c r="H720">
        <v>16</v>
      </c>
      <c r="I720">
        <v>4.5599999999999996</v>
      </c>
      <c r="J720">
        <v>347.2</v>
      </c>
      <c r="K720">
        <v>4.2</v>
      </c>
    </row>
    <row r="721" spans="1:11" x14ac:dyDescent="0.25">
      <c r="A721">
        <v>10520</v>
      </c>
      <c r="B721" s="4">
        <v>44479</v>
      </c>
      <c r="C721" s="4">
        <v>44708</v>
      </c>
      <c r="D721">
        <v>70</v>
      </c>
      <c r="E721">
        <v>53</v>
      </c>
      <c r="F721">
        <v>7</v>
      </c>
      <c r="G721">
        <v>2</v>
      </c>
      <c r="H721">
        <v>5</v>
      </c>
      <c r="I721">
        <v>21.04</v>
      </c>
      <c r="J721">
        <v>114.8</v>
      </c>
      <c r="K721">
        <v>39.31</v>
      </c>
    </row>
    <row r="722" spans="1:11" x14ac:dyDescent="0.25">
      <c r="A722">
        <v>10520</v>
      </c>
      <c r="B722" s="4">
        <v>44479</v>
      </c>
      <c r="C722" s="4">
        <v>44708</v>
      </c>
      <c r="D722">
        <v>70</v>
      </c>
      <c r="E722">
        <v>24</v>
      </c>
      <c r="F722">
        <v>7</v>
      </c>
      <c r="G722">
        <v>2</v>
      </c>
      <c r="H722">
        <v>8</v>
      </c>
      <c r="I722">
        <v>12.43</v>
      </c>
      <c r="J722">
        <v>25.2</v>
      </c>
      <c r="K722">
        <v>8.6300000000000008</v>
      </c>
    </row>
    <row r="723" spans="1:11" x14ac:dyDescent="0.25">
      <c r="A723">
        <v>10521</v>
      </c>
      <c r="B723" s="4">
        <v>44479</v>
      </c>
      <c r="C723" s="4">
        <v>44708</v>
      </c>
      <c r="D723">
        <v>12</v>
      </c>
      <c r="E723">
        <v>41</v>
      </c>
      <c r="F723">
        <v>8</v>
      </c>
      <c r="G723">
        <v>1</v>
      </c>
      <c r="H723">
        <v>10</v>
      </c>
      <c r="I723">
        <v>15.44</v>
      </c>
      <c r="J723">
        <v>67.55</v>
      </c>
      <c r="K723">
        <v>5.97</v>
      </c>
    </row>
    <row r="724" spans="1:11" x14ac:dyDescent="0.25">
      <c r="A724">
        <v>10521</v>
      </c>
      <c r="B724" s="4">
        <v>44480</v>
      </c>
      <c r="C724" s="4">
        <v>44708</v>
      </c>
      <c r="D724">
        <v>12</v>
      </c>
      <c r="E724">
        <v>68</v>
      </c>
      <c r="F724">
        <v>8</v>
      </c>
      <c r="G724">
        <v>1</v>
      </c>
      <c r="H724">
        <v>6</v>
      </c>
      <c r="I724">
        <v>0.59</v>
      </c>
      <c r="J724">
        <v>52.5</v>
      </c>
      <c r="K724">
        <v>4.6399999999999997</v>
      </c>
    </row>
    <row r="725" spans="1:11" x14ac:dyDescent="0.25">
      <c r="A725">
        <v>10521</v>
      </c>
      <c r="B725" s="4">
        <v>44480</v>
      </c>
      <c r="C725" s="4">
        <v>44708</v>
      </c>
      <c r="D725">
        <v>12</v>
      </c>
      <c r="E725">
        <v>35</v>
      </c>
      <c r="F725">
        <v>8</v>
      </c>
      <c r="G725">
        <v>1</v>
      </c>
      <c r="H725">
        <v>3</v>
      </c>
      <c r="I725">
        <v>0.49</v>
      </c>
      <c r="J725">
        <v>37.799999999999997</v>
      </c>
      <c r="K725">
        <v>3.34</v>
      </c>
    </row>
    <row r="726" spans="1:11" x14ac:dyDescent="0.25">
      <c r="A726">
        <v>10522</v>
      </c>
      <c r="B726" s="4">
        <v>44480</v>
      </c>
      <c r="C726" s="4">
        <v>44709</v>
      </c>
      <c r="D726">
        <v>44</v>
      </c>
      <c r="E726">
        <v>30</v>
      </c>
      <c r="F726">
        <v>4</v>
      </c>
      <c r="G726">
        <v>3</v>
      </c>
      <c r="H726">
        <v>20</v>
      </c>
      <c r="I726">
        <v>1.1299999999999999</v>
      </c>
      <c r="J726">
        <v>362.46</v>
      </c>
      <c r="K726">
        <v>0.68</v>
      </c>
    </row>
    <row r="727" spans="1:11" x14ac:dyDescent="0.25">
      <c r="A727">
        <v>10522</v>
      </c>
      <c r="B727" s="4">
        <v>44480</v>
      </c>
      <c r="C727" s="4">
        <v>44709</v>
      </c>
      <c r="D727">
        <v>44</v>
      </c>
      <c r="E727">
        <v>1</v>
      </c>
      <c r="F727">
        <v>4</v>
      </c>
      <c r="G727">
        <v>3</v>
      </c>
      <c r="H727">
        <v>40</v>
      </c>
      <c r="I727">
        <v>1.31</v>
      </c>
      <c r="J727">
        <v>504</v>
      </c>
      <c r="K727">
        <v>0.95</v>
      </c>
    </row>
    <row r="728" spans="1:11" x14ac:dyDescent="0.25">
      <c r="A728">
        <v>10522</v>
      </c>
      <c r="B728" s="4">
        <v>44483</v>
      </c>
      <c r="C728" s="4">
        <v>44709</v>
      </c>
      <c r="D728">
        <v>44</v>
      </c>
      <c r="E728">
        <v>8</v>
      </c>
      <c r="F728">
        <v>4</v>
      </c>
      <c r="G728">
        <v>3</v>
      </c>
      <c r="H728">
        <v>24</v>
      </c>
      <c r="I728">
        <v>3.65</v>
      </c>
      <c r="J728">
        <v>672</v>
      </c>
      <c r="K728">
        <v>1.26</v>
      </c>
    </row>
    <row r="729" spans="1:11" x14ac:dyDescent="0.25">
      <c r="A729">
        <v>10522</v>
      </c>
      <c r="B729" s="4">
        <v>44483</v>
      </c>
      <c r="C729" s="4">
        <v>44709</v>
      </c>
      <c r="D729">
        <v>44</v>
      </c>
      <c r="E729">
        <v>40</v>
      </c>
      <c r="F729">
        <v>4</v>
      </c>
      <c r="G729">
        <v>3</v>
      </c>
      <c r="H729">
        <v>25</v>
      </c>
      <c r="I729">
        <v>24.61</v>
      </c>
      <c r="J729">
        <v>322</v>
      </c>
      <c r="K729">
        <v>0.61</v>
      </c>
    </row>
    <row r="730" spans="1:11" x14ac:dyDescent="0.25">
      <c r="A730">
        <v>10523</v>
      </c>
      <c r="B730" s="4">
        <v>44483</v>
      </c>
      <c r="C730" s="4">
        <v>44710</v>
      </c>
      <c r="D730">
        <v>38</v>
      </c>
      <c r="E730">
        <v>20</v>
      </c>
      <c r="F730">
        <v>7</v>
      </c>
      <c r="G730">
        <v>1</v>
      </c>
      <c r="H730">
        <v>15</v>
      </c>
      <c r="I730">
        <v>14.47</v>
      </c>
      <c r="J730">
        <v>850.5</v>
      </c>
      <c r="K730">
        <v>4.16</v>
      </c>
    </row>
    <row r="731" spans="1:11" x14ac:dyDescent="0.25">
      <c r="A731">
        <v>10523</v>
      </c>
      <c r="B731" s="4">
        <v>44484</v>
      </c>
      <c r="C731" s="4">
        <v>44710</v>
      </c>
      <c r="D731">
        <v>38</v>
      </c>
      <c r="E731">
        <v>41</v>
      </c>
      <c r="F731">
        <v>7</v>
      </c>
      <c r="G731">
        <v>1</v>
      </c>
      <c r="H731">
        <v>6</v>
      </c>
      <c r="I731">
        <v>11.92</v>
      </c>
      <c r="J731">
        <v>40.53</v>
      </c>
      <c r="K731">
        <v>0.2</v>
      </c>
    </row>
    <row r="732" spans="1:11" x14ac:dyDescent="0.25">
      <c r="A732">
        <v>10523</v>
      </c>
      <c r="B732" s="4">
        <v>44484</v>
      </c>
      <c r="C732" s="4">
        <v>44710</v>
      </c>
      <c r="D732">
        <v>38</v>
      </c>
      <c r="E732">
        <v>17</v>
      </c>
      <c r="F732">
        <v>7</v>
      </c>
      <c r="G732">
        <v>1</v>
      </c>
      <c r="H732">
        <v>25</v>
      </c>
      <c r="I732">
        <v>5.42</v>
      </c>
      <c r="J732">
        <v>682.5</v>
      </c>
      <c r="K732">
        <v>3.34</v>
      </c>
    </row>
    <row r="733" spans="1:11" x14ac:dyDescent="0.25">
      <c r="A733">
        <v>10523</v>
      </c>
      <c r="B733" s="4">
        <v>44484</v>
      </c>
      <c r="C733" s="4">
        <v>44710</v>
      </c>
      <c r="D733">
        <v>38</v>
      </c>
      <c r="E733">
        <v>37</v>
      </c>
      <c r="F733">
        <v>7</v>
      </c>
      <c r="G733">
        <v>1</v>
      </c>
      <c r="H733">
        <v>18</v>
      </c>
      <c r="I733">
        <v>137.80000000000001</v>
      </c>
      <c r="J733">
        <v>327.60000000000002</v>
      </c>
      <c r="K733">
        <v>1.6</v>
      </c>
    </row>
    <row r="734" spans="1:11" x14ac:dyDescent="0.25">
      <c r="A734">
        <v>10524</v>
      </c>
      <c r="B734" s="4">
        <v>44484</v>
      </c>
      <c r="C734" s="4">
        <v>44710</v>
      </c>
      <c r="D734">
        <v>5</v>
      </c>
      <c r="E734">
        <v>10</v>
      </c>
      <c r="F734">
        <v>1</v>
      </c>
      <c r="G734">
        <v>2</v>
      </c>
      <c r="H734">
        <v>2</v>
      </c>
      <c r="I734">
        <v>2.41</v>
      </c>
      <c r="J734">
        <v>43.4</v>
      </c>
      <c r="K734">
        <v>0.75</v>
      </c>
    </row>
    <row r="735" spans="1:11" x14ac:dyDescent="0.25">
      <c r="A735">
        <v>10524</v>
      </c>
      <c r="B735" s="4">
        <v>44485</v>
      </c>
      <c r="C735" s="4">
        <v>44710</v>
      </c>
      <c r="D735">
        <v>5</v>
      </c>
      <c r="E735">
        <v>43</v>
      </c>
      <c r="F735">
        <v>1</v>
      </c>
      <c r="G735">
        <v>2</v>
      </c>
      <c r="H735">
        <v>60</v>
      </c>
      <c r="I735">
        <v>32.659999999999997</v>
      </c>
      <c r="J735">
        <v>1932</v>
      </c>
      <c r="K735">
        <v>33.56</v>
      </c>
    </row>
    <row r="736" spans="1:11" x14ac:dyDescent="0.25">
      <c r="A736">
        <v>10524</v>
      </c>
      <c r="B736" s="4">
        <v>44485</v>
      </c>
      <c r="C736" s="4">
        <v>44710</v>
      </c>
      <c r="D736">
        <v>5</v>
      </c>
      <c r="E736">
        <v>30</v>
      </c>
      <c r="F736">
        <v>1</v>
      </c>
      <c r="G736">
        <v>2</v>
      </c>
      <c r="H736">
        <v>10</v>
      </c>
      <c r="I736">
        <v>58.62</v>
      </c>
      <c r="J736">
        <v>181.23</v>
      </c>
      <c r="K736">
        <v>3.15</v>
      </c>
    </row>
    <row r="737" spans="1:11" x14ac:dyDescent="0.25">
      <c r="A737">
        <v>10524</v>
      </c>
      <c r="B737" s="4">
        <v>44486</v>
      </c>
      <c r="C737" s="4">
        <v>44710</v>
      </c>
      <c r="D737">
        <v>5</v>
      </c>
      <c r="E737">
        <v>54</v>
      </c>
      <c r="F737">
        <v>1</v>
      </c>
      <c r="G737">
        <v>2</v>
      </c>
      <c r="H737">
        <v>15</v>
      </c>
      <c r="I737">
        <v>38.229999999999997</v>
      </c>
      <c r="J737">
        <v>78.224999999999994</v>
      </c>
      <c r="K737">
        <v>1.36</v>
      </c>
    </row>
    <row r="738" spans="1:11" x14ac:dyDescent="0.25">
      <c r="A738">
        <v>10525</v>
      </c>
      <c r="B738" s="4">
        <v>44486</v>
      </c>
      <c r="C738" s="4">
        <v>44711</v>
      </c>
      <c r="D738">
        <v>8</v>
      </c>
      <c r="E738">
        <v>36</v>
      </c>
      <c r="F738">
        <v>1</v>
      </c>
      <c r="G738">
        <v>2</v>
      </c>
      <c r="H738">
        <v>30</v>
      </c>
      <c r="I738">
        <v>2.3199999999999998</v>
      </c>
      <c r="J738">
        <v>399</v>
      </c>
      <c r="K738">
        <v>121.58</v>
      </c>
    </row>
    <row r="739" spans="1:11" x14ac:dyDescent="0.25">
      <c r="A739">
        <v>10525</v>
      </c>
      <c r="B739" s="4">
        <v>44486</v>
      </c>
      <c r="C739" s="4">
        <v>44711</v>
      </c>
      <c r="D739">
        <v>8</v>
      </c>
      <c r="E739">
        <v>40</v>
      </c>
      <c r="F739">
        <v>1</v>
      </c>
      <c r="G739">
        <v>2</v>
      </c>
      <c r="H739">
        <v>15</v>
      </c>
      <c r="I739">
        <v>2.14</v>
      </c>
      <c r="J739">
        <v>193.2</v>
      </c>
      <c r="K739">
        <v>58.87</v>
      </c>
    </row>
    <row r="740" spans="1:11" x14ac:dyDescent="0.25">
      <c r="A740">
        <v>10526</v>
      </c>
      <c r="B740" s="4">
        <v>44490</v>
      </c>
      <c r="C740" s="4">
        <v>44714</v>
      </c>
      <c r="D740">
        <v>87</v>
      </c>
      <c r="E740">
        <v>56</v>
      </c>
      <c r="F740">
        <v>4</v>
      </c>
      <c r="G740">
        <v>3</v>
      </c>
      <c r="H740">
        <v>30</v>
      </c>
      <c r="I740">
        <v>23.03</v>
      </c>
      <c r="J740">
        <v>798</v>
      </c>
      <c r="K740">
        <v>124.74</v>
      </c>
    </row>
    <row r="741" spans="1:11" x14ac:dyDescent="0.25">
      <c r="A741">
        <v>10526</v>
      </c>
      <c r="B741" s="4">
        <v>44490</v>
      </c>
      <c r="C741" s="4">
        <v>44714</v>
      </c>
      <c r="D741">
        <v>87</v>
      </c>
      <c r="E741">
        <v>13</v>
      </c>
      <c r="F741">
        <v>4</v>
      </c>
      <c r="G741">
        <v>3</v>
      </c>
      <c r="H741">
        <v>10</v>
      </c>
      <c r="I741">
        <v>10.32</v>
      </c>
      <c r="J741">
        <v>42</v>
      </c>
      <c r="K741">
        <v>6.57</v>
      </c>
    </row>
    <row r="742" spans="1:11" x14ac:dyDescent="0.25">
      <c r="A742">
        <v>10526</v>
      </c>
      <c r="B742" s="4">
        <v>44493</v>
      </c>
      <c r="C742" s="4">
        <v>44714</v>
      </c>
      <c r="D742">
        <v>87</v>
      </c>
      <c r="E742">
        <v>1</v>
      </c>
      <c r="F742">
        <v>4</v>
      </c>
      <c r="G742">
        <v>3</v>
      </c>
      <c r="H742">
        <v>8</v>
      </c>
      <c r="I742">
        <v>9.75</v>
      </c>
      <c r="J742">
        <v>100.8</v>
      </c>
      <c r="K742">
        <v>15.76</v>
      </c>
    </row>
    <row r="743" spans="1:11" x14ac:dyDescent="0.25">
      <c r="A743">
        <v>10527</v>
      </c>
      <c r="B743" s="4">
        <v>44493</v>
      </c>
      <c r="C743" s="4">
        <v>44714</v>
      </c>
      <c r="D743">
        <v>63</v>
      </c>
      <c r="E743">
        <v>36</v>
      </c>
      <c r="F743">
        <v>7</v>
      </c>
      <c r="G743">
        <v>1</v>
      </c>
      <c r="H743">
        <v>30</v>
      </c>
      <c r="I743">
        <v>9.24</v>
      </c>
      <c r="J743">
        <v>399</v>
      </c>
      <c r="K743">
        <v>5.55</v>
      </c>
    </row>
    <row r="744" spans="1:11" x14ac:dyDescent="0.25">
      <c r="A744">
        <v>10527</v>
      </c>
      <c r="B744" s="4">
        <v>44493</v>
      </c>
      <c r="C744" s="4">
        <v>44714</v>
      </c>
      <c r="D744">
        <v>63</v>
      </c>
      <c r="E744">
        <v>4</v>
      </c>
      <c r="F744">
        <v>7</v>
      </c>
      <c r="G744">
        <v>1</v>
      </c>
      <c r="H744">
        <v>50</v>
      </c>
      <c r="I744">
        <v>22.33</v>
      </c>
      <c r="J744">
        <v>770</v>
      </c>
      <c r="K744">
        <v>10.72</v>
      </c>
    </row>
    <row r="745" spans="1:11" x14ac:dyDescent="0.25">
      <c r="A745">
        <v>10528</v>
      </c>
      <c r="B745" s="4">
        <v>44493</v>
      </c>
      <c r="C745" s="4">
        <v>44701</v>
      </c>
      <c r="D745">
        <v>32</v>
      </c>
      <c r="E745">
        <v>11</v>
      </c>
      <c r="F745">
        <v>6</v>
      </c>
      <c r="G745">
        <v>1</v>
      </c>
      <c r="H745">
        <v>3</v>
      </c>
      <c r="I745">
        <v>19.239999999999998</v>
      </c>
      <c r="J745">
        <v>44.1</v>
      </c>
      <c r="K745">
        <v>0.98</v>
      </c>
    </row>
    <row r="746" spans="1:11" x14ac:dyDescent="0.25">
      <c r="A746">
        <v>10528</v>
      </c>
      <c r="B746" s="4">
        <v>44493</v>
      </c>
      <c r="C746" s="4">
        <v>44701</v>
      </c>
      <c r="D746">
        <v>32</v>
      </c>
      <c r="E746">
        <v>33</v>
      </c>
      <c r="F746">
        <v>6</v>
      </c>
      <c r="G746">
        <v>1</v>
      </c>
      <c r="H746">
        <v>8</v>
      </c>
      <c r="I746">
        <v>18.690000000000001</v>
      </c>
      <c r="J746">
        <v>14</v>
      </c>
      <c r="K746">
        <v>0.31</v>
      </c>
    </row>
    <row r="747" spans="1:11" x14ac:dyDescent="0.25">
      <c r="A747">
        <v>10528</v>
      </c>
      <c r="B747" s="4">
        <v>44494</v>
      </c>
      <c r="C747" s="4">
        <v>44701</v>
      </c>
      <c r="D747">
        <v>32</v>
      </c>
      <c r="E747">
        <v>72</v>
      </c>
      <c r="F747">
        <v>6</v>
      </c>
      <c r="G747">
        <v>1</v>
      </c>
      <c r="H747">
        <v>9</v>
      </c>
      <c r="I747">
        <v>47.73</v>
      </c>
      <c r="J747">
        <v>219.24</v>
      </c>
      <c r="K747">
        <v>4.88</v>
      </c>
    </row>
    <row r="748" spans="1:11" x14ac:dyDescent="0.25">
      <c r="A748">
        <v>10529</v>
      </c>
      <c r="B748" s="4">
        <v>44494</v>
      </c>
      <c r="C748" s="4">
        <v>44716</v>
      </c>
      <c r="D748">
        <v>50</v>
      </c>
      <c r="E748">
        <v>69</v>
      </c>
      <c r="F748">
        <v>5</v>
      </c>
      <c r="G748">
        <v>3</v>
      </c>
      <c r="H748">
        <v>10</v>
      </c>
      <c r="I748">
        <v>23.76</v>
      </c>
      <c r="J748">
        <v>252</v>
      </c>
      <c r="K748">
        <v>5.62</v>
      </c>
    </row>
    <row r="749" spans="1:11" x14ac:dyDescent="0.25">
      <c r="A749">
        <v>10529</v>
      </c>
      <c r="B749" s="4">
        <v>44497</v>
      </c>
      <c r="C749" s="4">
        <v>44716</v>
      </c>
      <c r="D749">
        <v>50</v>
      </c>
      <c r="E749">
        <v>55</v>
      </c>
      <c r="F749">
        <v>5</v>
      </c>
      <c r="G749">
        <v>3</v>
      </c>
      <c r="H749">
        <v>14</v>
      </c>
      <c r="I749">
        <v>3.53</v>
      </c>
      <c r="J749">
        <v>235.2</v>
      </c>
      <c r="K749">
        <v>5.25</v>
      </c>
    </row>
    <row r="750" spans="1:11" x14ac:dyDescent="0.25">
      <c r="A750">
        <v>10529</v>
      </c>
      <c r="B750" s="4">
        <v>44497</v>
      </c>
      <c r="C750" s="4">
        <v>44716</v>
      </c>
      <c r="D750">
        <v>50</v>
      </c>
      <c r="E750">
        <v>68</v>
      </c>
      <c r="F750">
        <v>5</v>
      </c>
      <c r="G750">
        <v>3</v>
      </c>
      <c r="H750">
        <v>20</v>
      </c>
      <c r="I750">
        <v>43.83</v>
      </c>
      <c r="J750">
        <v>175</v>
      </c>
      <c r="K750">
        <v>3.91</v>
      </c>
    </row>
    <row r="751" spans="1:11" x14ac:dyDescent="0.25">
      <c r="A751">
        <v>10530</v>
      </c>
      <c r="B751" s="4">
        <v>44497</v>
      </c>
      <c r="C751" s="4">
        <v>44717</v>
      </c>
      <c r="D751">
        <v>24</v>
      </c>
      <c r="E751">
        <v>17</v>
      </c>
      <c r="F751">
        <v>3</v>
      </c>
      <c r="G751">
        <v>2</v>
      </c>
      <c r="H751">
        <v>40</v>
      </c>
      <c r="I751">
        <v>22.16</v>
      </c>
      <c r="J751">
        <v>1092</v>
      </c>
      <c r="K751">
        <v>33.22</v>
      </c>
    </row>
    <row r="752" spans="1:11" x14ac:dyDescent="0.25">
      <c r="A752">
        <v>10530</v>
      </c>
      <c r="B752" s="4">
        <v>44498</v>
      </c>
      <c r="C752" s="4">
        <v>44717</v>
      </c>
      <c r="D752">
        <v>24</v>
      </c>
      <c r="E752">
        <v>43</v>
      </c>
      <c r="F752">
        <v>3</v>
      </c>
      <c r="G752">
        <v>2</v>
      </c>
      <c r="H752">
        <v>25</v>
      </c>
      <c r="I752">
        <v>83.04</v>
      </c>
      <c r="J752">
        <v>805</v>
      </c>
      <c r="K752">
        <v>24.49</v>
      </c>
    </row>
    <row r="753" spans="1:11" x14ac:dyDescent="0.25">
      <c r="A753">
        <v>10530</v>
      </c>
      <c r="B753" s="4">
        <v>44498</v>
      </c>
      <c r="C753" s="4">
        <v>44717</v>
      </c>
      <c r="D753">
        <v>24</v>
      </c>
      <c r="E753">
        <v>61</v>
      </c>
      <c r="F753">
        <v>3</v>
      </c>
      <c r="G753">
        <v>2</v>
      </c>
      <c r="H753">
        <v>20</v>
      </c>
      <c r="I753">
        <v>122.24</v>
      </c>
      <c r="J753">
        <v>399</v>
      </c>
      <c r="K753">
        <v>12.14</v>
      </c>
    </row>
    <row r="754" spans="1:11" x14ac:dyDescent="0.25">
      <c r="A754">
        <v>10530</v>
      </c>
      <c r="B754" s="4">
        <v>44498</v>
      </c>
      <c r="C754" s="4">
        <v>44717</v>
      </c>
      <c r="D754">
        <v>24</v>
      </c>
      <c r="E754">
        <v>76</v>
      </c>
      <c r="F754">
        <v>3</v>
      </c>
      <c r="G754">
        <v>2</v>
      </c>
      <c r="H754">
        <v>50</v>
      </c>
      <c r="I754">
        <v>7.69</v>
      </c>
      <c r="J754">
        <v>630</v>
      </c>
      <c r="K754">
        <v>19.16</v>
      </c>
    </row>
    <row r="755" spans="1:11" x14ac:dyDescent="0.25">
      <c r="A755">
        <v>10531</v>
      </c>
      <c r="B755" s="4">
        <v>44499</v>
      </c>
      <c r="C755" s="4">
        <v>44717</v>
      </c>
      <c r="D755">
        <v>12</v>
      </c>
      <c r="E755">
        <v>59</v>
      </c>
      <c r="F755">
        <v>7</v>
      </c>
      <c r="G755">
        <v>3</v>
      </c>
      <c r="H755">
        <v>2</v>
      </c>
      <c r="I755">
        <v>14.22</v>
      </c>
      <c r="J755">
        <v>77</v>
      </c>
      <c r="K755">
        <v>145.04</v>
      </c>
    </row>
    <row r="756" spans="1:11" x14ac:dyDescent="0.25">
      <c r="A756">
        <v>10532</v>
      </c>
      <c r="B756" s="4">
        <v>44499</v>
      </c>
      <c r="C756" s="4">
        <v>44718</v>
      </c>
      <c r="D756">
        <v>19</v>
      </c>
      <c r="E756">
        <v>30</v>
      </c>
      <c r="F756">
        <v>7</v>
      </c>
      <c r="G756">
        <v>2</v>
      </c>
      <c r="H756">
        <v>15</v>
      </c>
      <c r="I756">
        <v>17.97</v>
      </c>
      <c r="J756">
        <v>271.84500000000003</v>
      </c>
      <c r="K756">
        <v>2.4</v>
      </c>
    </row>
    <row r="757" spans="1:11" x14ac:dyDescent="0.25">
      <c r="A757">
        <v>10532</v>
      </c>
      <c r="B757" s="4">
        <v>44499</v>
      </c>
      <c r="C757" s="4">
        <v>44718</v>
      </c>
      <c r="D757">
        <v>19</v>
      </c>
      <c r="E757">
        <v>66</v>
      </c>
      <c r="F757">
        <v>7</v>
      </c>
      <c r="G757">
        <v>2</v>
      </c>
      <c r="H757">
        <v>24</v>
      </c>
      <c r="I757">
        <v>8.5299999999999994</v>
      </c>
      <c r="J757">
        <v>285.60000000000002</v>
      </c>
      <c r="K757">
        <v>2.5299999999999998</v>
      </c>
    </row>
    <row r="758" spans="1:11" x14ac:dyDescent="0.25">
      <c r="A758">
        <v>10533</v>
      </c>
      <c r="B758" s="4">
        <v>44499</v>
      </c>
      <c r="C758" s="4">
        <v>44721</v>
      </c>
      <c r="D758">
        <v>24</v>
      </c>
      <c r="E758">
        <v>4</v>
      </c>
      <c r="F758">
        <v>8</v>
      </c>
      <c r="G758">
        <v>3</v>
      </c>
      <c r="H758">
        <v>50</v>
      </c>
      <c r="I758">
        <v>13.1</v>
      </c>
      <c r="J758">
        <v>770</v>
      </c>
      <c r="K758">
        <v>21.85</v>
      </c>
    </row>
    <row r="759" spans="1:11" x14ac:dyDescent="0.25">
      <c r="A759">
        <v>10533</v>
      </c>
      <c r="B759" s="4">
        <v>44500</v>
      </c>
      <c r="C759" s="4">
        <v>44721</v>
      </c>
      <c r="D759">
        <v>24</v>
      </c>
      <c r="E759">
        <v>72</v>
      </c>
      <c r="F759">
        <v>8</v>
      </c>
      <c r="G759">
        <v>3</v>
      </c>
      <c r="H759">
        <v>24</v>
      </c>
      <c r="I759">
        <v>10.36</v>
      </c>
      <c r="J759">
        <v>584.64</v>
      </c>
      <c r="K759">
        <v>16.59</v>
      </c>
    </row>
    <row r="760" spans="1:11" x14ac:dyDescent="0.25">
      <c r="A760">
        <v>10533</v>
      </c>
      <c r="B760" s="4">
        <v>44500</v>
      </c>
      <c r="C760" s="4">
        <v>44721</v>
      </c>
      <c r="D760">
        <v>24</v>
      </c>
      <c r="E760">
        <v>73</v>
      </c>
      <c r="F760">
        <v>8</v>
      </c>
      <c r="G760">
        <v>3</v>
      </c>
      <c r="H760">
        <v>24</v>
      </c>
      <c r="I760">
        <v>63.82</v>
      </c>
      <c r="J760">
        <v>252</v>
      </c>
      <c r="K760">
        <v>7.15</v>
      </c>
    </row>
    <row r="761" spans="1:11" x14ac:dyDescent="0.25">
      <c r="A761">
        <v>10534</v>
      </c>
      <c r="B761" s="4">
        <v>44500</v>
      </c>
      <c r="C761" s="4">
        <v>44721</v>
      </c>
      <c r="D761">
        <v>44</v>
      </c>
      <c r="E761">
        <v>30</v>
      </c>
      <c r="F761">
        <v>8</v>
      </c>
      <c r="G761">
        <v>1</v>
      </c>
      <c r="H761">
        <v>10</v>
      </c>
      <c r="I761">
        <v>1.92</v>
      </c>
      <c r="J761">
        <v>181.23</v>
      </c>
      <c r="K761">
        <v>2.1</v>
      </c>
    </row>
    <row r="762" spans="1:11" x14ac:dyDescent="0.25">
      <c r="A762">
        <v>10534</v>
      </c>
      <c r="B762" s="4">
        <v>44501</v>
      </c>
      <c r="C762" s="4">
        <v>44721</v>
      </c>
      <c r="D762">
        <v>44</v>
      </c>
      <c r="E762">
        <v>40</v>
      </c>
      <c r="F762">
        <v>8</v>
      </c>
      <c r="G762">
        <v>1</v>
      </c>
      <c r="H762">
        <v>10</v>
      </c>
      <c r="I762">
        <v>11.48</v>
      </c>
      <c r="J762">
        <v>128.80000000000001</v>
      </c>
      <c r="K762">
        <v>1.49</v>
      </c>
    </row>
    <row r="763" spans="1:11" x14ac:dyDescent="0.25">
      <c r="A763">
        <v>10534</v>
      </c>
      <c r="B763" s="4">
        <v>44501</v>
      </c>
      <c r="C763" s="4">
        <v>44721</v>
      </c>
      <c r="D763">
        <v>44</v>
      </c>
      <c r="E763">
        <v>54</v>
      </c>
      <c r="F763">
        <v>8</v>
      </c>
      <c r="G763">
        <v>1</v>
      </c>
      <c r="H763">
        <v>10</v>
      </c>
      <c r="I763">
        <v>41.75</v>
      </c>
      <c r="J763">
        <v>52.15</v>
      </c>
      <c r="K763">
        <v>0.6</v>
      </c>
    </row>
    <row r="764" spans="1:11" x14ac:dyDescent="0.25">
      <c r="A764">
        <v>10535</v>
      </c>
      <c r="B764" s="4">
        <v>44504</v>
      </c>
      <c r="C764" s="4">
        <v>44722</v>
      </c>
      <c r="D764">
        <v>3</v>
      </c>
      <c r="E764">
        <v>40</v>
      </c>
      <c r="F764">
        <v>4</v>
      </c>
      <c r="G764">
        <v>2</v>
      </c>
      <c r="H764">
        <v>10</v>
      </c>
      <c r="I764">
        <v>266.19</v>
      </c>
      <c r="J764">
        <v>128.80000000000001</v>
      </c>
      <c r="K764">
        <v>7.12</v>
      </c>
    </row>
    <row r="765" spans="1:11" x14ac:dyDescent="0.25">
      <c r="A765">
        <v>10535</v>
      </c>
      <c r="B765" s="4">
        <v>44504</v>
      </c>
      <c r="C765" s="4">
        <v>44722</v>
      </c>
      <c r="D765">
        <v>3</v>
      </c>
      <c r="E765">
        <v>59</v>
      </c>
      <c r="F765">
        <v>4</v>
      </c>
      <c r="G765">
        <v>2</v>
      </c>
      <c r="H765">
        <v>15</v>
      </c>
      <c r="I765">
        <v>69.97</v>
      </c>
      <c r="J765">
        <v>577.5</v>
      </c>
      <c r="K765">
        <v>31.94</v>
      </c>
    </row>
    <row r="766" spans="1:11" x14ac:dyDescent="0.25">
      <c r="A766">
        <v>10535</v>
      </c>
      <c r="B766" s="4">
        <v>44504</v>
      </c>
      <c r="C766" s="4">
        <v>44722</v>
      </c>
      <c r="D766">
        <v>3</v>
      </c>
      <c r="E766">
        <v>11</v>
      </c>
      <c r="F766">
        <v>4</v>
      </c>
      <c r="G766">
        <v>2</v>
      </c>
      <c r="H766">
        <v>50</v>
      </c>
      <c r="I766">
        <v>11.98</v>
      </c>
      <c r="J766">
        <v>735</v>
      </c>
      <c r="K766">
        <v>40.65</v>
      </c>
    </row>
    <row r="767" spans="1:11" x14ac:dyDescent="0.25">
      <c r="A767">
        <v>10535</v>
      </c>
      <c r="B767" s="4">
        <v>44505</v>
      </c>
      <c r="C767" s="4">
        <v>44722</v>
      </c>
      <c r="D767">
        <v>3</v>
      </c>
      <c r="E767">
        <v>57</v>
      </c>
      <c r="F767">
        <v>4</v>
      </c>
      <c r="G767">
        <v>2</v>
      </c>
      <c r="H767">
        <v>5</v>
      </c>
      <c r="I767">
        <v>16.399999999999999</v>
      </c>
      <c r="J767">
        <v>68.25</v>
      </c>
      <c r="K767">
        <v>3.77</v>
      </c>
    </row>
    <row r="768" spans="1:11" x14ac:dyDescent="0.25">
      <c r="A768">
        <v>10536</v>
      </c>
      <c r="B768" s="4">
        <v>44505</v>
      </c>
      <c r="C768" s="4">
        <v>44723</v>
      </c>
      <c r="D768">
        <v>44</v>
      </c>
      <c r="E768">
        <v>31</v>
      </c>
      <c r="F768">
        <v>3</v>
      </c>
      <c r="G768">
        <v>1</v>
      </c>
      <c r="H768">
        <v>20</v>
      </c>
      <c r="I768">
        <v>30.29</v>
      </c>
      <c r="J768">
        <v>175</v>
      </c>
      <c r="K768">
        <v>8.2200000000000006</v>
      </c>
    </row>
    <row r="769" spans="1:11" x14ac:dyDescent="0.25">
      <c r="A769">
        <v>10536</v>
      </c>
      <c r="B769" s="4">
        <v>44506</v>
      </c>
      <c r="C769" s="4">
        <v>44723</v>
      </c>
      <c r="D769">
        <v>44</v>
      </c>
      <c r="E769">
        <v>33</v>
      </c>
      <c r="F769">
        <v>3</v>
      </c>
      <c r="G769">
        <v>1</v>
      </c>
      <c r="H769">
        <v>30</v>
      </c>
      <c r="I769">
        <v>2.46</v>
      </c>
      <c r="J769">
        <v>52.5</v>
      </c>
      <c r="K769">
        <v>2.46</v>
      </c>
    </row>
    <row r="770" spans="1:11" x14ac:dyDescent="0.25">
      <c r="A770">
        <v>10536</v>
      </c>
      <c r="B770" s="4">
        <v>44506</v>
      </c>
      <c r="C770" s="4">
        <v>44723</v>
      </c>
      <c r="D770">
        <v>44</v>
      </c>
      <c r="E770">
        <v>12</v>
      </c>
      <c r="F770">
        <v>3</v>
      </c>
      <c r="G770">
        <v>1</v>
      </c>
      <c r="H770">
        <v>15</v>
      </c>
      <c r="I770">
        <v>0.82</v>
      </c>
      <c r="J770">
        <v>399</v>
      </c>
      <c r="K770">
        <v>18.73</v>
      </c>
    </row>
    <row r="771" spans="1:11" x14ac:dyDescent="0.25">
      <c r="A771">
        <v>10536</v>
      </c>
      <c r="B771" s="4">
        <v>44506</v>
      </c>
      <c r="C771" s="4">
        <v>44723</v>
      </c>
      <c r="D771">
        <v>44</v>
      </c>
      <c r="E771">
        <v>60</v>
      </c>
      <c r="F771">
        <v>3</v>
      </c>
      <c r="G771">
        <v>1</v>
      </c>
      <c r="H771">
        <v>35</v>
      </c>
      <c r="I771">
        <v>15.8</v>
      </c>
      <c r="J771">
        <v>833</v>
      </c>
      <c r="K771">
        <v>39.11</v>
      </c>
    </row>
    <row r="772" spans="1:11" x14ac:dyDescent="0.25">
      <c r="A772">
        <v>10537</v>
      </c>
      <c r="B772" s="4">
        <v>44506</v>
      </c>
      <c r="C772" s="4">
        <v>44709</v>
      </c>
      <c r="D772">
        <v>68</v>
      </c>
      <c r="E772">
        <v>58</v>
      </c>
      <c r="F772">
        <v>1</v>
      </c>
      <c r="G772">
        <v>2</v>
      </c>
      <c r="H772">
        <v>20</v>
      </c>
      <c r="I772">
        <v>1.29</v>
      </c>
      <c r="J772">
        <v>185.5</v>
      </c>
      <c r="K772">
        <v>1.89</v>
      </c>
    </row>
    <row r="773" spans="1:11" x14ac:dyDescent="0.25">
      <c r="A773">
        <v>10537</v>
      </c>
      <c r="B773" s="4">
        <v>44507</v>
      </c>
      <c r="C773" s="4">
        <v>44709</v>
      </c>
      <c r="D773">
        <v>68</v>
      </c>
      <c r="E773">
        <v>31</v>
      </c>
      <c r="F773">
        <v>1</v>
      </c>
      <c r="G773">
        <v>2</v>
      </c>
      <c r="H773">
        <v>30</v>
      </c>
      <c r="I773">
        <v>42.43</v>
      </c>
      <c r="J773">
        <v>262.5</v>
      </c>
      <c r="K773">
        <v>2.68</v>
      </c>
    </row>
    <row r="774" spans="1:11" x14ac:dyDescent="0.25">
      <c r="A774">
        <v>10537</v>
      </c>
      <c r="B774" s="4">
        <v>44507</v>
      </c>
      <c r="C774" s="4">
        <v>44709</v>
      </c>
      <c r="D774">
        <v>68</v>
      </c>
      <c r="E774">
        <v>51</v>
      </c>
      <c r="F774">
        <v>1</v>
      </c>
      <c r="G774">
        <v>2</v>
      </c>
      <c r="H774">
        <v>6</v>
      </c>
      <c r="I774">
        <v>35.35</v>
      </c>
      <c r="J774">
        <v>222.6</v>
      </c>
      <c r="K774">
        <v>2.27</v>
      </c>
    </row>
    <row r="775" spans="1:11" x14ac:dyDescent="0.25">
      <c r="A775">
        <v>10537</v>
      </c>
      <c r="B775" s="4">
        <v>44511</v>
      </c>
      <c r="C775" s="4">
        <v>44709</v>
      </c>
      <c r="D775">
        <v>68</v>
      </c>
      <c r="E775">
        <v>72</v>
      </c>
      <c r="F775">
        <v>1</v>
      </c>
      <c r="G775">
        <v>2</v>
      </c>
      <c r="H775">
        <v>21</v>
      </c>
      <c r="I775">
        <v>23.66</v>
      </c>
      <c r="J775">
        <v>511.56</v>
      </c>
      <c r="K775">
        <v>5.22</v>
      </c>
    </row>
    <row r="776" spans="1:11" x14ac:dyDescent="0.25">
      <c r="A776">
        <v>10537</v>
      </c>
      <c r="B776" s="4">
        <v>44511</v>
      </c>
      <c r="C776" s="4">
        <v>44709</v>
      </c>
      <c r="D776">
        <v>68</v>
      </c>
      <c r="E776">
        <v>73</v>
      </c>
      <c r="F776">
        <v>1</v>
      </c>
      <c r="G776">
        <v>2</v>
      </c>
      <c r="H776">
        <v>9</v>
      </c>
      <c r="I776">
        <v>0.94</v>
      </c>
      <c r="J776">
        <v>94.5</v>
      </c>
      <c r="K776">
        <v>0.96</v>
      </c>
    </row>
    <row r="777" spans="1:11" x14ac:dyDescent="0.25">
      <c r="A777">
        <v>10538</v>
      </c>
      <c r="B777" s="4">
        <v>44511</v>
      </c>
      <c r="C777" s="4">
        <v>44724</v>
      </c>
      <c r="D777">
        <v>11</v>
      </c>
      <c r="E777">
        <v>70</v>
      </c>
      <c r="F777">
        <v>9</v>
      </c>
      <c r="G777">
        <v>3</v>
      </c>
      <c r="H777">
        <v>7</v>
      </c>
      <c r="I777">
        <v>0.56000000000000005</v>
      </c>
      <c r="J777">
        <v>73.5</v>
      </c>
      <c r="K777">
        <v>5.17</v>
      </c>
    </row>
    <row r="778" spans="1:11" x14ac:dyDescent="0.25">
      <c r="A778">
        <v>10538</v>
      </c>
      <c r="B778" s="4">
        <v>44511</v>
      </c>
      <c r="C778" s="4">
        <v>44724</v>
      </c>
      <c r="D778">
        <v>11</v>
      </c>
      <c r="E778">
        <v>72</v>
      </c>
      <c r="F778">
        <v>9</v>
      </c>
      <c r="G778">
        <v>3</v>
      </c>
      <c r="H778">
        <v>1</v>
      </c>
      <c r="I778">
        <v>6.72</v>
      </c>
      <c r="J778">
        <v>24.36</v>
      </c>
      <c r="K778">
        <v>1.71</v>
      </c>
    </row>
    <row r="779" spans="1:11" x14ac:dyDescent="0.25">
      <c r="A779">
        <v>10539</v>
      </c>
      <c r="B779" s="4">
        <v>44512</v>
      </c>
      <c r="C779" s="4">
        <v>44725</v>
      </c>
      <c r="D779">
        <v>11</v>
      </c>
      <c r="E779">
        <v>21</v>
      </c>
      <c r="F779">
        <v>6</v>
      </c>
      <c r="G779">
        <v>2</v>
      </c>
      <c r="H779">
        <v>15</v>
      </c>
      <c r="I779">
        <v>7.85</v>
      </c>
      <c r="J779">
        <v>105</v>
      </c>
      <c r="K779">
        <v>2.23</v>
      </c>
    </row>
    <row r="780" spans="1:11" x14ac:dyDescent="0.25">
      <c r="A780">
        <v>10539</v>
      </c>
      <c r="B780" s="4">
        <v>44512</v>
      </c>
      <c r="C780" s="4">
        <v>44725</v>
      </c>
      <c r="D780">
        <v>11</v>
      </c>
      <c r="E780">
        <v>33</v>
      </c>
      <c r="F780">
        <v>6</v>
      </c>
      <c r="G780">
        <v>2</v>
      </c>
      <c r="H780">
        <v>15</v>
      </c>
      <c r="I780">
        <v>2.37</v>
      </c>
      <c r="J780">
        <v>26.25</v>
      </c>
      <c r="K780">
        <v>0.56000000000000005</v>
      </c>
    </row>
    <row r="781" spans="1:11" x14ac:dyDescent="0.25">
      <c r="A781">
        <v>10539</v>
      </c>
      <c r="B781" s="4">
        <v>44514</v>
      </c>
      <c r="C781" s="4">
        <v>44725</v>
      </c>
      <c r="D781">
        <v>11</v>
      </c>
      <c r="E781">
        <v>49</v>
      </c>
      <c r="F781">
        <v>6</v>
      </c>
      <c r="G781">
        <v>2</v>
      </c>
      <c r="H781">
        <v>6</v>
      </c>
      <c r="I781">
        <v>13.56</v>
      </c>
      <c r="J781">
        <v>84</v>
      </c>
      <c r="K781">
        <v>1.79</v>
      </c>
    </row>
    <row r="782" spans="1:11" x14ac:dyDescent="0.25">
      <c r="A782">
        <v>10539</v>
      </c>
      <c r="B782" s="4">
        <v>44514</v>
      </c>
      <c r="C782" s="4">
        <v>44725</v>
      </c>
      <c r="D782">
        <v>11</v>
      </c>
      <c r="E782">
        <v>13</v>
      </c>
      <c r="F782">
        <v>6</v>
      </c>
      <c r="G782">
        <v>2</v>
      </c>
      <c r="H782">
        <v>8</v>
      </c>
      <c r="I782">
        <v>31.09</v>
      </c>
      <c r="J782">
        <v>33.6</v>
      </c>
      <c r="K782">
        <v>0.71</v>
      </c>
    </row>
    <row r="783" spans="1:11" x14ac:dyDescent="0.25">
      <c r="A783">
        <v>10540</v>
      </c>
      <c r="B783" s="4">
        <v>44519</v>
      </c>
      <c r="C783" s="4">
        <v>44728</v>
      </c>
      <c r="D783">
        <v>63</v>
      </c>
      <c r="E783">
        <v>26</v>
      </c>
      <c r="F783">
        <v>3</v>
      </c>
      <c r="G783">
        <v>3</v>
      </c>
      <c r="H783">
        <v>40</v>
      </c>
      <c r="I783">
        <v>21.05</v>
      </c>
      <c r="J783">
        <v>874.44</v>
      </c>
      <c r="K783">
        <v>2.08</v>
      </c>
    </row>
    <row r="784" spans="1:11" x14ac:dyDescent="0.25">
      <c r="A784">
        <v>10540</v>
      </c>
      <c r="B784" s="4">
        <v>44519</v>
      </c>
      <c r="C784" s="4">
        <v>44728</v>
      </c>
      <c r="D784">
        <v>63</v>
      </c>
      <c r="E784">
        <v>68</v>
      </c>
      <c r="F784">
        <v>3</v>
      </c>
      <c r="G784">
        <v>3</v>
      </c>
      <c r="H784">
        <v>35</v>
      </c>
      <c r="I784">
        <v>11.31</v>
      </c>
      <c r="J784">
        <v>306.25</v>
      </c>
      <c r="K784">
        <v>0.73</v>
      </c>
    </row>
    <row r="785" spans="1:11" x14ac:dyDescent="0.25">
      <c r="A785">
        <v>10540</v>
      </c>
      <c r="B785" s="4">
        <v>44519</v>
      </c>
      <c r="C785" s="4">
        <v>44728</v>
      </c>
      <c r="D785">
        <v>63</v>
      </c>
      <c r="E785">
        <v>38</v>
      </c>
      <c r="F785">
        <v>3</v>
      </c>
      <c r="G785">
        <v>3</v>
      </c>
      <c r="H785">
        <v>30</v>
      </c>
      <c r="I785">
        <v>6.16</v>
      </c>
      <c r="J785">
        <v>5533.5</v>
      </c>
      <c r="K785">
        <v>13.15</v>
      </c>
    </row>
    <row r="786" spans="1:11" x14ac:dyDescent="0.25">
      <c r="A786">
        <v>10540</v>
      </c>
      <c r="B786" s="4">
        <v>44522</v>
      </c>
      <c r="C786" s="4">
        <v>44728</v>
      </c>
      <c r="D786">
        <v>63</v>
      </c>
      <c r="E786">
        <v>3</v>
      </c>
      <c r="F786">
        <v>3</v>
      </c>
      <c r="G786">
        <v>3</v>
      </c>
      <c r="H786">
        <v>60</v>
      </c>
      <c r="I786">
        <v>0.18</v>
      </c>
      <c r="J786">
        <v>420</v>
      </c>
      <c r="K786">
        <v>1</v>
      </c>
    </row>
    <row r="787" spans="1:11" x14ac:dyDescent="0.25">
      <c r="A787">
        <v>10541</v>
      </c>
      <c r="B787" s="4">
        <v>44522</v>
      </c>
      <c r="C787" s="4">
        <v>44728</v>
      </c>
      <c r="D787">
        <v>34</v>
      </c>
      <c r="E787">
        <v>24</v>
      </c>
      <c r="F787">
        <v>2</v>
      </c>
      <c r="G787">
        <v>1</v>
      </c>
      <c r="H787">
        <v>35</v>
      </c>
      <c r="I787">
        <v>0.34</v>
      </c>
      <c r="J787">
        <v>110.25</v>
      </c>
      <c r="K787">
        <v>5.05</v>
      </c>
    </row>
    <row r="788" spans="1:11" x14ac:dyDescent="0.25">
      <c r="A788">
        <v>10541</v>
      </c>
      <c r="B788" s="4">
        <v>44522</v>
      </c>
      <c r="C788" s="4">
        <v>44728</v>
      </c>
      <c r="D788">
        <v>34</v>
      </c>
      <c r="E788">
        <v>38</v>
      </c>
      <c r="F788">
        <v>2</v>
      </c>
      <c r="G788">
        <v>1</v>
      </c>
      <c r="H788">
        <v>4</v>
      </c>
      <c r="I788">
        <v>0.56999999999999995</v>
      </c>
      <c r="J788">
        <v>737.8</v>
      </c>
      <c r="K788">
        <v>33.78</v>
      </c>
    </row>
    <row r="789" spans="1:11" x14ac:dyDescent="0.25">
      <c r="A789">
        <v>10541</v>
      </c>
      <c r="B789" s="4">
        <v>44522</v>
      </c>
      <c r="C789" s="4">
        <v>44728</v>
      </c>
      <c r="D789">
        <v>34</v>
      </c>
      <c r="E789">
        <v>65</v>
      </c>
      <c r="F789">
        <v>2</v>
      </c>
      <c r="G789">
        <v>1</v>
      </c>
      <c r="H789">
        <v>36</v>
      </c>
      <c r="I789">
        <v>0.09</v>
      </c>
      <c r="J789">
        <v>530.46</v>
      </c>
      <c r="K789">
        <v>24.29</v>
      </c>
    </row>
    <row r="790" spans="1:11" x14ac:dyDescent="0.25">
      <c r="A790">
        <v>10541</v>
      </c>
      <c r="B790" s="4">
        <v>44522</v>
      </c>
      <c r="C790" s="4">
        <v>44728</v>
      </c>
      <c r="D790">
        <v>34</v>
      </c>
      <c r="E790">
        <v>71</v>
      </c>
      <c r="F790">
        <v>2</v>
      </c>
      <c r="G790">
        <v>1</v>
      </c>
      <c r="H790">
        <v>9</v>
      </c>
      <c r="I790">
        <v>0.03</v>
      </c>
      <c r="J790">
        <v>135.44999999999999</v>
      </c>
      <c r="K790">
        <v>6.2</v>
      </c>
    </row>
    <row r="791" spans="1:11" x14ac:dyDescent="0.25">
      <c r="A791">
        <v>10542</v>
      </c>
      <c r="B791" s="4">
        <v>44522</v>
      </c>
      <c r="C791" s="4">
        <v>44729</v>
      </c>
      <c r="D791">
        <v>39</v>
      </c>
      <c r="E791">
        <v>11</v>
      </c>
      <c r="F791">
        <v>1</v>
      </c>
      <c r="G791">
        <v>1</v>
      </c>
      <c r="H791">
        <v>15</v>
      </c>
      <c r="I791">
        <v>83.09</v>
      </c>
      <c r="J791">
        <v>220.5</v>
      </c>
      <c r="K791">
        <v>30.27</v>
      </c>
    </row>
    <row r="792" spans="1:11" x14ac:dyDescent="0.25">
      <c r="A792">
        <v>10542</v>
      </c>
      <c r="B792" s="4">
        <v>44522</v>
      </c>
      <c r="C792" s="4">
        <v>44729</v>
      </c>
      <c r="D792">
        <v>39</v>
      </c>
      <c r="E792">
        <v>54</v>
      </c>
      <c r="F792">
        <v>1</v>
      </c>
      <c r="G792">
        <v>1</v>
      </c>
      <c r="H792">
        <v>24</v>
      </c>
      <c r="I792">
        <v>159.86000000000001</v>
      </c>
      <c r="J792">
        <v>125.16</v>
      </c>
      <c r="K792">
        <v>17.18</v>
      </c>
    </row>
    <row r="793" spans="1:11" x14ac:dyDescent="0.25">
      <c r="A793">
        <v>10543</v>
      </c>
      <c r="B793" s="4">
        <v>44525</v>
      </c>
      <c r="C793" s="4">
        <v>44730</v>
      </c>
      <c r="D793">
        <v>46</v>
      </c>
      <c r="E793">
        <v>12</v>
      </c>
      <c r="F793">
        <v>8</v>
      </c>
      <c r="G793">
        <v>2</v>
      </c>
      <c r="H793">
        <v>30</v>
      </c>
      <c r="I793">
        <v>23.67</v>
      </c>
      <c r="J793">
        <v>798</v>
      </c>
      <c r="K793">
        <v>508.78</v>
      </c>
    </row>
    <row r="794" spans="1:11" x14ac:dyDescent="0.25">
      <c r="A794">
        <v>10543</v>
      </c>
      <c r="B794" s="4">
        <v>44525</v>
      </c>
      <c r="C794" s="4">
        <v>44730</v>
      </c>
      <c r="D794">
        <v>46</v>
      </c>
      <c r="E794">
        <v>23</v>
      </c>
      <c r="F794">
        <v>8</v>
      </c>
      <c r="G794">
        <v>2</v>
      </c>
      <c r="H794">
        <v>70</v>
      </c>
      <c r="I794">
        <v>15.63</v>
      </c>
      <c r="J794">
        <v>441</v>
      </c>
      <c r="K794">
        <v>281.17</v>
      </c>
    </row>
    <row r="795" spans="1:11" x14ac:dyDescent="0.25">
      <c r="A795">
        <v>10544</v>
      </c>
      <c r="B795" s="4">
        <v>44525</v>
      </c>
      <c r="C795" s="4">
        <v>44730</v>
      </c>
      <c r="D795">
        <v>48</v>
      </c>
      <c r="E795">
        <v>28</v>
      </c>
      <c r="F795">
        <v>4</v>
      </c>
      <c r="G795">
        <v>3</v>
      </c>
      <c r="H795">
        <v>7</v>
      </c>
      <c r="I795">
        <v>3.99</v>
      </c>
      <c r="J795">
        <v>223.44</v>
      </c>
      <c r="K795">
        <v>24.54</v>
      </c>
    </row>
    <row r="796" spans="1:11" x14ac:dyDescent="0.25">
      <c r="A796">
        <v>10544</v>
      </c>
      <c r="B796" s="4">
        <v>44526</v>
      </c>
      <c r="C796" s="4">
        <v>44730</v>
      </c>
      <c r="D796">
        <v>48</v>
      </c>
      <c r="E796">
        <v>67</v>
      </c>
      <c r="F796">
        <v>4</v>
      </c>
      <c r="G796">
        <v>3</v>
      </c>
      <c r="H796">
        <v>7</v>
      </c>
      <c r="I796">
        <v>132.91</v>
      </c>
      <c r="J796">
        <v>68.599999999999994</v>
      </c>
      <c r="K796">
        <v>7.53</v>
      </c>
    </row>
    <row r="797" spans="1:11" x14ac:dyDescent="0.25">
      <c r="A797">
        <v>10545</v>
      </c>
      <c r="B797" s="4">
        <v>44526</v>
      </c>
      <c r="C797" s="4">
        <v>44731</v>
      </c>
      <c r="D797">
        <v>43</v>
      </c>
      <c r="E797">
        <v>11</v>
      </c>
      <c r="F797">
        <v>8</v>
      </c>
      <c r="G797">
        <v>2</v>
      </c>
      <c r="H797">
        <v>10</v>
      </c>
      <c r="I797">
        <v>49.44</v>
      </c>
      <c r="J797">
        <v>147</v>
      </c>
      <c r="K797">
        <v>218.15</v>
      </c>
    </row>
    <row r="798" spans="1:11" x14ac:dyDescent="0.25">
      <c r="A798">
        <v>10546</v>
      </c>
      <c r="B798" s="4">
        <v>44526</v>
      </c>
      <c r="C798" s="4">
        <v>44732</v>
      </c>
      <c r="D798">
        <v>28</v>
      </c>
      <c r="E798">
        <v>35</v>
      </c>
      <c r="F798">
        <v>1</v>
      </c>
      <c r="G798">
        <v>3</v>
      </c>
      <c r="H798">
        <v>30</v>
      </c>
      <c r="I798">
        <v>114.83</v>
      </c>
      <c r="J798">
        <v>378</v>
      </c>
      <c r="K798">
        <v>17.62</v>
      </c>
    </row>
    <row r="799" spans="1:11" x14ac:dyDescent="0.25">
      <c r="A799">
        <v>10546</v>
      </c>
      <c r="B799" s="4">
        <v>44526</v>
      </c>
      <c r="C799" s="4">
        <v>44732</v>
      </c>
      <c r="D799">
        <v>28</v>
      </c>
      <c r="E799">
        <v>7</v>
      </c>
      <c r="F799">
        <v>1</v>
      </c>
      <c r="G799">
        <v>3</v>
      </c>
      <c r="H799">
        <v>10</v>
      </c>
      <c r="I799">
        <v>26.91</v>
      </c>
      <c r="J799">
        <v>210</v>
      </c>
      <c r="K799">
        <v>9.7899999999999991</v>
      </c>
    </row>
    <row r="800" spans="1:11" x14ac:dyDescent="0.25">
      <c r="A800">
        <v>10546</v>
      </c>
      <c r="B800" s="4">
        <v>44526</v>
      </c>
      <c r="C800" s="4">
        <v>44732</v>
      </c>
      <c r="D800">
        <v>28</v>
      </c>
      <c r="E800">
        <v>62</v>
      </c>
      <c r="F800">
        <v>1</v>
      </c>
      <c r="G800">
        <v>3</v>
      </c>
      <c r="H800">
        <v>40</v>
      </c>
      <c r="I800">
        <v>2.68</v>
      </c>
      <c r="J800">
        <v>1380.4</v>
      </c>
      <c r="K800">
        <v>64.349999999999994</v>
      </c>
    </row>
    <row r="801" spans="1:11" x14ac:dyDescent="0.25">
      <c r="A801">
        <v>10547</v>
      </c>
      <c r="B801" s="4">
        <v>44527</v>
      </c>
      <c r="C801" s="4">
        <v>44732</v>
      </c>
      <c r="D801">
        <v>38</v>
      </c>
      <c r="E801">
        <v>32</v>
      </c>
      <c r="F801">
        <v>3</v>
      </c>
      <c r="G801">
        <v>1</v>
      </c>
      <c r="H801">
        <v>24</v>
      </c>
      <c r="I801">
        <v>149.47</v>
      </c>
      <c r="J801">
        <v>537.6</v>
      </c>
      <c r="K801">
        <v>5.38</v>
      </c>
    </row>
    <row r="802" spans="1:11" x14ac:dyDescent="0.25">
      <c r="A802">
        <v>10547</v>
      </c>
      <c r="B802" s="4">
        <v>44528</v>
      </c>
      <c r="C802" s="4">
        <v>44732</v>
      </c>
      <c r="D802">
        <v>38</v>
      </c>
      <c r="E802">
        <v>36</v>
      </c>
      <c r="F802">
        <v>3</v>
      </c>
      <c r="G802">
        <v>1</v>
      </c>
      <c r="H802">
        <v>60</v>
      </c>
      <c r="I802">
        <v>44.29</v>
      </c>
      <c r="J802">
        <v>798</v>
      </c>
      <c r="K802">
        <v>7.99</v>
      </c>
    </row>
    <row r="803" spans="1:11" x14ac:dyDescent="0.25">
      <c r="A803">
        <v>10548</v>
      </c>
      <c r="B803" s="4">
        <v>44528</v>
      </c>
      <c r="C803" s="4">
        <v>44735</v>
      </c>
      <c r="D803">
        <v>70</v>
      </c>
      <c r="E803">
        <v>34</v>
      </c>
      <c r="F803">
        <v>3</v>
      </c>
      <c r="G803">
        <v>2</v>
      </c>
      <c r="H803">
        <v>10</v>
      </c>
      <c r="I803">
        <v>27.35</v>
      </c>
      <c r="J803">
        <v>98</v>
      </c>
      <c r="K803">
        <v>8.76</v>
      </c>
    </row>
    <row r="804" spans="1:11" x14ac:dyDescent="0.25">
      <c r="A804">
        <v>10548</v>
      </c>
      <c r="B804" s="4">
        <v>44529</v>
      </c>
      <c r="C804" s="4">
        <v>44735</v>
      </c>
      <c r="D804">
        <v>70</v>
      </c>
      <c r="E804">
        <v>41</v>
      </c>
      <c r="F804">
        <v>3</v>
      </c>
      <c r="G804">
        <v>2</v>
      </c>
      <c r="H804">
        <v>14</v>
      </c>
      <c r="I804">
        <v>1.7</v>
      </c>
      <c r="J804">
        <v>94.57</v>
      </c>
      <c r="K804">
        <v>8.4600000000000009</v>
      </c>
    </row>
    <row r="805" spans="1:11" x14ac:dyDescent="0.25">
      <c r="A805">
        <v>10549</v>
      </c>
      <c r="B805" s="4">
        <v>44529</v>
      </c>
      <c r="C805" s="4">
        <v>44722</v>
      </c>
      <c r="D805">
        <v>63</v>
      </c>
      <c r="E805">
        <v>31</v>
      </c>
      <c r="F805">
        <v>5</v>
      </c>
      <c r="G805">
        <v>2</v>
      </c>
      <c r="H805">
        <v>55</v>
      </c>
      <c r="I805">
        <v>4.05</v>
      </c>
      <c r="J805">
        <v>481.25</v>
      </c>
      <c r="K805">
        <v>12.76</v>
      </c>
    </row>
    <row r="806" spans="1:11" x14ac:dyDescent="0.25">
      <c r="A806">
        <v>10549</v>
      </c>
      <c r="B806" s="4">
        <v>44529</v>
      </c>
      <c r="C806" s="4">
        <v>44722</v>
      </c>
      <c r="D806">
        <v>63</v>
      </c>
      <c r="E806">
        <v>45</v>
      </c>
      <c r="F806">
        <v>5</v>
      </c>
      <c r="G806">
        <v>2</v>
      </c>
      <c r="H806">
        <v>100</v>
      </c>
      <c r="I806">
        <v>0.17</v>
      </c>
      <c r="J806">
        <v>665</v>
      </c>
      <c r="K806">
        <v>17.64</v>
      </c>
    </row>
    <row r="807" spans="1:11" x14ac:dyDescent="0.25">
      <c r="A807">
        <v>10549</v>
      </c>
      <c r="B807" s="4">
        <v>44529</v>
      </c>
      <c r="C807" s="4">
        <v>44722</v>
      </c>
      <c r="D807">
        <v>63</v>
      </c>
      <c r="E807">
        <v>51</v>
      </c>
      <c r="F807">
        <v>5</v>
      </c>
      <c r="G807">
        <v>2</v>
      </c>
      <c r="H807">
        <v>48</v>
      </c>
      <c r="I807">
        <v>2.06</v>
      </c>
      <c r="J807">
        <v>1780.8</v>
      </c>
      <c r="K807">
        <v>47.23</v>
      </c>
    </row>
    <row r="808" spans="1:11" x14ac:dyDescent="0.25">
      <c r="A808">
        <v>10550</v>
      </c>
      <c r="B808" s="4">
        <v>44532</v>
      </c>
      <c r="C808" s="4">
        <v>44737</v>
      </c>
      <c r="D808">
        <v>30</v>
      </c>
      <c r="E808">
        <v>19</v>
      </c>
      <c r="F808">
        <v>7</v>
      </c>
      <c r="G808">
        <v>2</v>
      </c>
      <c r="H808">
        <v>10</v>
      </c>
      <c r="I808">
        <v>106.56</v>
      </c>
      <c r="J808">
        <v>64.400000000000006</v>
      </c>
      <c r="K808">
        <v>30.07</v>
      </c>
    </row>
    <row r="809" spans="1:11" x14ac:dyDescent="0.25">
      <c r="A809">
        <v>10550</v>
      </c>
      <c r="B809" s="4">
        <v>44532</v>
      </c>
      <c r="C809" s="4">
        <v>44737</v>
      </c>
      <c r="D809">
        <v>30</v>
      </c>
      <c r="E809">
        <v>61</v>
      </c>
      <c r="F809">
        <v>7</v>
      </c>
      <c r="G809">
        <v>2</v>
      </c>
      <c r="H809">
        <v>10</v>
      </c>
      <c r="I809">
        <v>29.44</v>
      </c>
      <c r="J809">
        <v>199.5</v>
      </c>
      <c r="K809">
        <v>93.14</v>
      </c>
    </row>
    <row r="810" spans="1:11" x14ac:dyDescent="0.25">
      <c r="A810">
        <v>10550</v>
      </c>
      <c r="B810" s="4">
        <v>44533</v>
      </c>
      <c r="C810" s="4">
        <v>44737</v>
      </c>
      <c r="D810">
        <v>30</v>
      </c>
      <c r="E810">
        <v>21</v>
      </c>
      <c r="F810">
        <v>7</v>
      </c>
      <c r="G810">
        <v>2</v>
      </c>
      <c r="H810">
        <v>6</v>
      </c>
      <c r="I810">
        <v>41.34</v>
      </c>
      <c r="J810">
        <v>42</v>
      </c>
      <c r="K810">
        <v>19.61</v>
      </c>
    </row>
    <row r="811" spans="1:11" x14ac:dyDescent="0.25">
      <c r="A811">
        <v>10550</v>
      </c>
      <c r="B811" s="4">
        <v>44535</v>
      </c>
      <c r="C811" s="4">
        <v>44737</v>
      </c>
      <c r="D811">
        <v>30</v>
      </c>
      <c r="E811">
        <v>17</v>
      </c>
      <c r="F811">
        <v>7</v>
      </c>
      <c r="G811">
        <v>2</v>
      </c>
      <c r="H811">
        <v>8</v>
      </c>
      <c r="I811">
        <v>3.03</v>
      </c>
      <c r="J811">
        <v>218.4</v>
      </c>
      <c r="K811">
        <v>101.97</v>
      </c>
    </row>
    <row r="812" spans="1:11" x14ac:dyDescent="0.25">
      <c r="A812">
        <v>10551</v>
      </c>
      <c r="B812" s="4">
        <v>44535</v>
      </c>
      <c r="C812" s="4">
        <v>44751</v>
      </c>
      <c r="D812">
        <v>28</v>
      </c>
      <c r="E812">
        <v>35</v>
      </c>
      <c r="F812">
        <v>4</v>
      </c>
      <c r="G812">
        <v>2</v>
      </c>
      <c r="H812">
        <v>20</v>
      </c>
      <c r="I812">
        <v>2.98</v>
      </c>
      <c r="J812">
        <v>252</v>
      </c>
      <c r="K812">
        <v>11.49</v>
      </c>
    </row>
    <row r="813" spans="1:11" x14ac:dyDescent="0.25">
      <c r="A813">
        <v>10551</v>
      </c>
      <c r="B813" s="4">
        <v>44535</v>
      </c>
      <c r="C813" s="4">
        <v>44751</v>
      </c>
      <c r="D813">
        <v>28</v>
      </c>
      <c r="E813">
        <v>16</v>
      </c>
      <c r="F813">
        <v>4</v>
      </c>
      <c r="G813">
        <v>2</v>
      </c>
      <c r="H813">
        <v>40</v>
      </c>
      <c r="I813">
        <v>0.75</v>
      </c>
      <c r="J813">
        <v>488.6</v>
      </c>
      <c r="K813">
        <v>22.27</v>
      </c>
    </row>
    <row r="814" spans="1:11" x14ac:dyDescent="0.25">
      <c r="A814">
        <v>10551</v>
      </c>
      <c r="B814" s="4">
        <v>44535</v>
      </c>
      <c r="C814" s="4">
        <v>44751</v>
      </c>
      <c r="D814">
        <v>28</v>
      </c>
      <c r="E814">
        <v>44</v>
      </c>
      <c r="F814">
        <v>4</v>
      </c>
      <c r="G814">
        <v>2</v>
      </c>
      <c r="H814">
        <v>40</v>
      </c>
      <c r="I814">
        <v>0.4</v>
      </c>
      <c r="J814">
        <v>544.6</v>
      </c>
      <c r="K814">
        <v>24.83</v>
      </c>
    </row>
    <row r="815" spans="1:11" x14ac:dyDescent="0.25">
      <c r="A815">
        <v>10552</v>
      </c>
      <c r="B815" s="4">
        <v>44536</v>
      </c>
      <c r="C815" s="4">
        <v>44738</v>
      </c>
      <c r="D815">
        <v>35</v>
      </c>
      <c r="E815">
        <v>75</v>
      </c>
      <c r="F815">
        <v>2</v>
      </c>
      <c r="G815">
        <v>2</v>
      </c>
      <c r="H815">
        <v>30</v>
      </c>
      <c r="I815">
        <v>1.01</v>
      </c>
      <c r="J815">
        <v>162.75</v>
      </c>
      <c r="K815">
        <v>17.61</v>
      </c>
    </row>
    <row r="816" spans="1:11" x14ac:dyDescent="0.25">
      <c r="A816">
        <v>10552</v>
      </c>
      <c r="B816" s="4">
        <v>44536</v>
      </c>
      <c r="C816" s="4">
        <v>44738</v>
      </c>
      <c r="D816">
        <v>35</v>
      </c>
      <c r="E816">
        <v>69</v>
      </c>
      <c r="F816">
        <v>2</v>
      </c>
      <c r="G816">
        <v>2</v>
      </c>
      <c r="H816">
        <v>18</v>
      </c>
      <c r="I816">
        <v>4.7300000000000004</v>
      </c>
      <c r="J816">
        <v>453.6</v>
      </c>
      <c r="K816">
        <v>49.08</v>
      </c>
    </row>
    <row r="817" spans="1:11" x14ac:dyDescent="0.25">
      <c r="A817">
        <v>10553</v>
      </c>
      <c r="B817" s="4">
        <v>44539</v>
      </c>
      <c r="C817" s="4">
        <v>44739</v>
      </c>
      <c r="D817">
        <v>87</v>
      </c>
      <c r="E817">
        <v>35</v>
      </c>
      <c r="F817">
        <v>2</v>
      </c>
      <c r="G817">
        <v>2</v>
      </c>
      <c r="H817">
        <v>6</v>
      </c>
      <c r="I817">
        <v>24.69</v>
      </c>
      <c r="J817">
        <v>75.599999999999994</v>
      </c>
      <c r="K817">
        <v>23.69</v>
      </c>
    </row>
    <row r="818" spans="1:11" x14ac:dyDescent="0.25">
      <c r="A818">
        <v>10553</v>
      </c>
      <c r="B818" s="4">
        <v>44539</v>
      </c>
      <c r="C818" s="4">
        <v>44739</v>
      </c>
      <c r="D818">
        <v>87</v>
      </c>
      <c r="E818">
        <v>31</v>
      </c>
      <c r="F818">
        <v>2</v>
      </c>
      <c r="G818">
        <v>2</v>
      </c>
      <c r="H818">
        <v>30</v>
      </c>
      <c r="I818">
        <v>7.31</v>
      </c>
      <c r="J818">
        <v>262.5</v>
      </c>
      <c r="K818">
        <v>82.27</v>
      </c>
    </row>
    <row r="819" spans="1:11" x14ac:dyDescent="0.25">
      <c r="A819">
        <v>10553</v>
      </c>
      <c r="B819" s="4">
        <v>44539</v>
      </c>
      <c r="C819" s="4">
        <v>44739</v>
      </c>
      <c r="D819">
        <v>87</v>
      </c>
      <c r="E819">
        <v>11</v>
      </c>
      <c r="F819">
        <v>2</v>
      </c>
      <c r="G819">
        <v>2</v>
      </c>
      <c r="H819">
        <v>15</v>
      </c>
      <c r="I819">
        <v>2.88</v>
      </c>
      <c r="J819">
        <v>220.5</v>
      </c>
      <c r="K819">
        <v>69.099999999999994</v>
      </c>
    </row>
    <row r="820" spans="1:11" x14ac:dyDescent="0.25">
      <c r="A820">
        <v>10553</v>
      </c>
      <c r="B820" s="4">
        <v>44541</v>
      </c>
      <c r="C820" s="4">
        <v>44739</v>
      </c>
      <c r="D820">
        <v>87</v>
      </c>
      <c r="E820">
        <v>16</v>
      </c>
      <c r="F820">
        <v>2</v>
      </c>
      <c r="G820">
        <v>2</v>
      </c>
      <c r="H820">
        <v>14</v>
      </c>
      <c r="I820">
        <v>97.3</v>
      </c>
      <c r="J820">
        <v>171.01</v>
      </c>
      <c r="K820">
        <v>53.59</v>
      </c>
    </row>
    <row r="821" spans="1:11" x14ac:dyDescent="0.25">
      <c r="A821">
        <v>10553</v>
      </c>
      <c r="B821" s="4">
        <v>44541</v>
      </c>
      <c r="C821" s="4">
        <v>44739</v>
      </c>
      <c r="D821">
        <v>87</v>
      </c>
      <c r="E821">
        <v>22</v>
      </c>
      <c r="F821">
        <v>2</v>
      </c>
      <c r="G821">
        <v>2</v>
      </c>
      <c r="H821">
        <v>24</v>
      </c>
      <c r="I821">
        <v>58.32</v>
      </c>
      <c r="J821">
        <v>352.8</v>
      </c>
      <c r="K821">
        <v>110.57</v>
      </c>
    </row>
    <row r="822" spans="1:11" x14ac:dyDescent="0.25">
      <c r="A822">
        <v>10554</v>
      </c>
      <c r="B822" s="4">
        <v>44541</v>
      </c>
      <c r="C822" s="4">
        <v>44739</v>
      </c>
      <c r="D822">
        <v>56</v>
      </c>
      <c r="E822">
        <v>62</v>
      </c>
      <c r="F822">
        <v>4</v>
      </c>
      <c r="G822">
        <v>1</v>
      </c>
      <c r="H822">
        <v>20</v>
      </c>
      <c r="I822">
        <v>10.69</v>
      </c>
      <c r="J822">
        <v>690.2</v>
      </c>
      <c r="K822">
        <v>4.4000000000000004</v>
      </c>
    </row>
    <row r="823" spans="1:11" x14ac:dyDescent="0.25">
      <c r="A823">
        <v>10554</v>
      </c>
      <c r="B823" s="4">
        <v>44542</v>
      </c>
      <c r="C823" s="4">
        <v>44739</v>
      </c>
      <c r="D823">
        <v>56</v>
      </c>
      <c r="E823">
        <v>16</v>
      </c>
      <c r="F823">
        <v>4</v>
      </c>
      <c r="G823">
        <v>1</v>
      </c>
      <c r="H823">
        <v>30</v>
      </c>
      <c r="I823">
        <v>23.71</v>
      </c>
      <c r="J823">
        <v>366.45</v>
      </c>
      <c r="K823">
        <v>2.34</v>
      </c>
    </row>
    <row r="824" spans="1:11" x14ac:dyDescent="0.25">
      <c r="A824">
        <v>10554</v>
      </c>
      <c r="B824" s="4">
        <v>44542</v>
      </c>
      <c r="C824" s="4">
        <v>44739</v>
      </c>
      <c r="D824">
        <v>56</v>
      </c>
      <c r="E824">
        <v>23</v>
      </c>
      <c r="F824">
        <v>4</v>
      </c>
      <c r="G824">
        <v>1</v>
      </c>
      <c r="H824">
        <v>20</v>
      </c>
      <c r="I824">
        <v>16.260000000000002</v>
      </c>
      <c r="J824">
        <v>126</v>
      </c>
      <c r="K824">
        <v>0.8</v>
      </c>
    </row>
    <row r="825" spans="1:11" x14ac:dyDescent="0.25">
      <c r="A825">
        <v>10554</v>
      </c>
      <c r="B825" s="4">
        <v>44542</v>
      </c>
      <c r="C825" s="4">
        <v>44739</v>
      </c>
      <c r="D825">
        <v>56</v>
      </c>
      <c r="E825">
        <v>77</v>
      </c>
      <c r="F825">
        <v>4</v>
      </c>
      <c r="G825">
        <v>1</v>
      </c>
      <c r="H825">
        <v>10</v>
      </c>
      <c r="I825">
        <v>7.37</v>
      </c>
      <c r="J825">
        <v>91</v>
      </c>
      <c r="K825">
        <v>0.57999999999999996</v>
      </c>
    </row>
    <row r="826" spans="1:11" x14ac:dyDescent="0.25">
      <c r="A826">
        <v>10555</v>
      </c>
      <c r="B826" s="4">
        <v>44542</v>
      </c>
      <c r="C826" s="4">
        <v>44742</v>
      </c>
      <c r="D826">
        <v>43</v>
      </c>
      <c r="E826">
        <v>14</v>
      </c>
      <c r="F826">
        <v>6</v>
      </c>
      <c r="G826">
        <v>3</v>
      </c>
      <c r="H826">
        <v>30</v>
      </c>
      <c r="I826">
        <v>16.84</v>
      </c>
      <c r="J826">
        <v>488.25</v>
      </c>
      <c r="K826">
        <v>14.11</v>
      </c>
    </row>
    <row r="827" spans="1:11" x14ac:dyDescent="0.25">
      <c r="A827">
        <v>10555</v>
      </c>
      <c r="B827" s="4">
        <v>44542</v>
      </c>
      <c r="C827" s="4">
        <v>44742</v>
      </c>
      <c r="D827">
        <v>43</v>
      </c>
      <c r="E827">
        <v>56</v>
      </c>
      <c r="F827">
        <v>6</v>
      </c>
      <c r="G827">
        <v>3</v>
      </c>
      <c r="H827">
        <v>40</v>
      </c>
      <c r="I827">
        <v>19.64</v>
      </c>
      <c r="J827">
        <v>1064</v>
      </c>
      <c r="K827">
        <v>30.75</v>
      </c>
    </row>
    <row r="828" spans="1:11" x14ac:dyDescent="0.25">
      <c r="A828">
        <v>10555</v>
      </c>
      <c r="B828" s="4">
        <v>44543</v>
      </c>
      <c r="C828" s="4">
        <v>44742</v>
      </c>
      <c r="D828">
        <v>43</v>
      </c>
      <c r="E828">
        <v>19</v>
      </c>
      <c r="F828">
        <v>6</v>
      </c>
      <c r="G828">
        <v>3</v>
      </c>
      <c r="H828">
        <v>35</v>
      </c>
      <c r="I828">
        <v>18.149999999999999</v>
      </c>
      <c r="J828">
        <v>225.4</v>
      </c>
      <c r="K828">
        <v>6.51</v>
      </c>
    </row>
    <row r="829" spans="1:11" x14ac:dyDescent="0.25">
      <c r="A829">
        <v>10555</v>
      </c>
      <c r="B829" s="4">
        <v>44543</v>
      </c>
      <c r="C829" s="4">
        <v>44742</v>
      </c>
      <c r="D829">
        <v>43</v>
      </c>
      <c r="E829">
        <v>24</v>
      </c>
      <c r="F829">
        <v>6</v>
      </c>
      <c r="G829">
        <v>3</v>
      </c>
      <c r="H829">
        <v>18</v>
      </c>
      <c r="I829">
        <v>24.8</v>
      </c>
      <c r="J829">
        <v>56.7</v>
      </c>
      <c r="K829">
        <v>1.64</v>
      </c>
    </row>
    <row r="830" spans="1:11" x14ac:dyDescent="0.25">
      <c r="A830">
        <v>10555</v>
      </c>
      <c r="B830" s="4">
        <v>44543</v>
      </c>
      <c r="C830" s="4">
        <v>44742</v>
      </c>
      <c r="D830">
        <v>43</v>
      </c>
      <c r="E830">
        <v>51</v>
      </c>
      <c r="F830">
        <v>6</v>
      </c>
      <c r="G830">
        <v>3</v>
      </c>
      <c r="H830">
        <v>20</v>
      </c>
      <c r="I830">
        <v>20.420000000000002</v>
      </c>
      <c r="J830">
        <v>742</v>
      </c>
      <c r="K830">
        <v>21.44</v>
      </c>
    </row>
    <row r="831" spans="1:11" x14ac:dyDescent="0.25">
      <c r="A831">
        <v>10556</v>
      </c>
      <c r="B831" s="4">
        <v>44543</v>
      </c>
      <c r="C831" s="4">
        <v>44757</v>
      </c>
      <c r="D831">
        <v>73</v>
      </c>
      <c r="E831">
        <v>72</v>
      </c>
      <c r="F831">
        <v>2</v>
      </c>
      <c r="G831">
        <v>1</v>
      </c>
      <c r="H831">
        <v>24</v>
      </c>
      <c r="I831">
        <v>62.9</v>
      </c>
      <c r="J831">
        <v>584.64</v>
      </c>
      <c r="K831">
        <v>188.04</v>
      </c>
    </row>
    <row r="832" spans="1:11" x14ac:dyDescent="0.25">
      <c r="A832">
        <v>10557</v>
      </c>
      <c r="B832" s="4">
        <v>44543</v>
      </c>
      <c r="C832" s="4">
        <v>44729</v>
      </c>
      <c r="D832">
        <v>44</v>
      </c>
      <c r="E832">
        <v>75</v>
      </c>
      <c r="F832">
        <v>9</v>
      </c>
      <c r="G832">
        <v>1</v>
      </c>
      <c r="H832">
        <v>20</v>
      </c>
      <c r="I832">
        <v>5.44</v>
      </c>
      <c r="J832">
        <v>108.5</v>
      </c>
      <c r="K832">
        <v>2.1</v>
      </c>
    </row>
    <row r="833" spans="1:11" x14ac:dyDescent="0.25">
      <c r="A833">
        <v>10557</v>
      </c>
      <c r="B833" s="4">
        <v>44546</v>
      </c>
      <c r="C833" s="4">
        <v>44729</v>
      </c>
      <c r="D833">
        <v>44</v>
      </c>
      <c r="E833">
        <v>64</v>
      </c>
      <c r="F833">
        <v>9</v>
      </c>
      <c r="G833">
        <v>1</v>
      </c>
      <c r="H833">
        <v>30</v>
      </c>
      <c r="I833">
        <v>64.95</v>
      </c>
      <c r="J833">
        <v>698.25</v>
      </c>
      <c r="K833">
        <v>13.54</v>
      </c>
    </row>
    <row r="834" spans="1:11" x14ac:dyDescent="0.25">
      <c r="A834">
        <v>10558</v>
      </c>
      <c r="B834" s="4">
        <v>44546</v>
      </c>
      <c r="C834" s="4">
        <v>44744</v>
      </c>
      <c r="D834">
        <v>4</v>
      </c>
      <c r="E834">
        <v>51</v>
      </c>
      <c r="F834">
        <v>1</v>
      </c>
      <c r="G834">
        <v>1</v>
      </c>
      <c r="H834">
        <v>20</v>
      </c>
      <c r="I834">
        <v>20.83</v>
      </c>
      <c r="J834">
        <v>742</v>
      </c>
      <c r="K834">
        <v>39</v>
      </c>
    </row>
    <row r="835" spans="1:11" x14ac:dyDescent="0.25">
      <c r="A835">
        <v>10558</v>
      </c>
      <c r="B835" s="4">
        <v>44546</v>
      </c>
      <c r="C835" s="4">
        <v>44744</v>
      </c>
      <c r="D835">
        <v>4</v>
      </c>
      <c r="E835">
        <v>52</v>
      </c>
      <c r="F835">
        <v>1</v>
      </c>
      <c r="G835">
        <v>1</v>
      </c>
      <c r="H835">
        <v>30</v>
      </c>
      <c r="I835">
        <v>10.26</v>
      </c>
      <c r="J835">
        <v>147</v>
      </c>
      <c r="K835">
        <v>7.73</v>
      </c>
    </row>
    <row r="836" spans="1:11" x14ac:dyDescent="0.25">
      <c r="A836">
        <v>10558</v>
      </c>
      <c r="B836" s="4">
        <v>44546</v>
      </c>
      <c r="C836" s="4">
        <v>44744</v>
      </c>
      <c r="D836">
        <v>4</v>
      </c>
      <c r="E836">
        <v>47</v>
      </c>
      <c r="F836">
        <v>1</v>
      </c>
      <c r="G836">
        <v>1</v>
      </c>
      <c r="H836">
        <v>25</v>
      </c>
      <c r="I836">
        <v>0.08</v>
      </c>
      <c r="J836">
        <v>166.25</v>
      </c>
      <c r="K836">
        <v>8.74</v>
      </c>
    </row>
    <row r="837" spans="1:11" x14ac:dyDescent="0.25">
      <c r="A837">
        <v>10558</v>
      </c>
      <c r="B837" s="4">
        <v>44546</v>
      </c>
      <c r="C837" s="4">
        <v>44744</v>
      </c>
      <c r="D837">
        <v>4</v>
      </c>
      <c r="E837">
        <v>53</v>
      </c>
      <c r="F837">
        <v>1</v>
      </c>
      <c r="G837">
        <v>1</v>
      </c>
      <c r="H837">
        <v>18</v>
      </c>
      <c r="I837">
        <v>0.37</v>
      </c>
      <c r="J837">
        <v>413.28</v>
      </c>
      <c r="K837">
        <v>21.72</v>
      </c>
    </row>
    <row r="838" spans="1:11" x14ac:dyDescent="0.25">
      <c r="A838">
        <v>10558</v>
      </c>
      <c r="B838" s="4">
        <v>44547</v>
      </c>
      <c r="C838" s="4">
        <v>44744</v>
      </c>
      <c r="D838">
        <v>4</v>
      </c>
      <c r="E838">
        <v>73</v>
      </c>
      <c r="F838">
        <v>1</v>
      </c>
      <c r="G838">
        <v>1</v>
      </c>
      <c r="H838">
        <v>3</v>
      </c>
      <c r="I838">
        <v>7.09</v>
      </c>
      <c r="J838">
        <v>31.5</v>
      </c>
      <c r="K838">
        <v>1.66</v>
      </c>
    </row>
    <row r="839" spans="1:11" x14ac:dyDescent="0.25">
      <c r="A839">
        <v>10559</v>
      </c>
      <c r="B839" s="4">
        <v>44547</v>
      </c>
      <c r="C839" s="4">
        <v>44745</v>
      </c>
      <c r="D839">
        <v>7</v>
      </c>
      <c r="E839">
        <v>41</v>
      </c>
      <c r="F839">
        <v>6</v>
      </c>
      <c r="G839">
        <v>3</v>
      </c>
      <c r="H839">
        <v>12</v>
      </c>
      <c r="I839">
        <v>3.13</v>
      </c>
      <c r="J839">
        <v>81.06</v>
      </c>
      <c r="K839">
        <v>1.03</v>
      </c>
    </row>
    <row r="840" spans="1:11" x14ac:dyDescent="0.25">
      <c r="A840">
        <v>10559</v>
      </c>
      <c r="B840" s="4">
        <v>44547</v>
      </c>
      <c r="C840" s="4">
        <v>44745</v>
      </c>
      <c r="D840">
        <v>7</v>
      </c>
      <c r="E840">
        <v>55</v>
      </c>
      <c r="F840">
        <v>6</v>
      </c>
      <c r="G840">
        <v>3</v>
      </c>
      <c r="H840">
        <v>18</v>
      </c>
      <c r="I840">
        <v>1.04</v>
      </c>
      <c r="J840">
        <v>302.39999999999998</v>
      </c>
      <c r="K840">
        <v>3.84</v>
      </c>
    </row>
    <row r="841" spans="1:11" x14ac:dyDescent="0.25">
      <c r="A841">
        <v>10560</v>
      </c>
      <c r="B841" s="4">
        <v>44548</v>
      </c>
      <c r="C841" s="4">
        <v>44746</v>
      </c>
      <c r="D841">
        <v>25</v>
      </c>
      <c r="E841">
        <v>62</v>
      </c>
      <c r="F841">
        <v>8</v>
      </c>
      <c r="G841">
        <v>3</v>
      </c>
      <c r="H841">
        <v>15</v>
      </c>
      <c r="I841">
        <v>0.4</v>
      </c>
      <c r="J841">
        <v>517.65</v>
      </c>
      <c r="K841">
        <v>7.27</v>
      </c>
    </row>
    <row r="842" spans="1:11" x14ac:dyDescent="0.25">
      <c r="A842">
        <v>10560</v>
      </c>
      <c r="B842" s="4">
        <v>44548</v>
      </c>
      <c r="C842" s="4">
        <v>44746</v>
      </c>
      <c r="D842">
        <v>25</v>
      </c>
      <c r="E842">
        <v>30</v>
      </c>
      <c r="F842">
        <v>8</v>
      </c>
      <c r="G842">
        <v>3</v>
      </c>
      <c r="H842">
        <v>20</v>
      </c>
      <c r="I842">
        <v>1.93</v>
      </c>
      <c r="J842">
        <v>362.46</v>
      </c>
      <c r="K842">
        <v>5.09</v>
      </c>
    </row>
    <row r="843" spans="1:11" x14ac:dyDescent="0.25">
      <c r="A843">
        <v>10561</v>
      </c>
      <c r="B843" s="4">
        <v>44548</v>
      </c>
      <c r="C843" s="4">
        <v>44746</v>
      </c>
      <c r="D843">
        <v>24</v>
      </c>
      <c r="E843">
        <v>44</v>
      </c>
      <c r="F843">
        <v>2</v>
      </c>
      <c r="G843">
        <v>2</v>
      </c>
      <c r="H843">
        <v>10</v>
      </c>
      <c r="I843">
        <v>3.95</v>
      </c>
      <c r="J843">
        <v>136.15</v>
      </c>
      <c r="K843">
        <v>12.2</v>
      </c>
    </row>
    <row r="844" spans="1:11" x14ac:dyDescent="0.25">
      <c r="A844">
        <v>10561</v>
      </c>
      <c r="B844" s="4">
        <v>44548</v>
      </c>
      <c r="C844" s="4">
        <v>44746</v>
      </c>
      <c r="D844">
        <v>24</v>
      </c>
      <c r="E844">
        <v>51</v>
      </c>
      <c r="F844">
        <v>2</v>
      </c>
      <c r="G844">
        <v>2</v>
      </c>
      <c r="H844">
        <v>50</v>
      </c>
      <c r="I844">
        <v>1.64</v>
      </c>
      <c r="J844">
        <v>1855</v>
      </c>
      <c r="K844">
        <v>166.23</v>
      </c>
    </row>
    <row r="845" spans="1:11" x14ac:dyDescent="0.25">
      <c r="A845">
        <v>10562</v>
      </c>
      <c r="B845" s="4">
        <v>44549</v>
      </c>
      <c r="C845" s="4">
        <v>44749</v>
      </c>
      <c r="D845">
        <v>66</v>
      </c>
      <c r="E845">
        <v>62</v>
      </c>
      <c r="F845">
        <v>1</v>
      </c>
      <c r="G845">
        <v>3</v>
      </c>
      <c r="H845">
        <v>10</v>
      </c>
      <c r="I845">
        <v>13.76</v>
      </c>
      <c r="J845">
        <v>345.1</v>
      </c>
      <c r="K845">
        <v>3.92</v>
      </c>
    </row>
    <row r="846" spans="1:11" x14ac:dyDescent="0.25">
      <c r="A846">
        <v>10562</v>
      </c>
      <c r="B846" s="4">
        <v>44549</v>
      </c>
      <c r="C846" s="4">
        <v>44749</v>
      </c>
      <c r="D846">
        <v>66</v>
      </c>
      <c r="E846">
        <v>33</v>
      </c>
      <c r="F846">
        <v>1</v>
      </c>
      <c r="G846">
        <v>3</v>
      </c>
      <c r="H846">
        <v>20</v>
      </c>
      <c r="I846">
        <v>14</v>
      </c>
      <c r="J846">
        <v>35</v>
      </c>
      <c r="K846">
        <v>0.4</v>
      </c>
    </row>
    <row r="847" spans="1:11" x14ac:dyDescent="0.25">
      <c r="A847">
        <v>10563</v>
      </c>
      <c r="B847" s="4">
        <v>44549</v>
      </c>
      <c r="C847" s="4">
        <v>44764</v>
      </c>
      <c r="D847">
        <v>67</v>
      </c>
      <c r="E847">
        <v>36</v>
      </c>
      <c r="F847">
        <v>2</v>
      </c>
      <c r="G847">
        <v>3</v>
      </c>
      <c r="H847">
        <v>25</v>
      </c>
      <c r="I847">
        <v>128.9</v>
      </c>
      <c r="J847">
        <v>332.5</v>
      </c>
      <c r="K847">
        <v>35.909999999999997</v>
      </c>
    </row>
    <row r="848" spans="1:11" x14ac:dyDescent="0.25">
      <c r="A848">
        <v>10563</v>
      </c>
      <c r="B848" s="4">
        <v>44550</v>
      </c>
      <c r="C848" s="4">
        <v>44764</v>
      </c>
      <c r="D848">
        <v>67</v>
      </c>
      <c r="E848">
        <v>52</v>
      </c>
      <c r="F848">
        <v>2</v>
      </c>
      <c r="G848">
        <v>3</v>
      </c>
      <c r="H848">
        <v>70</v>
      </c>
      <c r="I848">
        <v>22.93</v>
      </c>
      <c r="J848">
        <v>343</v>
      </c>
      <c r="K848">
        <v>37.04</v>
      </c>
    </row>
    <row r="849" spans="1:11" x14ac:dyDescent="0.25">
      <c r="A849">
        <v>10564</v>
      </c>
      <c r="B849" s="4">
        <v>44550</v>
      </c>
      <c r="C849" s="4">
        <v>44750</v>
      </c>
      <c r="D849">
        <v>65</v>
      </c>
      <c r="E849">
        <v>17</v>
      </c>
      <c r="F849">
        <v>4</v>
      </c>
      <c r="G849">
        <v>2</v>
      </c>
      <c r="H849">
        <v>16</v>
      </c>
      <c r="I849">
        <v>10.46</v>
      </c>
      <c r="J849">
        <v>436.8</v>
      </c>
      <c r="K849">
        <v>71.81</v>
      </c>
    </row>
    <row r="850" spans="1:11" x14ac:dyDescent="0.25">
      <c r="A850">
        <v>10564</v>
      </c>
      <c r="B850" s="4">
        <v>44550</v>
      </c>
      <c r="C850" s="4">
        <v>44750</v>
      </c>
      <c r="D850">
        <v>65</v>
      </c>
      <c r="E850">
        <v>31</v>
      </c>
      <c r="F850">
        <v>4</v>
      </c>
      <c r="G850">
        <v>2</v>
      </c>
      <c r="H850">
        <v>6</v>
      </c>
      <c r="I850">
        <v>8.3699999999999992</v>
      </c>
      <c r="J850">
        <v>52.5</v>
      </c>
      <c r="K850">
        <v>8.6300000000000008</v>
      </c>
    </row>
    <row r="851" spans="1:11" x14ac:dyDescent="0.25">
      <c r="A851">
        <v>10564</v>
      </c>
      <c r="B851" s="4">
        <v>44550</v>
      </c>
      <c r="C851" s="4">
        <v>44750</v>
      </c>
      <c r="D851">
        <v>65</v>
      </c>
      <c r="E851">
        <v>55</v>
      </c>
      <c r="F851">
        <v>4</v>
      </c>
      <c r="G851">
        <v>2</v>
      </c>
      <c r="H851">
        <v>25</v>
      </c>
      <c r="I851">
        <v>11.53</v>
      </c>
      <c r="J851">
        <v>420</v>
      </c>
      <c r="K851">
        <v>69.05</v>
      </c>
    </row>
    <row r="852" spans="1:11" x14ac:dyDescent="0.25">
      <c r="A852">
        <v>10565</v>
      </c>
      <c r="B852" s="4">
        <v>44553</v>
      </c>
      <c r="C852" s="4">
        <v>44751</v>
      </c>
      <c r="D852">
        <v>51</v>
      </c>
      <c r="E852">
        <v>24</v>
      </c>
      <c r="F852">
        <v>8</v>
      </c>
      <c r="G852">
        <v>1</v>
      </c>
      <c r="H852">
        <v>25</v>
      </c>
      <c r="I852">
        <v>2.74</v>
      </c>
      <c r="J852">
        <v>78.75</v>
      </c>
      <c r="K852">
        <v>1.55</v>
      </c>
    </row>
    <row r="853" spans="1:11" x14ac:dyDescent="0.25">
      <c r="A853">
        <v>10565</v>
      </c>
      <c r="B853" s="4">
        <v>44554</v>
      </c>
      <c r="C853" s="4">
        <v>44751</v>
      </c>
      <c r="D853">
        <v>51</v>
      </c>
      <c r="E853">
        <v>64</v>
      </c>
      <c r="F853">
        <v>8</v>
      </c>
      <c r="G853">
        <v>1</v>
      </c>
      <c r="H853">
        <v>18</v>
      </c>
      <c r="I853">
        <v>25.09</v>
      </c>
      <c r="J853">
        <v>418.95</v>
      </c>
      <c r="K853">
        <v>8.25</v>
      </c>
    </row>
    <row r="854" spans="1:11" x14ac:dyDescent="0.25">
      <c r="A854">
        <v>10566</v>
      </c>
      <c r="B854" s="4">
        <v>44555</v>
      </c>
      <c r="C854" s="4">
        <v>44752</v>
      </c>
      <c r="D854">
        <v>7</v>
      </c>
      <c r="E854">
        <v>11</v>
      </c>
      <c r="F854">
        <v>9</v>
      </c>
      <c r="G854">
        <v>2</v>
      </c>
      <c r="H854">
        <v>35</v>
      </c>
      <c r="I854">
        <v>7.42</v>
      </c>
      <c r="J854">
        <v>514.5</v>
      </c>
      <c r="K854">
        <v>87.27</v>
      </c>
    </row>
    <row r="855" spans="1:11" x14ac:dyDescent="0.25">
      <c r="A855">
        <v>10566</v>
      </c>
      <c r="B855" s="4">
        <v>44555</v>
      </c>
      <c r="C855" s="4">
        <v>44752</v>
      </c>
      <c r="D855">
        <v>7</v>
      </c>
      <c r="E855">
        <v>18</v>
      </c>
      <c r="F855">
        <v>9</v>
      </c>
      <c r="G855">
        <v>2</v>
      </c>
      <c r="H855">
        <v>18</v>
      </c>
      <c r="I855">
        <v>15.24</v>
      </c>
      <c r="J855">
        <v>787.5</v>
      </c>
      <c r="K855">
        <v>133.57</v>
      </c>
    </row>
    <row r="856" spans="1:11" x14ac:dyDescent="0.25">
      <c r="A856">
        <v>10566</v>
      </c>
      <c r="B856" s="4">
        <v>44555</v>
      </c>
      <c r="C856" s="4">
        <v>44752</v>
      </c>
      <c r="D856">
        <v>7</v>
      </c>
      <c r="E856">
        <v>76</v>
      </c>
      <c r="F856">
        <v>9</v>
      </c>
      <c r="G856">
        <v>2</v>
      </c>
      <c r="H856">
        <v>10</v>
      </c>
      <c r="I856">
        <v>1.53</v>
      </c>
      <c r="J856">
        <v>126</v>
      </c>
      <c r="K856">
        <v>21.37</v>
      </c>
    </row>
    <row r="857" spans="1:11" x14ac:dyDescent="0.25">
      <c r="A857">
        <v>10567</v>
      </c>
      <c r="B857" s="4">
        <v>44555</v>
      </c>
      <c r="C857" s="4">
        <v>44752</v>
      </c>
      <c r="D857">
        <v>37</v>
      </c>
      <c r="E857">
        <v>59</v>
      </c>
      <c r="F857">
        <v>1</v>
      </c>
      <c r="G857">
        <v>1</v>
      </c>
      <c r="H857">
        <v>40</v>
      </c>
      <c r="I857">
        <v>34.130000000000003</v>
      </c>
      <c r="J857">
        <v>1540</v>
      </c>
      <c r="K857">
        <v>16.239999999999998</v>
      </c>
    </row>
    <row r="858" spans="1:11" x14ac:dyDescent="0.25">
      <c r="A858">
        <v>10567</v>
      </c>
      <c r="B858" s="4">
        <v>44555</v>
      </c>
      <c r="C858" s="4">
        <v>44752</v>
      </c>
      <c r="D858">
        <v>37</v>
      </c>
      <c r="E858">
        <v>31</v>
      </c>
      <c r="F858">
        <v>1</v>
      </c>
      <c r="G858">
        <v>1</v>
      </c>
      <c r="H858">
        <v>60</v>
      </c>
      <c r="I858">
        <v>6.24</v>
      </c>
      <c r="J858">
        <v>525</v>
      </c>
      <c r="K858">
        <v>5.54</v>
      </c>
    </row>
    <row r="859" spans="1:11" x14ac:dyDescent="0.25">
      <c r="A859">
        <v>10567</v>
      </c>
      <c r="B859" s="4">
        <v>44555</v>
      </c>
      <c r="C859" s="4">
        <v>44752</v>
      </c>
      <c r="D859">
        <v>37</v>
      </c>
      <c r="E859">
        <v>51</v>
      </c>
      <c r="F859">
        <v>1</v>
      </c>
      <c r="G859">
        <v>1</v>
      </c>
      <c r="H859">
        <v>3</v>
      </c>
      <c r="I859">
        <v>0.52</v>
      </c>
      <c r="J859">
        <v>111.3</v>
      </c>
      <c r="K859">
        <v>1.17</v>
      </c>
    </row>
    <row r="860" spans="1:11" x14ac:dyDescent="0.25">
      <c r="A860">
        <v>10568</v>
      </c>
      <c r="B860" s="4">
        <v>44555</v>
      </c>
      <c r="C860" s="4">
        <v>44753</v>
      </c>
      <c r="D860">
        <v>29</v>
      </c>
      <c r="E860">
        <v>10</v>
      </c>
      <c r="F860">
        <v>3</v>
      </c>
      <c r="G860">
        <v>3</v>
      </c>
      <c r="H860">
        <v>5</v>
      </c>
      <c r="I860">
        <v>4.29</v>
      </c>
      <c r="J860">
        <v>108.5</v>
      </c>
      <c r="K860">
        <v>6.54</v>
      </c>
    </row>
    <row r="861" spans="1:11" x14ac:dyDescent="0.25">
      <c r="A861">
        <v>10569</v>
      </c>
      <c r="B861" s="4">
        <v>44557</v>
      </c>
      <c r="C861" s="4">
        <v>44756</v>
      </c>
      <c r="D861">
        <v>65</v>
      </c>
      <c r="E861">
        <v>76</v>
      </c>
      <c r="F861">
        <v>5</v>
      </c>
      <c r="G861">
        <v>3</v>
      </c>
      <c r="H861">
        <v>30</v>
      </c>
      <c r="I861">
        <v>1.61</v>
      </c>
      <c r="J861">
        <v>378</v>
      </c>
      <c r="K861">
        <v>14.4</v>
      </c>
    </row>
    <row r="862" spans="1:11" x14ac:dyDescent="0.25">
      <c r="A862">
        <v>10569</v>
      </c>
      <c r="B862" s="4">
        <v>44557</v>
      </c>
      <c r="C862" s="4">
        <v>44756</v>
      </c>
      <c r="D862">
        <v>65</v>
      </c>
      <c r="E862">
        <v>31</v>
      </c>
      <c r="F862">
        <v>5</v>
      </c>
      <c r="G862">
        <v>3</v>
      </c>
      <c r="H862">
        <v>35</v>
      </c>
      <c r="I862">
        <v>5.77</v>
      </c>
      <c r="J862">
        <v>306.25</v>
      </c>
      <c r="K862">
        <v>11.66</v>
      </c>
    </row>
    <row r="863" spans="1:11" x14ac:dyDescent="0.25">
      <c r="A863">
        <v>10570</v>
      </c>
      <c r="B863" s="4">
        <v>44557</v>
      </c>
      <c r="C863" s="4">
        <v>44757</v>
      </c>
      <c r="D863">
        <v>51</v>
      </c>
      <c r="E863">
        <v>11</v>
      </c>
      <c r="F863">
        <v>3</v>
      </c>
      <c r="G863">
        <v>2</v>
      </c>
      <c r="H863">
        <v>15</v>
      </c>
      <c r="I863">
        <v>3.27</v>
      </c>
      <c r="J863">
        <v>220.5</v>
      </c>
      <c r="K863">
        <v>14.13</v>
      </c>
    </row>
    <row r="864" spans="1:11" x14ac:dyDescent="0.25">
      <c r="A864">
        <v>10570</v>
      </c>
      <c r="B864" s="4">
        <v>44560</v>
      </c>
      <c r="C864" s="4">
        <v>44757</v>
      </c>
      <c r="D864">
        <v>51</v>
      </c>
      <c r="E864">
        <v>56</v>
      </c>
      <c r="F864">
        <v>3</v>
      </c>
      <c r="G864">
        <v>2</v>
      </c>
      <c r="H864">
        <v>60</v>
      </c>
      <c r="I864">
        <v>55.36</v>
      </c>
      <c r="J864">
        <v>1596</v>
      </c>
      <c r="K864">
        <v>102.3</v>
      </c>
    </row>
    <row r="865" spans="1:11" x14ac:dyDescent="0.25">
      <c r="A865">
        <v>10571</v>
      </c>
      <c r="B865" s="4">
        <v>44560</v>
      </c>
      <c r="C865" s="4">
        <v>44771</v>
      </c>
      <c r="D865">
        <v>20</v>
      </c>
      <c r="E865">
        <v>14</v>
      </c>
      <c r="F865">
        <v>8</v>
      </c>
      <c r="G865">
        <v>3</v>
      </c>
      <c r="H865">
        <v>11</v>
      </c>
      <c r="I865">
        <v>295.27999999999997</v>
      </c>
      <c r="J865">
        <v>179.02500000000001</v>
      </c>
      <c r="K865">
        <v>33.5</v>
      </c>
    </row>
    <row r="866" spans="1:11" x14ac:dyDescent="0.25">
      <c r="A866">
        <v>10571</v>
      </c>
      <c r="B866" s="4">
        <v>44561</v>
      </c>
      <c r="C866" s="4">
        <v>44771</v>
      </c>
      <c r="D866">
        <v>20</v>
      </c>
      <c r="E866">
        <v>42</v>
      </c>
      <c r="F866">
        <v>8</v>
      </c>
      <c r="G866">
        <v>3</v>
      </c>
      <c r="H866">
        <v>28</v>
      </c>
      <c r="I866">
        <v>3.23</v>
      </c>
      <c r="J866">
        <v>274.39999999999998</v>
      </c>
      <c r="K866">
        <v>51.34</v>
      </c>
    </row>
    <row r="867" spans="1:11" x14ac:dyDescent="0.25">
      <c r="A867">
        <v>10572</v>
      </c>
      <c r="B867" s="4">
        <v>44561</v>
      </c>
      <c r="C867" s="4">
        <v>44758</v>
      </c>
      <c r="D867">
        <v>5</v>
      </c>
      <c r="E867">
        <v>32</v>
      </c>
      <c r="F867">
        <v>3</v>
      </c>
      <c r="G867">
        <v>3</v>
      </c>
      <c r="H867">
        <v>10</v>
      </c>
      <c r="I867">
        <v>3.16</v>
      </c>
      <c r="J867">
        <v>224</v>
      </c>
      <c r="K867">
        <v>3.79</v>
      </c>
    </row>
    <row r="868" spans="1:11" x14ac:dyDescent="0.25">
      <c r="A868">
        <v>10572</v>
      </c>
      <c r="B868" s="4">
        <v>44561</v>
      </c>
      <c r="C868" s="4">
        <v>44758</v>
      </c>
      <c r="D868">
        <v>5</v>
      </c>
      <c r="E868">
        <v>75</v>
      </c>
      <c r="F868">
        <v>3</v>
      </c>
      <c r="G868">
        <v>3</v>
      </c>
      <c r="H868">
        <v>15</v>
      </c>
      <c r="I868">
        <v>3.76</v>
      </c>
      <c r="J868">
        <v>81.375</v>
      </c>
      <c r="K868">
        <v>1.38</v>
      </c>
    </row>
    <row r="869" spans="1:11" x14ac:dyDescent="0.25">
      <c r="A869">
        <v>10572</v>
      </c>
      <c r="B869" s="4">
        <v>44561</v>
      </c>
      <c r="C869" s="4">
        <v>44758</v>
      </c>
      <c r="D869">
        <v>5</v>
      </c>
      <c r="E869">
        <v>16</v>
      </c>
      <c r="F869">
        <v>3</v>
      </c>
      <c r="G869">
        <v>3</v>
      </c>
      <c r="H869">
        <v>12</v>
      </c>
      <c r="I869">
        <v>0.91</v>
      </c>
      <c r="J869">
        <v>146.58000000000001</v>
      </c>
      <c r="K869">
        <v>2.48</v>
      </c>
    </row>
    <row r="870" spans="1:11" x14ac:dyDescent="0.25">
      <c r="A870">
        <v>10572</v>
      </c>
      <c r="B870" s="4">
        <v>44562</v>
      </c>
      <c r="C870" s="4">
        <v>44758</v>
      </c>
      <c r="D870">
        <v>5</v>
      </c>
      <c r="E870">
        <v>40</v>
      </c>
      <c r="F870">
        <v>3</v>
      </c>
      <c r="G870">
        <v>3</v>
      </c>
      <c r="H870">
        <v>50</v>
      </c>
      <c r="I870">
        <v>30.51</v>
      </c>
      <c r="J870">
        <v>644</v>
      </c>
      <c r="K870">
        <v>10.91</v>
      </c>
    </row>
    <row r="871" spans="1:11" x14ac:dyDescent="0.25">
      <c r="A871">
        <v>10573</v>
      </c>
      <c r="B871" s="4">
        <v>44562</v>
      </c>
      <c r="C871" s="4">
        <v>44759</v>
      </c>
      <c r="D871">
        <v>3</v>
      </c>
      <c r="E871">
        <v>34</v>
      </c>
      <c r="F871">
        <v>7</v>
      </c>
      <c r="G871">
        <v>3</v>
      </c>
      <c r="H871">
        <v>40</v>
      </c>
      <c r="I871">
        <v>32.03</v>
      </c>
      <c r="J871">
        <v>392</v>
      </c>
      <c r="K871">
        <v>7.96</v>
      </c>
    </row>
    <row r="872" spans="1:11" x14ac:dyDescent="0.25">
      <c r="A872">
        <v>10573</v>
      </c>
      <c r="B872" s="4">
        <v>44562</v>
      </c>
      <c r="C872" s="4">
        <v>44759</v>
      </c>
      <c r="D872">
        <v>3</v>
      </c>
      <c r="E872">
        <v>53</v>
      </c>
      <c r="F872">
        <v>7</v>
      </c>
      <c r="G872">
        <v>3</v>
      </c>
      <c r="H872">
        <v>25</v>
      </c>
      <c r="I872">
        <v>132.18</v>
      </c>
      <c r="J872">
        <v>574</v>
      </c>
      <c r="K872">
        <v>11.66</v>
      </c>
    </row>
    <row r="873" spans="1:11" x14ac:dyDescent="0.25">
      <c r="A873">
        <v>10573</v>
      </c>
      <c r="B873" s="4">
        <v>44562</v>
      </c>
      <c r="C873" s="4">
        <v>44759</v>
      </c>
      <c r="D873">
        <v>3</v>
      </c>
      <c r="E873">
        <v>17</v>
      </c>
      <c r="F873">
        <v>7</v>
      </c>
      <c r="G873">
        <v>3</v>
      </c>
      <c r="H873">
        <v>18</v>
      </c>
      <c r="I873">
        <v>0.7</v>
      </c>
      <c r="J873">
        <v>491.4</v>
      </c>
      <c r="K873">
        <v>9.98</v>
      </c>
    </row>
    <row r="874" spans="1:11" x14ac:dyDescent="0.25">
      <c r="A874">
        <v>10574</v>
      </c>
      <c r="B874" s="4">
        <v>44562</v>
      </c>
      <c r="C874" s="4">
        <v>44759</v>
      </c>
      <c r="D874">
        <v>82</v>
      </c>
      <c r="E874">
        <v>62</v>
      </c>
      <c r="F874">
        <v>4</v>
      </c>
      <c r="G874">
        <v>2</v>
      </c>
      <c r="H874">
        <v>10</v>
      </c>
      <c r="I874">
        <v>0.78</v>
      </c>
      <c r="J874">
        <v>345.1</v>
      </c>
      <c r="K874">
        <v>4.7</v>
      </c>
    </row>
    <row r="875" spans="1:11" x14ac:dyDescent="0.25">
      <c r="A875">
        <v>10574</v>
      </c>
      <c r="B875" s="4">
        <v>44562</v>
      </c>
      <c r="C875" s="4">
        <v>44759</v>
      </c>
      <c r="D875">
        <v>82</v>
      </c>
      <c r="E875">
        <v>64</v>
      </c>
      <c r="F875">
        <v>4</v>
      </c>
      <c r="G875">
        <v>2</v>
      </c>
      <c r="H875">
        <v>6</v>
      </c>
      <c r="I875">
        <v>4.43</v>
      </c>
      <c r="J875">
        <v>139.65</v>
      </c>
      <c r="K875">
        <v>1.9</v>
      </c>
    </row>
    <row r="876" spans="1:11" x14ac:dyDescent="0.25">
      <c r="A876">
        <v>10574</v>
      </c>
      <c r="B876" s="4">
        <v>44562</v>
      </c>
      <c r="C876" s="4">
        <v>44759</v>
      </c>
      <c r="D876">
        <v>82</v>
      </c>
      <c r="E876">
        <v>33</v>
      </c>
      <c r="F876">
        <v>4</v>
      </c>
      <c r="G876">
        <v>2</v>
      </c>
      <c r="H876">
        <v>14</v>
      </c>
      <c r="I876">
        <v>2.15</v>
      </c>
      <c r="J876">
        <v>24.5</v>
      </c>
      <c r="K876">
        <v>0.33</v>
      </c>
    </row>
    <row r="877" spans="1:11" x14ac:dyDescent="0.25">
      <c r="A877">
        <v>10574</v>
      </c>
      <c r="B877" s="4">
        <v>44563</v>
      </c>
      <c r="C877" s="4">
        <v>44759</v>
      </c>
      <c r="D877">
        <v>82</v>
      </c>
      <c r="E877">
        <v>40</v>
      </c>
      <c r="F877">
        <v>4</v>
      </c>
      <c r="G877">
        <v>2</v>
      </c>
      <c r="H877">
        <v>2</v>
      </c>
      <c r="I877">
        <v>14.07</v>
      </c>
      <c r="J877">
        <v>25.76</v>
      </c>
      <c r="K877">
        <v>0.35</v>
      </c>
    </row>
    <row r="878" spans="1:11" x14ac:dyDescent="0.25">
      <c r="A878">
        <v>10575</v>
      </c>
      <c r="B878" s="4">
        <v>44563</v>
      </c>
      <c r="C878" s="4">
        <v>44746</v>
      </c>
      <c r="D878">
        <v>52</v>
      </c>
      <c r="E878">
        <v>72</v>
      </c>
      <c r="F878">
        <v>5</v>
      </c>
      <c r="G878">
        <v>1</v>
      </c>
      <c r="H878">
        <v>30</v>
      </c>
      <c r="I878">
        <v>74.33</v>
      </c>
      <c r="J878">
        <v>730.8</v>
      </c>
      <c r="K878">
        <v>0.23</v>
      </c>
    </row>
    <row r="879" spans="1:11" x14ac:dyDescent="0.25">
      <c r="A879">
        <v>10575</v>
      </c>
      <c r="B879" s="4">
        <v>44564</v>
      </c>
      <c r="C879" s="4">
        <v>44746</v>
      </c>
      <c r="D879">
        <v>52</v>
      </c>
      <c r="E879">
        <v>76</v>
      </c>
      <c r="F879">
        <v>5</v>
      </c>
      <c r="G879">
        <v>1</v>
      </c>
      <c r="H879">
        <v>10</v>
      </c>
      <c r="I879">
        <v>17.21</v>
      </c>
      <c r="J879">
        <v>126</v>
      </c>
      <c r="K879">
        <v>0.04</v>
      </c>
    </row>
    <row r="880" spans="1:11" x14ac:dyDescent="0.25">
      <c r="A880">
        <v>10575</v>
      </c>
      <c r="B880" s="4">
        <v>44564</v>
      </c>
      <c r="C880" s="4">
        <v>44746</v>
      </c>
      <c r="D880">
        <v>52</v>
      </c>
      <c r="E880">
        <v>59</v>
      </c>
      <c r="F880">
        <v>5</v>
      </c>
      <c r="G880">
        <v>1</v>
      </c>
      <c r="H880">
        <v>12</v>
      </c>
      <c r="I880">
        <v>41.93</v>
      </c>
      <c r="J880">
        <v>462</v>
      </c>
      <c r="K880">
        <v>0.15</v>
      </c>
    </row>
    <row r="881" spans="1:11" x14ac:dyDescent="0.25">
      <c r="A881">
        <v>10575</v>
      </c>
      <c r="B881" s="4">
        <v>44564</v>
      </c>
      <c r="C881" s="4">
        <v>44746</v>
      </c>
      <c r="D881">
        <v>52</v>
      </c>
      <c r="E881">
        <v>63</v>
      </c>
      <c r="F881">
        <v>5</v>
      </c>
      <c r="G881">
        <v>1</v>
      </c>
      <c r="H881">
        <v>6</v>
      </c>
      <c r="I881">
        <v>0.53</v>
      </c>
      <c r="J881">
        <v>184.38</v>
      </c>
      <c r="K881">
        <v>0.06</v>
      </c>
    </row>
    <row r="882" spans="1:11" x14ac:dyDescent="0.25">
      <c r="A882">
        <v>10576</v>
      </c>
      <c r="B882" s="4">
        <v>44564</v>
      </c>
      <c r="C882" s="4">
        <v>44749</v>
      </c>
      <c r="D882">
        <v>80</v>
      </c>
      <c r="E882">
        <v>31</v>
      </c>
      <c r="F882">
        <v>3</v>
      </c>
      <c r="G882">
        <v>1</v>
      </c>
      <c r="H882">
        <v>20</v>
      </c>
      <c r="I882">
        <v>0.49</v>
      </c>
      <c r="J882">
        <v>175</v>
      </c>
      <c r="K882">
        <v>16.670000000000002</v>
      </c>
    </row>
    <row r="883" spans="1:11" x14ac:dyDescent="0.25">
      <c r="A883">
        <v>10576</v>
      </c>
      <c r="B883" s="4">
        <v>44564</v>
      </c>
      <c r="C883" s="4">
        <v>44749</v>
      </c>
      <c r="D883">
        <v>80</v>
      </c>
      <c r="E883">
        <v>1</v>
      </c>
      <c r="F883">
        <v>3</v>
      </c>
      <c r="G883">
        <v>1</v>
      </c>
      <c r="H883">
        <v>10</v>
      </c>
      <c r="I883">
        <v>0.83</v>
      </c>
      <c r="J883">
        <v>126</v>
      </c>
      <c r="K883">
        <v>12.01</v>
      </c>
    </row>
    <row r="884" spans="1:11" x14ac:dyDescent="0.25">
      <c r="A884">
        <v>10576</v>
      </c>
      <c r="B884" s="4">
        <v>44567</v>
      </c>
      <c r="C884" s="4">
        <v>44749</v>
      </c>
      <c r="D884">
        <v>80</v>
      </c>
      <c r="E884">
        <v>44</v>
      </c>
      <c r="F884">
        <v>3</v>
      </c>
      <c r="G884">
        <v>1</v>
      </c>
      <c r="H884">
        <v>21</v>
      </c>
      <c r="I884">
        <v>26.78</v>
      </c>
      <c r="J884">
        <v>285.91500000000002</v>
      </c>
      <c r="K884">
        <v>27.24</v>
      </c>
    </row>
    <row r="885" spans="1:11" x14ac:dyDescent="0.25">
      <c r="A885">
        <v>10577</v>
      </c>
      <c r="B885" s="4">
        <v>44568</v>
      </c>
      <c r="C885" s="4">
        <v>44777</v>
      </c>
      <c r="D885">
        <v>82</v>
      </c>
      <c r="E885">
        <v>75</v>
      </c>
      <c r="F885">
        <v>9</v>
      </c>
      <c r="G885">
        <v>1</v>
      </c>
      <c r="H885">
        <v>20</v>
      </c>
      <c r="I885">
        <v>0.37</v>
      </c>
      <c r="J885">
        <v>108.5</v>
      </c>
      <c r="K885">
        <v>26.36</v>
      </c>
    </row>
    <row r="886" spans="1:11" x14ac:dyDescent="0.25">
      <c r="A886">
        <v>10577</v>
      </c>
      <c r="B886" s="4">
        <v>44568</v>
      </c>
      <c r="C886" s="4">
        <v>44777</v>
      </c>
      <c r="D886">
        <v>82</v>
      </c>
      <c r="E886">
        <v>39</v>
      </c>
      <c r="F886">
        <v>9</v>
      </c>
      <c r="G886">
        <v>1</v>
      </c>
      <c r="H886">
        <v>10</v>
      </c>
      <c r="I886">
        <v>0.31</v>
      </c>
      <c r="J886">
        <v>126</v>
      </c>
      <c r="K886">
        <v>30.62</v>
      </c>
    </row>
    <row r="887" spans="1:11" x14ac:dyDescent="0.25">
      <c r="A887">
        <v>10577</v>
      </c>
      <c r="B887" s="4">
        <v>44568</v>
      </c>
      <c r="C887" s="4">
        <v>44777</v>
      </c>
      <c r="D887">
        <v>82</v>
      </c>
      <c r="E887">
        <v>77</v>
      </c>
      <c r="F887">
        <v>9</v>
      </c>
      <c r="G887">
        <v>1</v>
      </c>
      <c r="H887">
        <v>18</v>
      </c>
      <c r="I887">
        <v>0.19</v>
      </c>
      <c r="J887">
        <v>163.80000000000001</v>
      </c>
      <c r="K887">
        <v>39.799999999999997</v>
      </c>
    </row>
    <row r="888" spans="1:11" x14ac:dyDescent="0.25">
      <c r="A888">
        <v>10578</v>
      </c>
      <c r="B888" s="4">
        <v>44569</v>
      </c>
      <c r="C888" s="4">
        <v>44764</v>
      </c>
      <c r="D888">
        <v>11</v>
      </c>
      <c r="E888">
        <v>35</v>
      </c>
      <c r="F888">
        <v>4</v>
      </c>
      <c r="G888">
        <v>3</v>
      </c>
      <c r="H888">
        <v>20</v>
      </c>
      <c r="I888">
        <v>62.42</v>
      </c>
      <c r="J888">
        <v>252</v>
      </c>
      <c r="K888">
        <v>26.51</v>
      </c>
    </row>
    <row r="889" spans="1:11" x14ac:dyDescent="0.25">
      <c r="A889">
        <v>10578</v>
      </c>
      <c r="B889" s="4">
        <v>44569</v>
      </c>
      <c r="C889" s="4">
        <v>44764</v>
      </c>
      <c r="D889">
        <v>11</v>
      </c>
      <c r="E889">
        <v>57</v>
      </c>
      <c r="F889">
        <v>4</v>
      </c>
      <c r="G889">
        <v>3</v>
      </c>
      <c r="H889">
        <v>6</v>
      </c>
      <c r="I889">
        <v>10.73</v>
      </c>
      <c r="J889">
        <v>81.900000000000006</v>
      </c>
      <c r="K889">
        <v>8.61</v>
      </c>
    </row>
    <row r="890" spans="1:11" x14ac:dyDescent="0.25">
      <c r="A890">
        <v>10579</v>
      </c>
      <c r="B890" s="4">
        <v>44569</v>
      </c>
      <c r="C890" s="4">
        <v>44765</v>
      </c>
      <c r="D890">
        <v>45</v>
      </c>
      <c r="E890">
        <v>15</v>
      </c>
      <c r="F890">
        <v>1</v>
      </c>
      <c r="G890">
        <v>3</v>
      </c>
      <c r="H890">
        <v>10</v>
      </c>
      <c r="I890">
        <v>414.23</v>
      </c>
      <c r="J890">
        <v>108.5</v>
      </c>
      <c r="K890">
        <v>14.62</v>
      </c>
    </row>
    <row r="891" spans="1:11" x14ac:dyDescent="0.25">
      <c r="A891">
        <v>10579</v>
      </c>
      <c r="B891" s="4">
        <v>44570</v>
      </c>
      <c r="C891" s="4">
        <v>44765</v>
      </c>
      <c r="D891">
        <v>45</v>
      </c>
      <c r="E891">
        <v>75</v>
      </c>
      <c r="F891">
        <v>1</v>
      </c>
      <c r="G891">
        <v>3</v>
      </c>
      <c r="H891">
        <v>21</v>
      </c>
      <c r="I891">
        <v>79.12</v>
      </c>
      <c r="J891">
        <v>113.925</v>
      </c>
      <c r="K891">
        <v>15.36</v>
      </c>
    </row>
    <row r="892" spans="1:11" x14ac:dyDescent="0.25">
      <c r="A892">
        <v>10580</v>
      </c>
      <c r="B892" s="4">
        <v>44570</v>
      </c>
      <c r="C892" s="4">
        <v>44766</v>
      </c>
      <c r="D892">
        <v>56</v>
      </c>
      <c r="E892">
        <v>65</v>
      </c>
      <c r="F892">
        <v>4</v>
      </c>
      <c r="G892">
        <v>2</v>
      </c>
      <c r="H892">
        <v>30</v>
      </c>
      <c r="I892">
        <v>34.03</v>
      </c>
      <c r="J892">
        <v>442.05</v>
      </c>
      <c r="K892">
        <v>1.73</v>
      </c>
    </row>
    <row r="893" spans="1:11" x14ac:dyDescent="0.25">
      <c r="A893">
        <v>10580</v>
      </c>
      <c r="B893" s="4">
        <v>44571</v>
      </c>
      <c r="C893" s="4">
        <v>44766</v>
      </c>
      <c r="D893">
        <v>56</v>
      </c>
      <c r="E893">
        <v>14</v>
      </c>
      <c r="F893">
        <v>4</v>
      </c>
      <c r="G893">
        <v>2</v>
      </c>
      <c r="H893">
        <v>15</v>
      </c>
      <c r="I893">
        <v>3.71</v>
      </c>
      <c r="J893">
        <v>244.125</v>
      </c>
      <c r="K893">
        <v>0.95</v>
      </c>
    </row>
    <row r="894" spans="1:11" x14ac:dyDescent="0.25">
      <c r="A894">
        <v>10580</v>
      </c>
      <c r="B894" s="4">
        <v>44571</v>
      </c>
      <c r="C894" s="4">
        <v>44766</v>
      </c>
      <c r="D894">
        <v>56</v>
      </c>
      <c r="E894">
        <v>41</v>
      </c>
      <c r="F894">
        <v>4</v>
      </c>
      <c r="G894">
        <v>2</v>
      </c>
      <c r="H894">
        <v>9</v>
      </c>
      <c r="I894">
        <v>26.63</v>
      </c>
      <c r="J894">
        <v>60.795000000000002</v>
      </c>
      <c r="K894">
        <v>0.24</v>
      </c>
    </row>
    <row r="895" spans="1:11" x14ac:dyDescent="0.25">
      <c r="A895">
        <v>10581</v>
      </c>
      <c r="B895" s="4">
        <v>44574</v>
      </c>
      <c r="C895" s="4">
        <v>44766</v>
      </c>
      <c r="D895">
        <v>21</v>
      </c>
      <c r="E895">
        <v>75</v>
      </c>
      <c r="F895">
        <v>3</v>
      </c>
      <c r="G895">
        <v>1</v>
      </c>
      <c r="H895">
        <v>50</v>
      </c>
      <c r="I895">
        <v>4.4000000000000004</v>
      </c>
      <c r="J895">
        <v>271.25</v>
      </c>
      <c r="K895">
        <v>7.46</v>
      </c>
    </row>
    <row r="896" spans="1:11" x14ac:dyDescent="0.25">
      <c r="A896">
        <v>10582</v>
      </c>
      <c r="B896" s="4">
        <v>44575</v>
      </c>
      <c r="C896" s="4">
        <v>44767</v>
      </c>
      <c r="D896">
        <v>6</v>
      </c>
      <c r="E896">
        <v>57</v>
      </c>
      <c r="F896">
        <v>3</v>
      </c>
      <c r="G896">
        <v>2</v>
      </c>
      <c r="H896">
        <v>4</v>
      </c>
      <c r="I896">
        <v>46.92</v>
      </c>
      <c r="J896">
        <v>54.6</v>
      </c>
      <c r="K896">
        <v>19.059999999999999</v>
      </c>
    </row>
    <row r="897" spans="1:11" x14ac:dyDescent="0.25">
      <c r="A897">
        <v>10582</v>
      </c>
      <c r="B897" s="4">
        <v>44575</v>
      </c>
      <c r="C897" s="4">
        <v>44767</v>
      </c>
      <c r="D897">
        <v>6</v>
      </c>
      <c r="E897">
        <v>76</v>
      </c>
      <c r="F897">
        <v>3</v>
      </c>
      <c r="G897">
        <v>2</v>
      </c>
      <c r="H897">
        <v>14</v>
      </c>
      <c r="I897">
        <v>10.28</v>
      </c>
      <c r="J897">
        <v>176.4</v>
      </c>
      <c r="K897">
        <v>61.59</v>
      </c>
    </row>
    <row r="898" spans="1:11" x14ac:dyDescent="0.25">
      <c r="A898">
        <v>10583</v>
      </c>
      <c r="B898" s="4">
        <v>44575</v>
      </c>
      <c r="C898" s="4">
        <v>44770</v>
      </c>
      <c r="D898">
        <v>87</v>
      </c>
      <c r="E898">
        <v>29</v>
      </c>
      <c r="F898">
        <v>2</v>
      </c>
      <c r="G898">
        <v>3</v>
      </c>
      <c r="H898">
        <v>10</v>
      </c>
      <c r="I898">
        <v>6</v>
      </c>
      <c r="J898">
        <v>866.53</v>
      </c>
      <c r="K898">
        <v>0.38</v>
      </c>
    </row>
    <row r="899" spans="1:11" x14ac:dyDescent="0.25">
      <c r="A899">
        <v>10583</v>
      </c>
      <c r="B899" s="4">
        <v>44575</v>
      </c>
      <c r="C899" s="4">
        <v>44770</v>
      </c>
      <c r="D899">
        <v>87</v>
      </c>
      <c r="E899">
        <v>69</v>
      </c>
      <c r="F899">
        <v>2</v>
      </c>
      <c r="G899">
        <v>3</v>
      </c>
      <c r="H899">
        <v>10</v>
      </c>
      <c r="I899">
        <v>8.65</v>
      </c>
      <c r="J899">
        <v>252</v>
      </c>
      <c r="K899">
        <v>0.11</v>
      </c>
    </row>
    <row r="900" spans="1:11" x14ac:dyDescent="0.25">
      <c r="A900">
        <v>10583</v>
      </c>
      <c r="B900" s="4">
        <v>44575</v>
      </c>
      <c r="C900" s="4">
        <v>44770</v>
      </c>
      <c r="D900">
        <v>87</v>
      </c>
      <c r="E900">
        <v>60</v>
      </c>
      <c r="F900">
        <v>2</v>
      </c>
      <c r="G900">
        <v>3</v>
      </c>
      <c r="H900">
        <v>24</v>
      </c>
      <c r="I900">
        <v>11.47</v>
      </c>
      <c r="J900">
        <v>571.20000000000005</v>
      </c>
      <c r="K900">
        <v>0.25</v>
      </c>
    </row>
    <row r="901" spans="1:11" x14ac:dyDescent="0.25">
      <c r="A901">
        <v>10584</v>
      </c>
      <c r="B901" s="4">
        <v>44576</v>
      </c>
      <c r="C901" s="4">
        <v>44770</v>
      </c>
      <c r="D901">
        <v>7</v>
      </c>
      <c r="E901">
        <v>31</v>
      </c>
      <c r="F901">
        <v>4</v>
      </c>
      <c r="G901">
        <v>1</v>
      </c>
      <c r="H901">
        <v>50</v>
      </c>
      <c r="I901">
        <v>6.63</v>
      </c>
      <c r="J901">
        <v>437.5</v>
      </c>
      <c r="K901">
        <v>43.9</v>
      </c>
    </row>
    <row r="902" spans="1:11" x14ac:dyDescent="0.25">
      <c r="A902">
        <v>10585</v>
      </c>
      <c r="B902" s="4">
        <v>44576</v>
      </c>
      <c r="C902" s="4">
        <v>44771</v>
      </c>
      <c r="D902">
        <v>46</v>
      </c>
      <c r="E902">
        <v>47</v>
      </c>
      <c r="F902">
        <v>7</v>
      </c>
      <c r="G902">
        <v>2</v>
      </c>
      <c r="H902">
        <v>15</v>
      </c>
      <c r="I902">
        <v>10.34</v>
      </c>
      <c r="J902">
        <v>99.75</v>
      </c>
      <c r="K902">
        <v>138.69</v>
      </c>
    </row>
    <row r="903" spans="1:11" x14ac:dyDescent="0.25">
      <c r="A903">
        <v>10586</v>
      </c>
      <c r="B903" s="4">
        <v>44577</v>
      </c>
      <c r="C903" s="4">
        <v>44772</v>
      </c>
      <c r="D903">
        <v>66</v>
      </c>
      <c r="E903">
        <v>52</v>
      </c>
      <c r="F903">
        <v>9</v>
      </c>
      <c r="G903">
        <v>3</v>
      </c>
      <c r="H903">
        <v>4</v>
      </c>
      <c r="I903">
        <v>1.59</v>
      </c>
      <c r="J903">
        <v>19.600000000000001</v>
      </c>
      <c r="K903">
        <v>85.46</v>
      </c>
    </row>
    <row r="904" spans="1:11" x14ac:dyDescent="0.25">
      <c r="A904">
        <v>10587</v>
      </c>
      <c r="B904" s="4">
        <v>44577</v>
      </c>
      <c r="C904" s="4">
        <v>44772</v>
      </c>
      <c r="D904">
        <v>61</v>
      </c>
      <c r="E904">
        <v>26</v>
      </c>
      <c r="F904">
        <v>1</v>
      </c>
      <c r="G904">
        <v>3</v>
      </c>
      <c r="H904">
        <v>6</v>
      </c>
      <c r="I904">
        <v>3.37</v>
      </c>
      <c r="J904">
        <v>131.166</v>
      </c>
      <c r="K904">
        <v>110.91</v>
      </c>
    </row>
    <row r="905" spans="1:11" x14ac:dyDescent="0.25">
      <c r="A905">
        <v>10587</v>
      </c>
      <c r="B905" s="4">
        <v>44577</v>
      </c>
      <c r="C905" s="4">
        <v>44772</v>
      </c>
      <c r="D905">
        <v>61</v>
      </c>
      <c r="E905">
        <v>35</v>
      </c>
      <c r="F905">
        <v>1</v>
      </c>
      <c r="G905">
        <v>3</v>
      </c>
      <c r="H905">
        <v>20</v>
      </c>
      <c r="I905">
        <v>2.83</v>
      </c>
      <c r="J905">
        <v>252</v>
      </c>
      <c r="K905">
        <v>213.09</v>
      </c>
    </row>
    <row r="906" spans="1:11" x14ac:dyDescent="0.25">
      <c r="A906">
        <v>10587</v>
      </c>
      <c r="B906" s="4">
        <v>44577</v>
      </c>
      <c r="C906" s="4">
        <v>44772</v>
      </c>
      <c r="D906">
        <v>61</v>
      </c>
      <c r="E906">
        <v>77</v>
      </c>
      <c r="F906">
        <v>1</v>
      </c>
      <c r="G906">
        <v>3</v>
      </c>
      <c r="H906">
        <v>20</v>
      </c>
      <c r="I906">
        <v>2.72</v>
      </c>
      <c r="J906">
        <v>182</v>
      </c>
      <c r="K906">
        <v>153.9</v>
      </c>
    </row>
    <row r="907" spans="1:11" x14ac:dyDescent="0.25">
      <c r="A907">
        <v>10588</v>
      </c>
      <c r="B907" s="4">
        <v>44577</v>
      </c>
      <c r="C907" s="4">
        <v>44773</v>
      </c>
      <c r="D907">
        <v>63</v>
      </c>
      <c r="E907">
        <v>18</v>
      </c>
      <c r="F907">
        <v>2</v>
      </c>
      <c r="G907">
        <v>3</v>
      </c>
      <c r="H907">
        <v>40</v>
      </c>
      <c r="I907">
        <v>0.09</v>
      </c>
      <c r="J907">
        <v>1750</v>
      </c>
      <c r="K907">
        <v>30.42</v>
      </c>
    </row>
    <row r="908" spans="1:11" x14ac:dyDescent="0.25">
      <c r="A908">
        <v>10588</v>
      </c>
      <c r="B908" s="4">
        <v>44577</v>
      </c>
      <c r="C908" s="4">
        <v>44773</v>
      </c>
      <c r="D908">
        <v>63</v>
      </c>
      <c r="E908">
        <v>42</v>
      </c>
      <c r="F908">
        <v>2</v>
      </c>
      <c r="G908">
        <v>3</v>
      </c>
      <c r="H908">
        <v>100</v>
      </c>
      <c r="I908">
        <v>0</v>
      </c>
      <c r="J908">
        <v>980</v>
      </c>
      <c r="K908">
        <v>17.04</v>
      </c>
    </row>
    <row r="909" spans="1:11" x14ac:dyDescent="0.25">
      <c r="A909">
        <v>10589</v>
      </c>
      <c r="B909" s="4">
        <v>44577</v>
      </c>
      <c r="C909" s="4">
        <v>44774</v>
      </c>
      <c r="D909">
        <v>32</v>
      </c>
      <c r="E909">
        <v>35</v>
      </c>
      <c r="F909">
        <v>8</v>
      </c>
      <c r="G909">
        <v>1</v>
      </c>
      <c r="H909">
        <v>4</v>
      </c>
      <c r="I909">
        <v>0.09</v>
      </c>
      <c r="J909">
        <v>50.4</v>
      </c>
      <c r="K909">
        <v>1.1499999999999999</v>
      </c>
    </row>
    <row r="910" spans="1:11" x14ac:dyDescent="0.25">
      <c r="A910">
        <v>10590</v>
      </c>
      <c r="B910" s="4">
        <v>44578</v>
      </c>
      <c r="C910" s="4">
        <v>44777</v>
      </c>
      <c r="D910">
        <v>51</v>
      </c>
      <c r="E910">
        <v>1</v>
      </c>
      <c r="F910">
        <v>4</v>
      </c>
      <c r="G910">
        <v>3</v>
      </c>
      <c r="H910">
        <v>20</v>
      </c>
      <c r="I910">
        <v>2.5499999999999998</v>
      </c>
      <c r="J910">
        <v>252</v>
      </c>
      <c r="K910">
        <v>12.2</v>
      </c>
    </row>
    <row r="911" spans="1:11" x14ac:dyDescent="0.25">
      <c r="A911">
        <v>10590</v>
      </c>
      <c r="B911" s="4">
        <v>44578</v>
      </c>
      <c r="C911" s="4">
        <v>44777</v>
      </c>
      <c r="D911">
        <v>51</v>
      </c>
      <c r="E911">
        <v>77</v>
      </c>
      <c r="F911">
        <v>4</v>
      </c>
      <c r="G911">
        <v>3</v>
      </c>
      <c r="H911">
        <v>60</v>
      </c>
      <c r="I911">
        <v>2.23</v>
      </c>
      <c r="J911">
        <v>546</v>
      </c>
      <c r="K911">
        <v>26.44</v>
      </c>
    </row>
    <row r="912" spans="1:11" x14ac:dyDescent="0.25">
      <c r="A912">
        <v>10591</v>
      </c>
      <c r="B912" s="4">
        <v>44578</v>
      </c>
      <c r="C912" s="4">
        <v>44763</v>
      </c>
      <c r="D912">
        <v>4</v>
      </c>
      <c r="E912">
        <v>7</v>
      </c>
      <c r="F912">
        <v>1</v>
      </c>
      <c r="G912">
        <v>3</v>
      </c>
      <c r="H912">
        <v>10</v>
      </c>
      <c r="I912">
        <v>0.73</v>
      </c>
      <c r="J912">
        <v>210</v>
      </c>
      <c r="K912">
        <v>15.47</v>
      </c>
    </row>
    <row r="913" spans="1:11" x14ac:dyDescent="0.25">
      <c r="A913">
        <v>10591</v>
      </c>
      <c r="B913" s="4">
        <v>44578</v>
      </c>
      <c r="C913" s="4">
        <v>44763</v>
      </c>
      <c r="D913">
        <v>4</v>
      </c>
      <c r="E913">
        <v>54</v>
      </c>
      <c r="F913">
        <v>1</v>
      </c>
      <c r="G913">
        <v>3</v>
      </c>
      <c r="H913">
        <v>50</v>
      </c>
      <c r="I913">
        <v>5.57</v>
      </c>
      <c r="J913">
        <v>260.75</v>
      </c>
      <c r="K913">
        <v>19.2</v>
      </c>
    </row>
    <row r="914" spans="1:11" x14ac:dyDescent="0.25">
      <c r="A914">
        <v>10591</v>
      </c>
      <c r="B914" s="4">
        <v>44581</v>
      </c>
      <c r="C914" s="4">
        <v>44763</v>
      </c>
      <c r="D914">
        <v>4</v>
      </c>
      <c r="E914">
        <v>3</v>
      </c>
      <c r="F914">
        <v>1</v>
      </c>
      <c r="G914">
        <v>3</v>
      </c>
      <c r="H914">
        <v>14</v>
      </c>
      <c r="I914">
        <v>4.3600000000000003</v>
      </c>
      <c r="J914">
        <v>98</v>
      </c>
      <c r="K914">
        <v>7.22</v>
      </c>
    </row>
    <row r="915" spans="1:11" x14ac:dyDescent="0.25">
      <c r="A915">
        <v>10592</v>
      </c>
      <c r="B915" s="4">
        <v>44581</v>
      </c>
      <c r="C915" s="4">
        <v>44778</v>
      </c>
      <c r="D915">
        <v>44</v>
      </c>
      <c r="E915">
        <v>15</v>
      </c>
      <c r="F915">
        <v>3</v>
      </c>
      <c r="G915">
        <v>3</v>
      </c>
      <c r="H915">
        <v>25</v>
      </c>
      <c r="I915">
        <v>12.35</v>
      </c>
      <c r="J915">
        <v>271.25</v>
      </c>
      <c r="K915">
        <v>4.42</v>
      </c>
    </row>
    <row r="916" spans="1:11" x14ac:dyDescent="0.25">
      <c r="A916">
        <v>10592</v>
      </c>
      <c r="B916" s="4">
        <v>44582</v>
      </c>
      <c r="C916" s="4">
        <v>44778</v>
      </c>
      <c r="D916">
        <v>44</v>
      </c>
      <c r="E916">
        <v>26</v>
      </c>
      <c r="F916">
        <v>3</v>
      </c>
      <c r="G916">
        <v>3</v>
      </c>
      <c r="H916">
        <v>5</v>
      </c>
      <c r="I916">
        <v>0.19</v>
      </c>
      <c r="J916">
        <v>109.30500000000001</v>
      </c>
      <c r="K916">
        <v>1.78</v>
      </c>
    </row>
    <row r="917" spans="1:11" x14ac:dyDescent="0.25">
      <c r="A917">
        <v>10593</v>
      </c>
      <c r="B917" s="4">
        <v>44582</v>
      </c>
      <c r="C917" s="4">
        <v>44779</v>
      </c>
      <c r="D917">
        <v>44</v>
      </c>
      <c r="E917">
        <v>69</v>
      </c>
      <c r="F917">
        <v>7</v>
      </c>
      <c r="G917">
        <v>1</v>
      </c>
      <c r="H917">
        <v>20</v>
      </c>
      <c r="I917">
        <v>1.89</v>
      </c>
      <c r="J917">
        <v>504</v>
      </c>
      <c r="K917">
        <v>15.96</v>
      </c>
    </row>
    <row r="918" spans="1:11" x14ac:dyDescent="0.25">
      <c r="A918">
        <v>10593</v>
      </c>
      <c r="B918" s="4">
        <v>44582</v>
      </c>
      <c r="C918" s="4">
        <v>44779</v>
      </c>
      <c r="D918">
        <v>44</v>
      </c>
      <c r="E918">
        <v>20</v>
      </c>
      <c r="F918">
        <v>7</v>
      </c>
      <c r="G918">
        <v>1</v>
      </c>
      <c r="H918">
        <v>21</v>
      </c>
      <c r="I918">
        <v>30.55</v>
      </c>
      <c r="J918">
        <v>1190.7</v>
      </c>
      <c r="K918">
        <v>37.700000000000003</v>
      </c>
    </row>
    <row r="919" spans="1:11" x14ac:dyDescent="0.25">
      <c r="A919">
        <v>10593</v>
      </c>
      <c r="B919" s="4">
        <v>44582</v>
      </c>
      <c r="C919" s="4">
        <v>44779</v>
      </c>
      <c r="D919">
        <v>44</v>
      </c>
      <c r="E919">
        <v>76</v>
      </c>
      <c r="F919">
        <v>7</v>
      </c>
      <c r="G919">
        <v>1</v>
      </c>
      <c r="H919">
        <v>4</v>
      </c>
      <c r="I919">
        <v>4.72</v>
      </c>
      <c r="J919">
        <v>50.4</v>
      </c>
      <c r="K919">
        <v>1.6</v>
      </c>
    </row>
    <row r="920" spans="1:11" x14ac:dyDescent="0.25">
      <c r="A920">
        <v>10594</v>
      </c>
      <c r="B920" s="4">
        <v>44582</v>
      </c>
      <c r="C920" s="4">
        <v>44779</v>
      </c>
      <c r="D920">
        <v>55</v>
      </c>
      <c r="E920">
        <v>58</v>
      </c>
      <c r="F920">
        <v>3</v>
      </c>
      <c r="G920">
        <v>2</v>
      </c>
      <c r="H920">
        <v>30</v>
      </c>
      <c r="I920">
        <v>146.74</v>
      </c>
      <c r="J920">
        <v>278.25</v>
      </c>
      <c r="K920">
        <v>3.1</v>
      </c>
    </row>
    <row r="921" spans="1:11" x14ac:dyDescent="0.25">
      <c r="A921">
        <v>10594</v>
      </c>
      <c r="B921" s="4">
        <v>44582</v>
      </c>
      <c r="C921" s="4">
        <v>44779</v>
      </c>
      <c r="D921">
        <v>55</v>
      </c>
      <c r="E921">
        <v>52</v>
      </c>
      <c r="F921">
        <v>3</v>
      </c>
      <c r="G921">
        <v>2</v>
      </c>
      <c r="H921">
        <v>24</v>
      </c>
      <c r="I921">
        <v>20.36</v>
      </c>
      <c r="J921">
        <v>117.6</v>
      </c>
      <c r="K921">
        <v>1.31</v>
      </c>
    </row>
    <row r="922" spans="1:11" x14ac:dyDescent="0.25">
      <c r="A922">
        <v>10595</v>
      </c>
      <c r="B922" s="4">
        <v>44582</v>
      </c>
      <c r="C922" s="4">
        <v>44780</v>
      </c>
      <c r="D922">
        <v>20</v>
      </c>
      <c r="E922">
        <v>35</v>
      </c>
      <c r="F922">
        <v>2</v>
      </c>
      <c r="G922">
        <v>3</v>
      </c>
      <c r="H922">
        <v>30</v>
      </c>
      <c r="I922">
        <v>77.06</v>
      </c>
      <c r="J922">
        <v>378</v>
      </c>
      <c r="K922">
        <v>0.11</v>
      </c>
    </row>
    <row r="923" spans="1:11" x14ac:dyDescent="0.25">
      <c r="A923">
        <v>10595</v>
      </c>
      <c r="B923" s="4">
        <v>44582</v>
      </c>
      <c r="C923" s="4">
        <v>44780</v>
      </c>
      <c r="D923">
        <v>20</v>
      </c>
      <c r="E923">
        <v>61</v>
      </c>
      <c r="F923">
        <v>2</v>
      </c>
      <c r="G923">
        <v>3</v>
      </c>
      <c r="H923">
        <v>120</v>
      </c>
      <c r="I923">
        <v>5.76</v>
      </c>
      <c r="J923">
        <v>2394</v>
      </c>
      <c r="K923">
        <v>0.69</v>
      </c>
    </row>
    <row r="924" spans="1:11" x14ac:dyDescent="0.25">
      <c r="A924">
        <v>10595</v>
      </c>
      <c r="B924" s="4">
        <v>44583</v>
      </c>
      <c r="C924" s="4">
        <v>44780</v>
      </c>
      <c r="D924">
        <v>20</v>
      </c>
      <c r="E924">
        <v>69</v>
      </c>
      <c r="F924">
        <v>2</v>
      </c>
      <c r="G924">
        <v>3</v>
      </c>
      <c r="H924">
        <v>65</v>
      </c>
      <c r="I924">
        <v>100.6</v>
      </c>
      <c r="J924">
        <v>1638</v>
      </c>
      <c r="K924">
        <v>0.47</v>
      </c>
    </row>
    <row r="925" spans="1:11" x14ac:dyDescent="0.25">
      <c r="A925">
        <v>10596</v>
      </c>
      <c r="B925" s="4">
        <v>44588</v>
      </c>
      <c r="C925" s="4">
        <v>44781</v>
      </c>
      <c r="D925">
        <v>43</v>
      </c>
      <c r="E925">
        <v>75</v>
      </c>
      <c r="F925">
        <v>8</v>
      </c>
      <c r="G925">
        <v>2</v>
      </c>
      <c r="H925">
        <v>30</v>
      </c>
      <c r="I925">
        <v>28.56</v>
      </c>
      <c r="J925">
        <v>162.75</v>
      </c>
      <c r="K925">
        <v>36.61</v>
      </c>
    </row>
    <row r="926" spans="1:11" x14ac:dyDescent="0.25">
      <c r="A926">
        <v>10596</v>
      </c>
      <c r="B926" s="4">
        <v>44588</v>
      </c>
      <c r="C926" s="4">
        <v>44781</v>
      </c>
      <c r="D926">
        <v>43</v>
      </c>
      <c r="E926">
        <v>56</v>
      </c>
      <c r="F926">
        <v>8</v>
      </c>
      <c r="G926">
        <v>2</v>
      </c>
      <c r="H926">
        <v>5</v>
      </c>
      <c r="I926">
        <v>34.979999999999997</v>
      </c>
      <c r="J926">
        <v>133</v>
      </c>
      <c r="K926">
        <v>29.92</v>
      </c>
    </row>
    <row r="927" spans="1:11" x14ac:dyDescent="0.25">
      <c r="A927">
        <v>10596</v>
      </c>
      <c r="B927" s="4">
        <v>44588</v>
      </c>
      <c r="C927" s="4">
        <v>44781</v>
      </c>
      <c r="D927">
        <v>43</v>
      </c>
      <c r="E927">
        <v>63</v>
      </c>
      <c r="F927">
        <v>8</v>
      </c>
      <c r="G927">
        <v>2</v>
      </c>
      <c r="H927">
        <v>24</v>
      </c>
      <c r="I927">
        <v>43.26</v>
      </c>
      <c r="J927">
        <v>737.52</v>
      </c>
      <c r="K927">
        <v>165.9</v>
      </c>
    </row>
    <row r="928" spans="1:11" x14ac:dyDescent="0.25">
      <c r="A928">
        <v>10597</v>
      </c>
      <c r="B928" s="4">
        <v>44590</v>
      </c>
      <c r="C928" s="4">
        <v>44781</v>
      </c>
      <c r="D928">
        <v>24</v>
      </c>
      <c r="E928">
        <v>57</v>
      </c>
      <c r="F928">
        <v>7</v>
      </c>
      <c r="G928">
        <v>1</v>
      </c>
      <c r="H928">
        <v>20</v>
      </c>
      <c r="I928">
        <v>14.62</v>
      </c>
      <c r="J928">
        <v>273</v>
      </c>
      <c r="K928">
        <v>38.06</v>
      </c>
    </row>
    <row r="929" spans="1:11" x14ac:dyDescent="0.25">
      <c r="A929">
        <v>10597</v>
      </c>
      <c r="B929" s="4">
        <v>44590</v>
      </c>
      <c r="C929" s="4">
        <v>44781</v>
      </c>
      <c r="D929">
        <v>24</v>
      </c>
      <c r="E929">
        <v>65</v>
      </c>
      <c r="F929">
        <v>7</v>
      </c>
      <c r="G929">
        <v>1</v>
      </c>
      <c r="H929">
        <v>12</v>
      </c>
      <c r="I929">
        <v>34.57</v>
      </c>
      <c r="J929">
        <v>176.82</v>
      </c>
      <c r="K929">
        <v>24.65</v>
      </c>
    </row>
    <row r="930" spans="1:11" x14ac:dyDescent="0.25">
      <c r="A930">
        <v>10597</v>
      </c>
      <c r="B930" s="4">
        <v>44591</v>
      </c>
      <c r="C930" s="4">
        <v>44781</v>
      </c>
      <c r="D930">
        <v>24</v>
      </c>
      <c r="E930">
        <v>24</v>
      </c>
      <c r="F930">
        <v>7</v>
      </c>
      <c r="G930">
        <v>1</v>
      </c>
      <c r="H930">
        <v>35</v>
      </c>
      <c r="I930">
        <v>8.26</v>
      </c>
      <c r="J930">
        <v>110.25</v>
      </c>
      <c r="K930">
        <v>15.37</v>
      </c>
    </row>
    <row r="931" spans="1:11" x14ac:dyDescent="0.25">
      <c r="A931">
        <v>10598</v>
      </c>
      <c r="B931" s="4">
        <v>44591</v>
      </c>
      <c r="C931" s="4">
        <v>44784</v>
      </c>
      <c r="D931">
        <v>65</v>
      </c>
      <c r="E931">
        <v>27</v>
      </c>
      <c r="F931">
        <v>1</v>
      </c>
      <c r="G931">
        <v>1</v>
      </c>
      <c r="H931">
        <v>50</v>
      </c>
      <c r="I931">
        <v>3.62</v>
      </c>
      <c r="J931">
        <v>1536.5</v>
      </c>
      <c r="K931">
        <v>22.41</v>
      </c>
    </row>
    <row r="932" spans="1:11" x14ac:dyDescent="0.25">
      <c r="A932">
        <v>10598</v>
      </c>
      <c r="B932" s="4">
        <v>44591</v>
      </c>
      <c r="C932" s="4">
        <v>44784</v>
      </c>
      <c r="D932">
        <v>65</v>
      </c>
      <c r="E932">
        <v>71</v>
      </c>
      <c r="F932">
        <v>1</v>
      </c>
      <c r="G932">
        <v>1</v>
      </c>
      <c r="H932">
        <v>9</v>
      </c>
      <c r="I932">
        <v>12.72</v>
      </c>
      <c r="J932">
        <v>135.44999999999999</v>
      </c>
      <c r="K932">
        <v>1.98</v>
      </c>
    </row>
    <row r="933" spans="1:11" x14ac:dyDescent="0.25">
      <c r="A933">
        <v>10599</v>
      </c>
      <c r="B933" s="4">
        <v>44591</v>
      </c>
      <c r="C933" s="4">
        <v>44799</v>
      </c>
      <c r="D933">
        <v>11</v>
      </c>
      <c r="E933">
        <v>62</v>
      </c>
      <c r="F933">
        <v>6</v>
      </c>
      <c r="G933">
        <v>2</v>
      </c>
      <c r="H933">
        <v>10</v>
      </c>
      <c r="I933">
        <v>27.9</v>
      </c>
      <c r="J933">
        <v>345.1</v>
      </c>
      <c r="K933">
        <v>95.75</v>
      </c>
    </row>
    <row r="934" spans="1:11" x14ac:dyDescent="0.25">
      <c r="A934">
        <v>10600</v>
      </c>
      <c r="B934" s="4">
        <v>44591</v>
      </c>
      <c r="C934" s="4">
        <v>44786</v>
      </c>
      <c r="D934">
        <v>36</v>
      </c>
      <c r="E934">
        <v>73</v>
      </c>
      <c r="F934">
        <v>4</v>
      </c>
      <c r="G934">
        <v>1</v>
      </c>
      <c r="H934">
        <v>30</v>
      </c>
      <c r="I934">
        <v>1.74</v>
      </c>
      <c r="J934">
        <v>315</v>
      </c>
      <c r="K934">
        <v>21.35</v>
      </c>
    </row>
    <row r="935" spans="1:11" x14ac:dyDescent="0.25">
      <c r="A935">
        <v>10600</v>
      </c>
      <c r="B935" s="4">
        <v>44591</v>
      </c>
      <c r="C935" s="4">
        <v>44786</v>
      </c>
      <c r="D935">
        <v>36</v>
      </c>
      <c r="E935">
        <v>54</v>
      </c>
      <c r="F935">
        <v>4</v>
      </c>
      <c r="G935">
        <v>1</v>
      </c>
      <c r="H935">
        <v>4</v>
      </c>
      <c r="I935">
        <v>11.9</v>
      </c>
      <c r="J935">
        <v>20.86</v>
      </c>
      <c r="K935">
        <v>1.41</v>
      </c>
    </row>
    <row r="936" spans="1:11" x14ac:dyDescent="0.25">
      <c r="A936">
        <v>10601</v>
      </c>
      <c r="B936" s="4">
        <v>44591</v>
      </c>
      <c r="C936" s="4">
        <v>44800</v>
      </c>
      <c r="D936">
        <v>35</v>
      </c>
      <c r="E936">
        <v>59</v>
      </c>
      <c r="F936">
        <v>7</v>
      </c>
      <c r="G936">
        <v>2</v>
      </c>
      <c r="H936">
        <v>35</v>
      </c>
      <c r="I936">
        <v>5.62</v>
      </c>
      <c r="J936">
        <v>1347.5</v>
      </c>
      <c r="K936">
        <v>1.69</v>
      </c>
    </row>
    <row r="937" spans="1:11" x14ac:dyDescent="0.25">
      <c r="A937">
        <v>10601</v>
      </c>
      <c r="B937" s="4">
        <v>44592</v>
      </c>
      <c r="C937" s="4">
        <v>44800</v>
      </c>
      <c r="D937">
        <v>35</v>
      </c>
      <c r="E937">
        <v>13</v>
      </c>
      <c r="F937">
        <v>7</v>
      </c>
      <c r="G937">
        <v>2</v>
      </c>
      <c r="H937">
        <v>60</v>
      </c>
      <c r="I937">
        <v>57.45</v>
      </c>
      <c r="J937">
        <v>252</v>
      </c>
      <c r="K937">
        <v>0.32</v>
      </c>
    </row>
    <row r="938" spans="1:11" x14ac:dyDescent="0.25">
      <c r="A938">
        <v>10602</v>
      </c>
      <c r="B938" s="4">
        <v>44592</v>
      </c>
      <c r="C938" s="4">
        <v>44787</v>
      </c>
      <c r="D938">
        <v>4</v>
      </c>
      <c r="E938">
        <v>77</v>
      </c>
      <c r="F938">
        <v>8</v>
      </c>
      <c r="G938">
        <v>3</v>
      </c>
      <c r="H938">
        <v>5</v>
      </c>
      <c r="I938">
        <v>54.82</v>
      </c>
      <c r="J938">
        <v>45.5</v>
      </c>
      <c r="K938">
        <v>4.03</v>
      </c>
    </row>
    <row r="939" spans="1:11" x14ac:dyDescent="0.25">
      <c r="A939">
        <v>10603</v>
      </c>
      <c r="B939" s="4">
        <v>44595</v>
      </c>
      <c r="C939" s="4">
        <v>44788</v>
      </c>
      <c r="D939">
        <v>43</v>
      </c>
      <c r="E939">
        <v>49</v>
      </c>
      <c r="F939">
        <v>8</v>
      </c>
      <c r="G939">
        <v>2</v>
      </c>
      <c r="H939">
        <v>25</v>
      </c>
      <c r="I939">
        <v>60.42</v>
      </c>
      <c r="J939">
        <v>350</v>
      </c>
      <c r="K939">
        <v>11.98</v>
      </c>
    </row>
    <row r="940" spans="1:11" x14ac:dyDescent="0.25">
      <c r="A940">
        <v>10603</v>
      </c>
      <c r="B940" s="4">
        <v>44595</v>
      </c>
      <c r="C940" s="4">
        <v>44788</v>
      </c>
      <c r="D940">
        <v>43</v>
      </c>
      <c r="E940">
        <v>22</v>
      </c>
      <c r="F940">
        <v>8</v>
      </c>
      <c r="G940">
        <v>2</v>
      </c>
      <c r="H940">
        <v>48</v>
      </c>
      <c r="I940">
        <v>9.17</v>
      </c>
      <c r="J940">
        <v>705.6</v>
      </c>
      <c r="K940">
        <v>24.15</v>
      </c>
    </row>
    <row r="941" spans="1:11" x14ac:dyDescent="0.25">
      <c r="A941">
        <v>10604</v>
      </c>
      <c r="B941" s="4">
        <v>44595</v>
      </c>
      <c r="C941" s="4">
        <v>44788</v>
      </c>
      <c r="D941">
        <v>28</v>
      </c>
      <c r="E941">
        <v>76</v>
      </c>
      <c r="F941">
        <v>1</v>
      </c>
      <c r="G941">
        <v>1</v>
      </c>
      <c r="H941">
        <v>10</v>
      </c>
      <c r="I941">
        <v>23.59</v>
      </c>
      <c r="J941">
        <v>126</v>
      </c>
      <c r="K941">
        <v>67.72</v>
      </c>
    </row>
    <row r="942" spans="1:11" x14ac:dyDescent="0.25">
      <c r="A942">
        <v>10604</v>
      </c>
      <c r="B942" s="4">
        <v>44596</v>
      </c>
      <c r="C942" s="4">
        <v>44788</v>
      </c>
      <c r="D942">
        <v>28</v>
      </c>
      <c r="E942">
        <v>48</v>
      </c>
      <c r="F942">
        <v>1</v>
      </c>
      <c r="G942">
        <v>1</v>
      </c>
      <c r="H942">
        <v>6</v>
      </c>
      <c r="I942">
        <v>2.21</v>
      </c>
      <c r="J942">
        <v>53.55</v>
      </c>
      <c r="K942">
        <v>28.78</v>
      </c>
    </row>
    <row r="943" spans="1:11" x14ac:dyDescent="0.25">
      <c r="A943">
        <v>10605</v>
      </c>
      <c r="B943" s="4">
        <v>44596</v>
      </c>
      <c r="C943" s="4">
        <v>44791</v>
      </c>
      <c r="D943">
        <v>51</v>
      </c>
      <c r="E943">
        <v>16</v>
      </c>
      <c r="F943">
        <v>1</v>
      </c>
      <c r="G943">
        <v>2</v>
      </c>
      <c r="H943">
        <v>30</v>
      </c>
      <c r="I943">
        <v>4.05</v>
      </c>
      <c r="J943">
        <v>366.45</v>
      </c>
      <c r="K943">
        <v>36.19</v>
      </c>
    </row>
    <row r="944" spans="1:11" x14ac:dyDescent="0.25">
      <c r="A944">
        <v>10605</v>
      </c>
      <c r="B944" s="4">
        <v>44596</v>
      </c>
      <c r="C944" s="4">
        <v>44791</v>
      </c>
      <c r="D944">
        <v>51</v>
      </c>
      <c r="E944">
        <v>71</v>
      </c>
      <c r="F944">
        <v>1</v>
      </c>
      <c r="G944">
        <v>2</v>
      </c>
      <c r="H944">
        <v>15</v>
      </c>
      <c r="I944">
        <v>2.93</v>
      </c>
      <c r="J944">
        <v>225.75</v>
      </c>
      <c r="K944">
        <v>22.3</v>
      </c>
    </row>
    <row r="945" spans="1:11" x14ac:dyDescent="0.25">
      <c r="A945">
        <v>10605</v>
      </c>
      <c r="B945" s="4">
        <v>44597</v>
      </c>
      <c r="C945" s="4">
        <v>44791</v>
      </c>
      <c r="D945">
        <v>51</v>
      </c>
      <c r="E945">
        <v>59</v>
      </c>
      <c r="F945">
        <v>1</v>
      </c>
      <c r="G945">
        <v>2</v>
      </c>
      <c r="H945">
        <v>20</v>
      </c>
      <c r="I945">
        <v>24.64</v>
      </c>
      <c r="J945">
        <v>770</v>
      </c>
      <c r="K945">
        <v>76.05</v>
      </c>
    </row>
    <row r="946" spans="1:11" x14ac:dyDescent="0.25">
      <c r="A946">
        <v>10605</v>
      </c>
      <c r="B946" s="4">
        <v>44597</v>
      </c>
      <c r="C946" s="4">
        <v>44791</v>
      </c>
      <c r="D946">
        <v>51</v>
      </c>
      <c r="E946">
        <v>60</v>
      </c>
      <c r="F946">
        <v>1</v>
      </c>
      <c r="G946">
        <v>2</v>
      </c>
      <c r="H946">
        <v>70</v>
      </c>
      <c r="I946">
        <v>37.54</v>
      </c>
      <c r="J946">
        <v>1666</v>
      </c>
      <c r="K946">
        <v>164.55</v>
      </c>
    </row>
    <row r="947" spans="1:11" x14ac:dyDescent="0.25">
      <c r="A947">
        <v>10606</v>
      </c>
      <c r="B947" s="4">
        <v>44597</v>
      </c>
      <c r="C947" s="4">
        <v>44792</v>
      </c>
      <c r="D947">
        <v>41</v>
      </c>
      <c r="E947">
        <v>55</v>
      </c>
      <c r="F947">
        <v>4</v>
      </c>
      <c r="G947">
        <v>2</v>
      </c>
      <c r="H947">
        <v>20</v>
      </c>
      <c r="I947">
        <v>1.48</v>
      </c>
      <c r="J947">
        <v>336</v>
      </c>
      <c r="K947">
        <v>4.5599999999999996</v>
      </c>
    </row>
    <row r="948" spans="1:11" x14ac:dyDescent="0.25">
      <c r="A948">
        <v>10606</v>
      </c>
      <c r="B948" s="4">
        <v>44597</v>
      </c>
      <c r="C948" s="4">
        <v>44792</v>
      </c>
      <c r="D948">
        <v>41</v>
      </c>
      <c r="E948">
        <v>62</v>
      </c>
      <c r="F948">
        <v>4</v>
      </c>
      <c r="G948">
        <v>2</v>
      </c>
      <c r="H948">
        <v>10</v>
      </c>
      <c r="I948">
        <v>4.59</v>
      </c>
      <c r="J948">
        <v>345.1</v>
      </c>
      <c r="K948">
        <v>4.68</v>
      </c>
    </row>
    <row r="949" spans="1:11" x14ac:dyDescent="0.25">
      <c r="A949">
        <v>10606</v>
      </c>
      <c r="B949" s="4">
        <v>44597</v>
      </c>
      <c r="C949" s="4">
        <v>44792</v>
      </c>
      <c r="D949">
        <v>41</v>
      </c>
      <c r="E949">
        <v>4</v>
      </c>
      <c r="F949">
        <v>4</v>
      </c>
      <c r="G949">
        <v>2</v>
      </c>
      <c r="H949">
        <v>20</v>
      </c>
      <c r="I949">
        <v>19.79</v>
      </c>
      <c r="J949">
        <v>308</v>
      </c>
      <c r="K949">
        <v>4.18</v>
      </c>
    </row>
    <row r="950" spans="1:11" x14ac:dyDescent="0.25">
      <c r="A950">
        <v>10607</v>
      </c>
      <c r="B950" s="4">
        <v>44598</v>
      </c>
      <c r="C950" s="4">
        <v>44792</v>
      </c>
      <c r="D950">
        <v>43</v>
      </c>
      <c r="E950">
        <v>72</v>
      </c>
      <c r="F950">
        <v>5</v>
      </c>
      <c r="G950">
        <v>1</v>
      </c>
      <c r="H950">
        <v>12</v>
      </c>
      <c r="I950">
        <v>53.06</v>
      </c>
      <c r="J950">
        <v>292.32</v>
      </c>
      <c r="K950">
        <v>1.08</v>
      </c>
    </row>
    <row r="951" spans="1:11" x14ac:dyDescent="0.25">
      <c r="A951">
        <v>10607</v>
      </c>
      <c r="B951" s="4">
        <v>44598</v>
      </c>
      <c r="C951" s="4">
        <v>44792</v>
      </c>
      <c r="D951">
        <v>43</v>
      </c>
      <c r="E951">
        <v>7</v>
      </c>
      <c r="F951">
        <v>5</v>
      </c>
      <c r="G951">
        <v>1</v>
      </c>
      <c r="H951">
        <v>45</v>
      </c>
      <c r="I951">
        <v>26.15</v>
      </c>
      <c r="J951">
        <v>945</v>
      </c>
      <c r="K951">
        <v>3.49</v>
      </c>
    </row>
    <row r="952" spans="1:11" x14ac:dyDescent="0.25">
      <c r="A952">
        <v>10607</v>
      </c>
      <c r="B952" s="4">
        <v>44598</v>
      </c>
      <c r="C952" s="4">
        <v>44792</v>
      </c>
      <c r="D952">
        <v>43</v>
      </c>
      <c r="E952">
        <v>17</v>
      </c>
      <c r="F952">
        <v>5</v>
      </c>
      <c r="G952">
        <v>1</v>
      </c>
      <c r="H952">
        <v>100</v>
      </c>
      <c r="I952">
        <v>55.43</v>
      </c>
      <c r="J952">
        <v>2730</v>
      </c>
      <c r="K952">
        <v>10.07</v>
      </c>
    </row>
    <row r="953" spans="1:11" x14ac:dyDescent="0.25">
      <c r="A953">
        <v>10607</v>
      </c>
      <c r="B953" s="4">
        <v>44602</v>
      </c>
      <c r="C953" s="4">
        <v>44792</v>
      </c>
      <c r="D953">
        <v>43</v>
      </c>
      <c r="E953">
        <v>33</v>
      </c>
      <c r="F953">
        <v>5</v>
      </c>
      <c r="G953">
        <v>1</v>
      </c>
      <c r="H953">
        <v>14</v>
      </c>
      <c r="I953">
        <v>10.31</v>
      </c>
      <c r="J953">
        <v>24.5</v>
      </c>
      <c r="K953">
        <v>0.09</v>
      </c>
    </row>
    <row r="954" spans="1:11" x14ac:dyDescent="0.25">
      <c r="A954">
        <v>10607</v>
      </c>
      <c r="B954" s="4">
        <v>44602</v>
      </c>
      <c r="C954" s="4">
        <v>44792</v>
      </c>
      <c r="D954">
        <v>43</v>
      </c>
      <c r="E954">
        <v>40</v>
      </c>
      <c r="F954">
        <v>5</v>
      </c>
      <c r="G954">
        <v>1</v>
      </c>
      <c r="H954">
        <v>42</v>
      </c>
      <c r="I954">
        <v>10.31</v>
      </c>
      <c r="J954">
        <v>540.96</v>
      </c>
      <c r="K954">
        <v>2</v>
      </c>
    </row>
    <row r="955" spans="1:11" x14ac:dyDescent="0.25">
      <c r="A955">
        <v>10608</v>
      </c>
      <c r="B955" s="4">
        <v>44602</v>
      </c>
      <c r="C955" s="4">
        <v>44793</v>
      </c>
      <c r="D955">
        <v>70</v>
      </c>
      <c r="E955">
        <v>56</v>
      </c>
      <c r="F955">
        <v>4</v>
      </c>
      <c r="G955">
        <v>1</v>
      </c>
      <c r="H955">
        <v>28</v>
      </c>
      <c r="I955">
        <v>35.83</v>
      </c>
      <c r="J955">
        <v>744.8</v>
      </c>
      <c r="K955">
        <v>272.47000000000003</v>
      </c>
    </row>
    <row r="956" spans="1:11" x14ac:dyDescent="0.25">
      <c r="A956">
        <v>10609</v>
      </c>
      <c r="B956" s="4">
        <v>44602</v>
      </c>
      <c r="C956" s="4">
        <v>44794</v>
      </c>
      <c r="D956">
        <v>18</v>
      </c>
      <c r="E956">
        <v>21</v>
      </c>
      <c r="F956">
        <v>7</v>
      </c>
      <c r="G956">
        <v>2</v>
      </c>
      <c r="H956">
        <v>6</v>
      </c>
      <c r="I956">
        <v>30.93</v>
      </c>
      <c r="J956">
        <v>42</v>
      </c>
      <c r="K956">
        <v>21.55</v>
      </c>
    </row>
    <row r="957" spans="1:11" x14ac:dyDescent="0.25">
      <c r="A957">
        <v>10609</v>
      </c>
      <c r="B957" s="4">
        <v>44602</v>
      </c>
      <c r="C957" s="4">
        <v>44794</v>
      </c>
      <c r="D957">
        <v>18</v>
      </c>
      <c r="E957">
        <v>1</v>
      </c>
      <c r="F957">
        <v>7</v>
      </c>
      <c r="G957">
        <v>2</v>
      </c>
      <c r="H957">
        <v>3</v>
      </c>
      <c r="I957">
        <v>121.82</v>
      </c>
      <c r="J957">
        <v>37.799999999999997</v>
      </c>
      <c r="K957">
        <v>19.399999999999999</v>
      </c>
    </row>
    <row r="958" spans="1:11" x14ac:dyDescent="0.25">
      <c r="A958">
        <v>10609</v>
      </c>
      <c r="B958" s="4">
        <v>44603</v>
      </c>
      <c r="C958" s="4">
        <v>44794</v>
      </c>
      <c r="D958">
        <v>18</v>
      </c>
      <c r="E958">
        <v>10</v>
      </c>
      <c r="F958">
        <v>7</v>
      </c>
      <c r="G958">
        <v>2</v>
      </c>
      <c r="H958">
        <v>10</v>
      </c>
      <c r="I958">
        <v>0.01</v>
      </c>
      <c r="J958">
        <v>217</v>
      </c>
      <c r="K958">
        <v>111.35</v>
      </c>
    </row>
    <row r="959" spans="1:11" x14ac:dyDescent="0.25">
      <c r="A959">
        <v>10610</v>
      </c>
      <c r="B959" s="4">
        <v>44603</v>
      </c>
      <c r="C959" s="4">
        <v>44795</v>
      </c>
      <c r="D959">
        <v>41</v>
      </c>
      <c r="E959">
        <v>36</v>
      </c>
      <c r="F959">
        <v>8</v>
      </c>
      <c r="G959">
        <v>1</v>
      </c>
      <c r="H959">
        <v>21</v>
      </c>
      <c r="I959">
        <v>0.01</v>
      </c>
      <c r="J959">
        <v>279.3</v>
      </c>
      <c r="K959">
        <v>4.9800000000000004</v>
      </c>
    </row>
    <row r="960" spans="1:11" x14ac:dyDescent="0.25">
      <c r="A960">
        <v>10611</v>
      </c>
      <c r="B960" s="4">
        <v>44603</v>
      </c>
      <c r="C960" s="4">
        <v>44795</v>
      </c>
      <c r="D960">
        <v>91</v>
      </c>
      <c r="E960">
        <v>1</v>
      </c>
      <c r="F960">
        <v>6</v>
      </c>
      <c r="G960">
        <v>2</v>
      </c>
      <c r="H960">
        <v>6</v>
      </c>
      <c r="I960">
        <v>0.01</v>
      </c>
      <c r="J960">
        <v>75.599999999999994</v>
      </c>
      <c r="K960">
        <v>3.02</v>
      </c>
    </row>
    <row r="961" spans="1:11" x14ac:dyDescent="0.25">
      <c r="A961">
        <v>10611</v>
      </c>
      <c r="B961" s="4">
        <v>44604</v>
      </c>
      <c r="C961" s="4">
        <v>44795</v>
      </c>
      <c r="D961">
        <v>91</v>
      </c>
      <c r="E961">
        <v>2</v>
      </c>
      <c r="F961">
        <v>6</v>
      </c>
      <c r="G961">
        <v>2</v>
      </c>
      <c r="H961">
        <v>10</v>
      </c>
      <c r="I961">
        <v>12.33</v>
      </c>
      <c r="J961">
        <v>133</v>
      </c>
      <c r="K961">
        <v>5.31</v>
      </c>
    </row>
    <row r="962" spans="1:11" x14ac:dyDescent="0.25">
      <c r="A962">
        <v>10611</v>
      </c>
      <c r="B962" s="4">
        <v>44604</v>
      </c>
      <c r="C962" s="4">
        <v>44795</v>
      </c>
      <c r="D962">
        <v>91</v>
      </c>
      <c r="E962">
        <v>60</v>
      </c>
      <c r="F962">
        <v>6</v>
      </c>
      <c r="G962">
        <v>2</v>
      </c>
      <c r="H962">
        <v>15</v>
      </c>
      <c r="I962">
        <v>2.84</v>
      </c>
      <c r="J962">
        <v>357</v>
      </c>
      <c r="K962">
        <v>14.25</v>
      </c>
    </row>
    <row r="963" spans="1:11" x14ac:dyDescent="0.25">
      <c r="A963">
        <v>10612</v>
      </c>
      <c r="B963" s="4">
        <v>44604</v>
      </c>
      <c r="C963" s="4">
        <v>44798</v>
      </c>
      <c r="D963">
        <v>43</v>
      </c>
      <c r="E963">
        <v>36</v>
      </c>
      <c r="F963">
        <v>1</v>
      </c>
      <c r="G963">
        <v>1</v>
      </c>
      <c r="H963">
        <v>55</v>
      </c>
      <c r="I963">
        <v>1.97</v>
      </c>
      <c r="J963">
        <v>731.5</v>
      </c>
      <c r="K963">
        <v>2.71</v>
      </c>
    </row>
    <row r="964" spans="1:11" x14ac:dyDescent="0.25">
      <c r="A964">
        <v>10612</v>
      </c>
      <c r="B964" s="4">
        <v>44604</v>
      </c>
      <c r="C964" s="4">
        <v>44798</v>
      </c>
      <c r="D964">
        <v>43</v>
      </c>
      <c r="E964">
        <v>10</v>
      </c>
      <c r="F964">
        <v>1</v>
      </c>
      <c r="G964">
        <v>1</v>
      </c>
      <c r="H964">
        <v>70</v>
      </c>
      <c r="I964">
        <v>2.66</v>
      </c>
      <c r="J964">
        <v>1519</v>
      </c>
      <c r="K964">
        <v>5.64</v>
      </c>
    </row>
    <row r="965" spans="1:11" x14ac:dyDescent="0.25">
      <c r="A965">
        <v>10612</v>
      </c>
      <c r="B965" s="4">
        <v>44604</v>
      </c>
      <c r="C965" s="4">
        <v>44798</v>
      </c>
      <c r="D965">
        <v>43</v>
      </c>
      <c r="E965">
        <v>76</v>
      </c>
      <c r="F965">
        <v>1</v>
      </c>
      <c r="G965">
        <v>1</v>
      </c>
      <c r="H965">
        <v>80</v>
      </c>
      <c r="I965">
        <v>3.19</v>
      </c>
      <c r="J965">
        <v>1008</v>
      </c>
      <c r="K965">
        <v>3.74</v>
      </c>
    </row>
    <row r="966" spans="1:11" x14ac:dyDescent="0.25">
      <c r="A966">
        <v>10612</v>
      </c>
      <c r="B966" s="4">
        <v>44604</v>
      </c>
      <c r="C966" s="4">
        <v>44798</v>
      </c>
      <c r="D966">
        <v>43</v>
      </c>
      <c r="E966">
        <v>49</v>
      </c>
      <c r="F966">
        <v>1</v>
      </c>
      <c r="G966">
        <v>1</v>
      </c>
      <c r="H966">
        <v>18</v>
      </c>
      <c r="I966">
        <v>0.98</v>
      </c>
      <c r="J966">
        <v>252</v>
      </c>
      <c r="K966">
        <v>0.94</v>
      </c>
    </row>
    <row r="967" spans="1:11" x14ac:dyDescent="0.25">
      <c r="A967">
        <v>10612</v>
      </c>
      <c r="B967" s="4">
        <v>44605</v>
      </c>
      <c r="C967" s="4">
        <v>44798</v>
      </c>
      <c r="D967">
        <v>43</v>
      </c>
      <c r="E967">
        <v>60</v>
      </c>
      <c r="F967">
        <v>1</v>
      </c>
      <c r="G967">
        <v>1</v>
      </c>
      <c r="H967">
        <v>40</v>
      </c>
      <c r="I967">
        <v>1.42</v>
      </c>
      <c r="J967">
        <v>952</v>
      </c>
      <c r="K967">
        <v>3.53</v>
      </c>
    </row>
    <row r="968" spans="1:11" x14ac:dyDescent="0.25">
      <c r="A968">
        <v>10613</v>
      </c>
      <c r="B968" s="4">
        <v>44605</v>
      </c>
      <c r="C968" s="4">
        <v>44799</v>
      </c>
      <c r="D968">
        <v>35</v>
      </c>
      <c r="E968">
        <v>75</v>
      </c>
      <c r="F968">
        <v>4</v>
      </c>
      <c r="G968">
        <v>1</v>
      </c>
      <c r="H968">
        <v>40</v>
      </c>
      <c r="I968">
        <v>1.37</v>
      </c>
      <c r="J968">
        <v>217</v>
      </c>
      <c r="K968">
        <v>77.849999999999994</v>
      </c>
    </row>
    <row r="969" spans="1:11" x14ac:dyDescent="0.25">
      <c r="A969">
        <v>10613</v>
      </c>
      <c r="B969" s="4">
        <v>44606</v>
      </c>
      <c r="C969" s="4">
        <v>44799</v>
      </c>
      <c r="D969">
        <v>35</v>
      </c>
      <c r="E969">
        <v>13</v>
      </c>
      <c r="F969">
        <v>4</v>
      </c>
      <c r="G969">
        <v>1</v>
      </c>
      <c r="H969">
        <v>8</v>
      </c>
      <c r="I969">
        <v>16.45</v>
      </c>
      <c r="J969">
        <v>33.6</v>
      </c>
      <c r="K969">
        <v>12.05</v>
      </c>
    </row>
    <row r="970" spans="1:11" x14ac:dyDescent="0.25">
      <c r="A970">
        <v>10614</v>
      </c>
      <c r="B970" s="4">
        <v>44606</v>
      </c>
      <c r="C970" s="4">
        <v>44799</v>
      </c>
      <c r="D970">
        <v>6</v>
      </c>
      <c r="E970">
        <v>39</v>
      </c>
      <c r="F970">
        <v>8</v>
      </c>
      <c r="G970">
        <v>1</v>
      </c>
      <c r="H970">
        <v>5</v>
      </c>
      <c r="I970">
        <v>32.93</v>
      </c>
      <c r="J970">
        <v>63</v>
      </c>
      <c r="K970">
        <v>18.75</v>
      </c>
    </row>
    <row r="971" spans="1:11" x14ac:dyDescent="0.25">
      <c r="A971">
        <v>10614</v>
      </c>
      <c r="B971" s="4">
        <v>44606</v>
      </c>
      <c r="C971" s="4">
        <v>44799</v>
      </c>
      <c r="D971">
        <v>6</v>
      </c>
      <c r="E971">
        <v>11</v>
      </c>
      <c r="F971">
        <v>8</v>
      </c>
      <c r="G971">
        <v>1</v>
      </c>
      <c r="H971">
        <v>14</v>
      </c>
      <c r="I971">
        <v>1.92</v>
      </c>
      <c r="J971">
        <v>205.8</v>
      </c>
      <c r="K971">
        <v>61.24</v>
      </c>
    </row>
    <row r="972" spans="1:11" x14ac:dyDescent="0.25">
      <c r="A972">
        <v>10614</v>
      </c>
      <c r="B972" s="4">
        <v>44609</v>
      </c>
      <c r="C972" s="4">
        <v>44799</v>
      </c>
      <c r="D972">
        <v>6</v>
      </c>
      <c r="E972">
        <v>21</v>
      </c>
      <c r="F972">
        <v>8</v>
      </c>
      <c r="G972">
        <v>1</v>
      </c>
      <c r="H972">
        <v>8</v>
      </c>
      <c r="I972">
        <v>15.23</v>
      </c>
      <c r="J972">
        <v>56</v>
      </c>
      <c r="K972">
        <v>16.66</v>
      </c>
    </row>
    <row r="973" spans="1:11" x14ac:dyDescent="0.25">
      <c r="A973">
        <v>10615</v>
      </c>
      <c r="B973" s="4">
        <v>44609</v>
      </c>
      <c r="C973" s="4">
        <v>44800</v>
      </c>
      <c r="D973">
        <v>11</v>
      </c>
      <c r="E973">
        <v>55</v>
      </c>
      <c r="F973">
        <v>2</v>
      </c>
      <c r="G973">
        <v>3</v>
      </c>
      <c r="H973">
        <v>5</v>
      </c>
      <c r="I973">
        <v>7.75</v>
      </c>
      <c r="J973">
        <v>84</v>
      </c>
      <c r="K973">
        <v>110.11</v>
      </c>
    </row>
    <row r="974" spans="1:11" x14ac:dyDescent="0.25">
      <c r="A974">
        <v>10616</v>
      </c>
      <c r="B974" s="4">
        <v>44610</v>
      </c>
      <c r="C974" s="4">
        <v>44801</v>
      </c>
      <c r="D974">
        <v>32</v>
      </c>
      <c r="E974">
        <v>38</v>
      </c>
      <c r="F974">
        <v>1</v>
      </c>
      <c r="G974">
        <v>2</v>
      </c>
      <c r="H974">
        <v>15</v>
      </c>
      <c r="I974">
        <v>111.3</v>
      </c>
      <c r="J974">
        <v>2766.75</v>
      </c>
      <c r="K974">
        <v>203.15</v>
      </c>
    </row>
    <row r="975" spans="1:11" x14ac:dyDescent="0.25">
      <c r="A975">
        <v>10616</v>
      </c>
      <c r="B975" s="4">
        <v>44610</v>
      </c>
      <c r="C975" s="4">
        <v>44801</v>
      </c>
      <c r="D975">
        <v>32</v>
      </c>
      <c r="E975">
        <v>70</v>
      </c>
      <c r="F975">
        <v>1</v>
      </c>
      <c r="G975">
        <v>2</v>
      </c>
      <c r="H975">
        <v>15</v>
      </c>
      <c r="I975">
        <v>28</v>
      </c>
      <c r="J975">
        <v>157.5</v>
      </c>
      <c r="K975">
        <v>11.56</v>
      </c>
    </row>
    <row r="976" spans="1:11" x14ac:dyDescent="0.25">
      <c r="A976">
        <v>10616</v>
      </c>
      <c r="B976" s="4">
        <v>44610</v>
      </c>
      <c r="C976" s="4">
        <v>44801</v>
      </c>
      <c r="D976">
        <v>32</v>
      </c>
      <c r="E976">
        <v>71</v>
      </c>
      <c r="F976">
        <v>1</v>
      </c>
      <c r="G976">
        <v>2</v>
      </c>
      <c r="H976">
        <v>15</v>
      </c>
      <c r="I976">
        <v>9.0299999999999994</v>
      </c>
      <c r="J976">
        <v>225.75</v>
      </c>
      <c r="K976">
        <v>16.579999999999998</v>
      </c>
    </row>
    <row r="977" spans="1:11" x14ac:dyDescent="0.25">
      <c r="A977">
        <v>10616</v>
      </c>
      <c r="B977" s="4">
        <v>44611</v>
      </c>
      <c r="C977" s="4">
        <v>44801</v>
      </c>
      <c r="D977">
        <v>32</v>
      </c>
      <c r="E977">
        <v>56</v>
      </c>
      <c r="F977">
        <v>1</v>
      </c>
      <c r="G977">
        <v>2</v>
      </c>
      <c r="H977">
        <v>14</v>
      </c>
      <c r="I977">
        <v>131.06</v>
      </c>
      <c r="J977">
        <v>372.4</v>
      </c>
      <c r="K977">
        <v>27.34</v>
      </c>
    </row>
    <row r="978" spans="1:11" x14ac:dyDescent="0.25">
      <c r="A978">
        <v>10617</v>
      </c>
      <c r="B978" s="4">
        <v>44611</v>
      </c>
      <c r="C978" s="4">
        <v>44801</v>
      </c>
      <c r="D978">
        <v>32</v>
      </c>
      <c r="E978">
        <v>59</v>
      </c>
      <c r="F978">
        <v>4</v>
      </c>
      <c r="G978">
        <v>1</v>
      </c>
      <c r="H978">
        <v>30</v>
      </c>
      <c r="I978">
        <v>9.4499999999999993</v>
      </c>
      <c r="J978">
        <v>1155</v>
      </c>
      <c r="K978">
        <v>69.19</v>
      </c>
    </row>
    <row r="979" spans="1:11" x14ac:dyDescent="0.25">
      <c r="A979">
        <v>10618</v>
      </c>
      <c r="B979" s="4">
        <v>44611</v>
      </c>
      <c r="C979" s="4">
        <v>44816</v>
      </c>
      <c r="D979">
        <v>51</v>
      </c>
      <c r="E979">
        <v>6</v>
      </c>
      <c r="F979">
        <v>1</v>
      </c>
      <c r="G979">
        <v>3</v>
      </c>
      <c r="H979">
        <v>70</v>
      </c>
      <c r="I979">
        <v>0.71</v>
      </c>
      <c r="J979">
        <v>1225</v>
      </c>
      <c r="K979">
        <v>20.39</v>
      </c>
    </row>
    <row r="980" spans="1:11" x14ac:dyDescent="0.25">
      <c r="A980">
        <v>10618</v>
      </c>
      <c r="B980" s="4">
        <v>44611</v>
      </c>
      <c r="C980" s="4">
        <v>44816</v>
      </c>
      <c r="D980">
        <v>51</v>
      </c>
      <c r="E980">
        <v>68</v>
      </c>
      <c r="F980">
        <v>1</v>
      </c>
      <c r="G980">
        <v>3</v>
      </c>
      <c r="H980">
        <v>15</v>
      </c>
      <c r="I980">
        <v>1.75</v>
      </c>
      <c r="J980">
        <v>131.25</v>
      </c>
      <c r="K980">
        <v>2.1800000000000002</v>
      </c>
    </row>
    <row r="981" spans="1:11" x14ac:dyDescent="0.25">
      <c r="A981">
        <v>10618</v>
      </c>
      <c r="B981" s="4">
        <v>44611</v>
      </c>
      <c r="C981" s="4">
        <v>44816</v>
      </c>
      <c r="D981">
        <v>51</v>
      </c>
      <c r="E981">
        <v>56</v>
      </c>
      <c r="F981">
        <v>1</v>
      </c>
      <c r="G981">
        <v>3</v>
      </c>
      <c r="H981">
        <v>20</v>
      </c>
      <c r="I981">
        <v>0.36</v>
      </c>
      <c r="J981">
        <v>532</v>
      </c>
      <c r="K981">
        <v>8.86</v>
      </c>
    </row>
    <row r="982" spans="1:11" x14ac:dyDescent="0.25">
      <c r="A982">
        <v>10619</v>
      </c>
      <c r="B982" s="4">
        <v>44611</v>
      </c>
      <c r="C982" s="4">
        <v>44805</v>
      </c>
      <c r="D982">
        <v>51</v>
      </c>
      <c r="E982">
        <v>22</v>
      </c>
      <c r="F982">
        <v>3</v>
      </c>
      <c r="G982">
        <v>1</v>
      </c>
      <c r="H982">
        <v>40</v>
      </c>
      <c r="I982">
        <v>0.43</v>
      </c>
      <c r="J982">
        <v>588</v>
      </c>
      <c r="K982">
        <v>78.22</v>
      </c>
    </row>
    <row r="983" spans="1:11" x14ac:dyDescent="0.25">
      <c r="A983">
        <v>10619</v>
      </c>
      <c r="B983" s="4">
        <v>44612</v>
      </c>
      <c r="C983" s="4">
        <v>44805</v>
      </c>
      <c r="D983">
        <v>51</v>
      </c>
      <c r="E983">
        <v>21</v>
      </c>
      <c r="F983">
        <v>3</v>
      </c>
      <c r="G983">
        <v>1</v>
      </c>
      <c r="H983">
        <v>42</v>
      </c>
      <c r="I983">
        <v>38</v>
      </c>
      <c r="J983">
        <v>294</v>
      </c>
      <c r="K983">
        <v>39.11</v>
      </c>
    </row>
    <row r="984" spans="1:11" x14ac:dyDescent="0.25">
      <c r="A984">
        <v>10620</v>
      </c>
      <c r="B984" s="4">
        <v>44612</v>
      </c>
      <c r="C984" s="4">
        <v>44806</v>
      </c>
      <c r="D984">
        <v>42</v>
      </c>
      <c r="E984">
        <v>24</v>
      </c>
      <c r="F984">
        <v>2</v>
      </c>
      <c r="G984">
        <v>1</v>
      </c>
      <c r="H984">
        <v>5</v>
      </c>
      <c r="I984">
        <v>108.06</v>
      </c>
      <c r="J984">
        <v>15.75</v>
      </c>
      <c r="K984">
        <v>31.03</v>
      </c>
    </row>
    <row r="985" spans="1:11" x14ac:dyDescent="0.25">
      <c r="A985">
        <v>10620</v>
      </c>
      <c r="B985" s="4">
        <v>44613</v>
      </c>
      <c r="C985" s="4">
        <v>44806</v>
      </c>
      <c r="D985">
        <v>42</v>
      </c>
      <c r="E985">
        <v>52</v>
      </c>
      <c r="F985">
        <v>2</v>
      </c>
      <c r="G985">
        <v>1</v>
      </c>
      <c r="H985">
        <v>5</v>
      </c>
      <c r="I985">
        <v>1.24</v>
      </c>
      <c r="J985">
        <v>24.5</v>
      </c>
      <c r="K985">
        <v>48.27</v>
      </c>
    </row>
    <row r="986" spans="1:11" x14ac:dyDescent="0.25">
      <c r="A986">
        <v>10621</v>
      </c>
      <c r="B986" s="4">
        <v>44613</v>
      </c>
      <c r="C986" s="4">
        <v>44806</v>
      </c>
      <c r="D986">
        <v>38</v>
      </c>
      <c r="E986">
        <v>19</v>
      </c>
      <c r="F986">
        <v>4</v>
      </c>
      <c r="G986">
        <v>3</v>
      </c>
      <c r="H986">
        <v>5</v>
      </c>
      <c r="I986">
        <v>2.4300000000000002</v>
      </c>
      <c r="J986">
        <v>32.200000000000003</v>
      </c>
      <c r="K986">
        <v>7.93</v>
      </c>
    </row>
    <row r="987" spans="1:11" x14ac:dyDescent="0.25">
      <c r="A987">
        <v>10621</v>
      </c>
      <c r="B987" s="4">
        <v>44613</v>
      </c>
      <c r="C987" s="4">
        <v>44806</v>
      </c>
      <c r="D987">
        <v>38</v>
      </c>
      <c r="E987">
        <v>71</v>
      </c>
      <c r="F987">
        <v>4</v>
      </c>
      <c r="G987">
        <v>3</v>
      </c>
      <c r="H987">
        <v>15</v>
      </c>
      <c r="I987">
        <v>2.48</v>
      </c>
      <c r="J987">
        <v>225.75</v>
      </c>
      <c r="K987">
        <v>55.61</v>
      </c>
    </row>
    <row r="988" spans="1:11" x14ac:dyDescent="0.25">
      <c r="A988">
        <v>10621</v>
      </c>
      <c r="B988" s="4">
        <v>44613</v>
      </c>
      <c r="C988" s="4">
        <v>44806</v>
      </c>
      <c r="D988">
        <v>38</v>
      </c>
      <c r="E988">
        <v>23</v>
      </c>
      <c r="F988">
        <v>4</v>
      </c>
      <c r="G988">
        <v>3</v>
      </c>
      <c r="H988">
        <v>10</v>
      </c>
      <c r="I988">
        <v>5.95</v>
      </c>
      <c r="J988">
        <v>63</v>
      </c>
      <c r="K988">
        <v>15.52</v>
      </c>
    </row>
    <row r="989" spans="1:11" x14ac:dyDescent="0.25">
      <c r="A989">
        <v>10621</v>
      </c>
      <c r="B989" s="4">
        <v>44613</v>
      </c>
      <c r="C989" s="4">
        <v>44806</v>
      </c>
      <c r="D989">
        <v>38</v>
      </c>
      <c r="E989">
        <v>70</v>
      </c>
      <c r="F989">
        <v>4</v>
      </c>
      <c r="G989">
        <v>3</v>
      </c>
      <c r="H989">
        <v>20</v>
      </c>
      <c r="I989">
        <v>17.3</v>
      </c>
      <c r="J989">
        <v>210</v>
      </c>
      <c r="K989">
        <v>51.73</v>
      </c>
    </row>
    <row r="990" spans="1:11" x14ac:dyDescent="0.25">
      <c r="A990">
        <v>10622</v>
      </c>
      <c r="B990" s="4">
        <v>44616</v>
      </c>
      <c r="C990" s="4">
        <v>44807</v>
      </c>
      <c r="D990">
        <v>67</v>
      </c>
      <c r="E990">
        <v>2</v>
      </c>
      <c r="F990">
        <v>4</v>
      </c>
      <c r="G990">
        <v>3</v>
      </c>
      <c r="H990">
        <v>20</v>
      </c>
      <c r="I990">
        <v>14.64</v>
      </c>
      <c r="J990">
        <v>266</v>
      </c>
      <c r="K990">
        <v>0.87</v>
      </c>
    </row>
    <row r="991" spans="1:11" x14ac:dyDescent="0.25">
      <c r="A991">
        <v>10622</v>
      </c>
      <c r="B991" s="4">
        <v>44616</v>
      </c>
      <c r="C991" s="4">
        <v>44807</v>
      </c>
      <c r="D991">
        <v>67</v>
      </c>
      <c r="E991">
        <v>68</v>
      </c>
      <c r="F991">
        <v>4</v>
      </c>
      <c r="G991">
        <v>3</v>
      </c>
      <c r="H991">
        <v>18</v>
      </c>
      <c r="I991">
        <v>26.23</v>
      </c>
      <c r="J991">
        <v>157.5</v>
      </c>
      <c r="K991">
        <v>0.52</v>
      </c>
    </row>
    <row r="992" spans="1:11" x14ac:dyDescent="0.25">
      <c r="A992">
        <v>10623</v>
      </c>
      <c r="B992" s="4">
        <v>44616</v>
      </c>
      <c r="C992" s="4">
        <v>44808</v>
      </c>
      <c r="D992">
        <v>25</v>
      </c>
      <c r="E992">
        <v>21</v>
      </c>
      <c r="F992">
        <v>8</v>
      </c>
      <c r="G992">
        <v>1</v>
      </c>
      <c r="H992">
        <v>25</v>
      </c>
      <c r="I992">
        <v>28.98</v>
      </c>
      <c r="J992">
        <v>175</v>
      </c>
      <c r="K992">
        <v>1.35</v>
      </c>
    </row>
    <row r="993" spans="1:11" x14ac:dyDescent="0.25">
      <c r="A993">
        <v>10623</v>
      </c>
      <c r="B993" s="4">
        <v>44616</v>
      </c>
      <c r="C993" s="4">
        <v>44808</v>
      </c>
      <c r="D993">
        <v>25</v>
      </c>
      <c r="E993">
        <v>14</v>
      </c>
      <c r="F993">
        <v>8</v>
      </c>
      <c r="G993">
        <v>1</v>
      </c>
      <c r="H993">
        <v>21</v>
      </c>
      <c r="I993">
        <v>66.69</v>
      </c>
      <c r="J993">
        <v>341.77499999999998</v>
      </c>
      <c r="K993">
        <v>2.63</v>
      </c>
    </row>
    <row r="994" spans="1:11" x14ac:dyDescent="0.25">
      <c r="A994">
        <v>10623</v>
      </c>
      <c r="B994" s="4">
        <v>44617</v>
      </c>
      <c r="C994" s="4">
        <v>44808</v>
      </c>
      <c r="D994">
        <v>25</v>
      </c>
      <c r="E994">
        <v>24</v>
      </c>
      <c r="F994">
        <v>8</v>
      </c>
      <c r="G994">
        <v>1</v>
      </c>
      <c r="H994">
        <v>3</v>
      </c>
      <c r="I994">
        <v>13.14</v>
      </c>
      <c r="J994">
        <v>9.4499999999999993</v>
      </c>
      <c r="K994">
        <v>7.0000000000000007E-2</v>
      </c>
    </row>
    <row r="995" spans="1:11" x14ac:dyDescent="0.25">
      <c r="A995">
        <v>10623</v>
      </c>
      <c r="B995" s="4">
        <v>44617</v>
      </c>
      <c r="C995" s="4">
        <v>44808</v>
      </c>
      <c r="D995">
        <v>25</v>
      </c>
      <c r="E995">
        <v>35</v>
      </c>
      <c r="F995">
        <v>8</v>
      </c>
      <c r="G995">
        <v>1</v>
      </c>
      <c r="H995">
        <v>30</v>
      </c>
      <c r="I995">
        <v>13.79</v>
      </c>
      <c r="J995">
        <v>378</v>
      </c>
      <c r="K995">
        <v>2.91</v>
      </c>
    </row>
    <row r="996" spans="1:11" x14ac:dyDescent="0.25">
      <c r="A996">
        <v>10623</v>
      </c>
      <c r="B996" s="4">
        <v>44617</v>
      </c>
      <c r="C996" s="4">
        <v>44808</v>
      </c>
      <c r="D996">
        <v>25</v>
      </c>
      <c r="E996">
        <v>19</v>
      </c>
      <c r="F996">
        <v>8</v>
      </c>
      <c r="G996">
        <v>1</v>
      </c>
      <c r="H996">
        <v>15</v>
      </c>
      <c r="I996">
        <v>13.84</v>
      </c>
      <c r="J996">
        <v>96.6</v>
      </c>
      <c r="K996">
        <v>0.74</v>
      </c>
    </row>
    <row r="997" spans="1:11" x14ac:dyDescent="0.25">
      <c r="A997">
        <v>10624</v>
      </c>
      <c r="B997" s="4">
        <v>44619</v>
      </c>
      <c r="C997" s="4">
        <v>44808</v>
      </c>
      <c r="D997">
        <v>78</v>
      </c>
      <c r="E997">
        <v>28</v>
      </c>
      <c r="F997">
        <v>4</v>
      </c>
      <c r="G997">
        <v>3</v>
      </c>
      <c r="H997">
        <v>10</v>
      </c>
      <c r="I997">
        <v>1.02</v>
      </c>
      <c r="J997">
        <v>319.2</v>
      </c>
      <c r="K997">
        <v>0.78</v>
      </c>
    </row>
    <row r="998" spans="1:11" x14ac:dyDescent="0.25">
      <c r="A998">
        <v>10624</v>
      </c>
      <c r="B998" s="4">
        <v>44619</v>
      </c>
      <c r="C998" s="4">
        <v>44808</v>
      </c>
      <c r="D998">
        <v>78</v>
      </c>
      <c r="E998">
        <v>44</v>
      </c>
      <c r="F998">
        <v>4</v>
      </c>
      <c r="G998">
        <v>3</v>
      </c>
      <c r="H998">
        <v>10</v>
      </c>
      <c r="I998">
        <v>5.92</v>
      </c>
      <c r="J998">
        <v>136.15</v>
      </c>
      <c r="K998">
        <v>0.33</v>
      </c>
    </row>
    <row r="999" spans="1:11" x14ac:dyDescent="0.25">
      <c r="A999">
        <v>10624</v>
      </c>
      <c r="B999" s="4">
        <v>44619</v>
      </c>
      <c r="C999" s="4">
        <v>44808</v>
      </c>
      <c r="D999">
        <v>78</v>
      </c>
      <c r="E999">
        <v>29</v>
      </c>
      <c r="F999">
        <v>4</v>
      </c>
      <c r="G999">
        <v>3</v>
      </c>
      <c r="H999">
        <v>6</v>
      </c>
      <c r="I999">
        <v>2.04</v>
      </c>
      <c r="J999">
        <v>519.91800000000001</v>
      </c>
      <c r="K999">
        <v>1.27</v>
      </c>
    </row>
    <row r="1000" spans="1:11" x14ac:dyDescent="0.25">
      <c r="A1000">
        <v>10625</v>
      </c>
      <c r="B1000" s="4">
        <v>44620</v>
      </c>
      <c r="C1000" s="4">
        <v>44809</v>
      </c>
      <c r="D1000">
        <v>2</v>
      </c>
      <c r="E1000">
        <v>60</v>
      </c>
      <c r="F1000">
        <v>3</v>
      </c>
      <c r="G1000">
        <v>3</v>
      </c>
      <c r="H1000">
        <v>10</v>
      </c>
      <c r="I1000">
        <v>2.63</v>
      </c>
      <c r="J1000">
        <v>238</v>
      </c>
      <c r="K1000">
        <v>97.92</v>
      </c>
    </row>
    <row r="1001" spans="1:11" x14ac:dyDescent="0.25">
      <c r="A1001">
        <v>10625</v>
      </c>
      <c r="B1001" s="4">
        <v>44620</v>
      </c>
      <c r="C1001" s="4">
        <v>44809</v>
      </c>
      <c r="D1001">
        <v>2</v>
      </c>
      <c r="E1001">
        <v>42</v>
      </c>
      <c r="F1001">
        <v>3</v>
      </c>
      <c r="G1001">
        <v>3</v>
      </c>
      <c r="H1001">
        <v>5</v>
      </c>
      <c r="I1001">
        <v>0.31</v>
      </c>
      <c r="J1001">
        <v>49</v>
      </c>
      <c r="K1001">
        <v>20.16</v>
      </c>
    </row>
    <row r="1002" spans="1:11" x14ac:dyDescent="0.25">
      <c r="A1002">
        <v>10625</v>
      </c>
      <c r="B1002" s="4">
        <v>44620</v>
      </c>
      <c r="C1002" s="4">
        <v>44809</v>
      </c>
      <c r="D1002">
        <v>2</v>
      </c>
      <c r="E1002">
        <v>14</v>
      </c>
      <c r="F1002">
        <v>3</v>
      </c>
      <c r="G1002">
        <v>3</v>
      </c>
      <c r="H1002">
        <v>3</v>
      </c>
      <c r="I1002">
        <v>1.98</v>
      </c>
      <c r="J1002">
        <v>48.825000000000003</v>
      </c>
      <c r="K1002">
        <v>20.09</v>
      </c>
    </row>
    <row r="1003" spans="1:11" x14ac:dyDescent="0.25">
      <c r="A1003">
        <v>10626</v>
      </c>
      <c r="B1003" s="4">
        <v>44620</v>
      </c>
      <c r="C1003" s="4">
        <v>44812</v>
      </c>
      <c r="D1003">
        <v>5</v>
      </c>
      <c r="E1003">
        <v>53</v>
      </c>
      <c r="F1003">
        <v>1</v>
      </c>
      <c r="G1003">
        <v>3</v>
      </c>
      <c r="H1003">
        <v>12</v>
      </c>
      <c r="I1003">
        <v>3.59</v>
      </c>
      <c r="J1003">
        <v>275.52</v>
      </c>
      <c r="K1003">
        <v>3.14</v>
      </c>
    </row>
    <row r="1004" spans="1:11" x14ac:dyDescent="0.25">
      <c r="A1004">
        <v>10626</v>
      </c>
      <c r="B1004" s="4">
        <v>44620</v>
      </c>
      <c r="C1004" s="4">
        <v>44812</v>
      </c>
      <c r="D1004">
        <v>5</v>
      </c>
      <c r="E1004">
        <v>60</v>
      </c>
      <c r="F1004">
        <v>1</v>
      </c>
      <c r="G1004">
        <v>3</v>
      </c>
      <c r="H1004">
        <v>20</v>
      </c>
      <c r="I1004">
        <v>7.12</v>
      </c>
      <c r="J1004">
        <v>476</v>
      </c>
      <c r="K1004">
        <v>5.42</v>
      </c>
    </row>
    <row r="1005" spans="1:11" x14ac:dyDescent="0.25">
      <c r="A1005">
        <v>10626</v>
      </c>
      <c r="B1005" s="4">
        <v>44623</v>
      </c>
      <c r="C1005" s="4">
        <v>44812</v>
      </c>
      <c r="D1005">
        <v>5</v>
      </c>
      <c r="E1005">
        <v>71</v>
      </c>
      <c r="F1005">
        <v>1</v>
      </c>
      <c r="G1005">
        <v>3</v>
      </c>
      <c r="H1005">
        <v>20</v>
      </c>
      <c r="I1005">
        <v>0.23</v>
      </c>
      <c r="J1005">
        <v>301</v>
      </c>
      <c r="K1005">
        <v>3.43</v>
      </c>
    </row>
    <row r="1006" spans="1:11" x14ac:dyDescent="0.25">
      <c r="A1006">
        <v>10627</v>
      </c>
      <c r="B1006" s="4">
        <v>44623</v>
      </c>
      <c r="C1006" s="4">
        <v>44826</v>
      </c>
      <c r="D1006">
        <v>43</v>
      </c>
      <c r="E1006">
        <v>62</v>
      </c>
      <c r="F1006">
        <v>8</v>
      </c>
      <c r="G1006">
        <v>1</v>
      </c>
      <c r="H1006">
        <v>15</v>
      </c>
      <c r="I1006">
        <v>7.22</v>
      </c>
      <c r="J1006">
        <v>517.65</v>
      </c>
      <c r="K1006">
        <v>91.02</v>
      </c>
    </row>
    <row r="1007" spans="1:11" x14ac:dyDescent="0.25">
      <c r="A1007">
        <v>10627</v>
      </c>
      <c r="B1007" s="4">
        <v>44624</v>
      </c>
      <c r="C1007" s="4">
        <v>44826</v>
      </c>
      <c r="D1007">
        <v>43</v>
      </c>
      <c r="E1007">
        <v>73</v>
      </c>
      <c r="F1007">
        <v>8</v>
      </c>
      <c r="G1007">
        <v>1</v>
      </c>
      <c r="H1007">
        <v>35</v>
      </c>
      <c r="I1007">
        <v>10.45</v>
      </c>
      <c r="J1007">
        <v>367.5</v>
      </c>
      <c r="K1007">
        <v>64.62</v>
      </c>
    </row>
    <row r="1008" spans="1:11" x14ac:dyDescent="0.25">
      <c r="A1008">
        <v>10628</v>
      </c>
      <c r="B1008" s="4">
        <v>44624</v>
      </c>
      <c r="C1008" s="4">
        <v>44813</v>
      </c>
      <c r="D1008">
        <v>7</v>
      </c>
      <c r="E1008">
        <v>1</v>
      </c>
      <c r="F1008">
        <v>4</v>
      </c>
      <c r="G1008">
        <v>1</v>
      </c>
      <c r="H1008">
        <v>25</v>
      </c>
      <c r="I1008">
        <v>3.23</v>
      </c>
      <c r="J1008">
        <v>315</v>
      </c>
      <c r="K1008">
        <v>328.74</v>
      </c>
    </row>
    <row r="1009" spans="1:11" x14ac:dyDescent="0.25">
      <c r="A1009">
        <v>10629</v>
      </c>
      <c r="B1009" s="4">
        <v>44624</v>
      </c>
      <c r="C1009" s="4">
        <v>44813</v>
      </c>
      <c r="D1009">
        <v>30</v>
      </c>
      <c r="E1009">
        <v>64</v>
      </c>
      <c r="F1009">
        <v>4</v>
      </c>
      <c r="G1009">
        <v>3</v>
      </c>
      <c r="H1009">
        <v>9</v>
      </c>
      <c r="I1009">
        <v>1.27</v>
      </c>
      <c r="J1009">
        <v>209.47499999999999</v>
      </c>
      <c r="K1009">
        <v>15.68</v>
      </c>
    </row>
    <row r="1010" spans="1:11" x14ac:dyDescent="0.25">
      <c r="A1010">
        <v>10629</v>
      </c>
      <c r="B1010" s="4">
        <v>44624</v>
      </c>
      <c r="C1010" s="4">
        <v>44813</v>
      </c>
      <c r="D1010">
        <v>30</v>
      </c>
      <c r="E1010">
        <v>29</v>
      </c>
      <c r="F1010">
        <v>4</v>
      </c>
      <c r="G1010">
        <v>3</v>
      </c>
      <c r="H1010">
        <v>20</v>
      </c>
      <c r="I1010">
        <v>6.23</v>
      </c>
      <c r="J1010">
        <v>1733.06</v>
      </c>
      <c r="K1010">
        <v>129.77000000000001</v>
      </c>
    </row>
    <row r="1011" spans="1:11" x14ac:dyDescent="0.25">
      <c r="A1011">
        <v>10630</v>
      </c>
      <c r="B1011" s="4">
        <v>44625</v>
      </c>
      <c r="C1011" s="4">
        <v>44814</v>
      </c>
      <c r="D1011">
        <v>39</v>
      </c>
      <c r="E1011">
        <v>55</v>
      </c>
      <c r="F1011">
        <v>1</v>
      </c>
      <c r="G1011">
        <v>3</v>
      </c>
      <c r="H1011">
        <v>12</v>
      </c>
      <c r="I1011">
        <v>1.48</v>
      </c>
      <c r="J1011">
        <v>201.6</v>
      </c>
      <c r="K1011">
        <v>0.5</v>
      </c>
    </row>
    <row r="1012" spans="1:11" x14ac:dyDescent="0.25">
      <c r="A1012">
        <v>10630</v>
      </c>
      <c r="B1012" s="4">
        <v>44625</v>
      </c>
      <c r="C1012" s="4">
        <v>44814</v>
      </c>
      <c r="D1012">
        <v>39</v>
      </c>
      <c r="E1012">
        <v>76</v>
      </c>
      <c r="F1012">
        <v>1</v>
      </c>
      <c r="G1012">
        <v>3</v>
      </c>
      <c r="H1012">
        <v>35</v>
      </c>
      <c r="I1012">
        <v>0.59</v>
      </c>
      <c r="J1012">
        <v>441</v>
      </c>
      <c r="K1012">
        <v>1.0900000000000001</v>
      </c>
    </row>
    <row r="1013" spans="1:11" x14ac:dyDescent="0.25">
      <c r="A1013">
        <v>10631</v>
      </c>
      <c r="B1013" s="4">
        <v>44625</v>
      </c>
      <c r="C1013" s="4">
        <v>44815</v>
      </c>
      <c r="D1013">
        <v>41</v>
      </c>
      <c r="E1013">
        <v>75</v>
      </c>
      <c r="F1013">
        <v>8</v>
      </c>
      <c r="G1013">
        <v>1</v>
      </c>
      <c r="H1013">
        <v>8</v>
      </c>
      <c r="I1013">
        <v>1.91</v>
      </c>
      <c r="J1013">
        <v>43.4</v>
      </c>
      <c r="K1013">
        <v>65.06</v>
      </c>
    </row>
    <row r="1014" spans="1:11" x14ac:dyDescent="0.25">
      <c r="A1014">
        <v>10632</v>
      </c>
      <c r="B1014" s="4">
        <v>44625</v>
      </c>
      <c r="C1014" s="4">
        <v>44815</v>
      </c>
      <c r="D1014">
        <v>86</v>
      </c>
      <c r="E1014">
        <v>33</v>
      </c>
      <c r="F1014">
        <v>8</v>
      </c>
      <c r="G1014">
        <v>2</v>
      </c>
      <c r="H1014">
        <v>20</v>
      </c>
      <c r="I1014">
        <v>2.11</v>
      </c>
      <c r="J1014">
        <v>35</v>
      </c>
      <c r="K1014">
        <v>0.9</v>
      </c>
    </row>
    <row r="1015" spans="1:11" x14ac:dyDescent="0.25">
      <c r="A1015">
        <v>10632</v>
      </c>
      <c r="B1015" s="4">
        <v>44625</v>
      </c>
      <c r="C1015" s="4">
        <v>44815</v>
      </c>
      <c r="D1015">
        <v>86</v>
      </c>
      <c r="E1015">
        <v>2</v>
      </c>
      <c r="F1015">
        <v>8</v>
      </c>
      <c r="G1015">
        <v>2</v>
      </c>
      <c r="H1015">
        <v>30</v>
      </c>
      <c r="I1015">
        <v>11.59</v>
      </c>
      <c r="J1015">
        <v>399</v>
      </c>
      <c r="K1015">
        <v>10.29</v>
      </c>
    </row>
    <row r="1016" spans="1:11" x14ac:dyDescent="0.25">
      <c r="A1016">
        <v>10633</v>
      </c>
      <c r="B1016" s="4">
        <v>44626</v>
      </c>
      <c r="C1016" s="4">
        <v>44816</v>
      </c>
      <c r="D1016">
        <v>20</v>
      </c>
      <c r="E1016">
        <v>26</v>
      </c>
      <c r="F1016">
        <v>7</v>
      </c>
      <c r="G1016">
        <v>3</v>
      </c>
      <c r="H1016">
        <v>35</v>
      </c>
      <c r="I1016">
        <v>4.88</v>
      </c>
      <c r="J1016">
        <v>765.13499999999999</v>
      </c>
      <c r="K1016">
        <v>16.260000000000002</v>
      </c>
    </row>
    <row r="1017" spans="1:11" x14ac:dyDescent="0.25">
      <c r="A1017">
        <v>10633</v>
      </c>
      <c r="B1017" s="4">
        <v>44626</v>
      </c>
      <c r="C1017" s="4">
        <v>44816</v>
      </c>
      <c r="D1017">
        <v>20</v>
      </c>
      <c r="E1017">
        <v>12</v>
      </c>
      <c r="F1017">
        <v>7</v>
      </c>
      <c r="G1017">
        <v>3</v>
      </c>
      <c r="H1017">
        <v>36</v>
      </c>
      <c r="I1017">
        <v>1.39</v>
      </c>
      <c r="J1017">
        <v>957.6</v>
      </c>
      <c r="K1017">
        <v>20.350000000000001</v>
      </c>
    </row>
    <row r="1018" spans="1:11" x14ac:dyDescent="0.25">
      <c r="A1018">
        <v>10633</v>
      </c>
      <c r="B1018" s="4">
        <v>44626</v>
      </c>
      <c r="C1018" s="4">
        <v>44816</v>
      </c>
      <c r="D1018">
        <v>20</v>
      </c>
      <c r="E1018">
        <v>13</v>
      </c>
      <c r="F1018">
        <v>7</v>
      </c>
      <c r="G1018">
        <v>3</v>
      </c>
      <c r="H1018">
        <v>13</v>
      </c>
      <c r="I1018">
        <v>61.62</v>
      </c>
      <c r="J1018">
        <v>54.6</v>
      </c>
      <c r="K1018">
        <v>1.1599999999999999</v>
      </c>
    </row>
    <row r="1019" spans="1:11" x14ac:dyDescent="0.25">
      <c r="A1019">
        <v>10633</v>
      </c>
      <c r="B1019" s="4">
        <v>44626</v>
      </c>
      <c r="C1019" s="4">
        <v>44816</v>
      </c>
      <c r="D1019">
        <v>20</v>
      </c>
      <c r="E1019">
        <v>62</v>
      </c>
      <c r="F1019">
        <v>7</v>
      </c>
      <c r="G1019">
        <v>3</v>
      </c>
      <c r="H1019">
        <v>80</v>
      </c>
      <c r="I1019">
        <v>46.21</v>
      </c>
      <c r="J1019">
        <v>2760.8</v>
      </c>
      <c r="K1019">
        <v>58.66</v>
      </c>
    </row>
    <row r="1020" spans="1:11" x14ac:dyDescent="0.25">
      <c r="A1020">
        <v>10634</v>
      </c>
      <c r="B1020" s="4">
        <v>44627</v>
      </c>
      <c r="C1020" s="4">
        <v>44816</v>
      </c>
      <c r="D1020">
        <v>23</v>
      </c>
      <c r="E1020">
        <v>7</v>
      </c>
      <c r="F1020">
        <v>4</v>
      </c>
      <c r="G1020">
        <v>1</v>
      </c>
      <c r="H1020">
        <v>35</v>
      </c>
      <c r="I1020">
        <v>49.06</v>
      </c>
      <c r="J1020">
        <v>735</v>
      </c>
      <c r="K1020">
        <v>10.15</v>
      </c>
    </row>
    <row r="1021" spans="1:11" x14ac:dyDescent="0.25">
      <c r="A1021">
        <v>10634</v>
      </c>
      <c r="B1021" s="4">
        <v>44627</v>
      </c>
      <c r="C1021" s="4">
        <v>44816</v>
      </c>
      <c r="D1021">
        <v>23</v>
      </c>
      <c r="E1021">
        <v>51</v>
      </c>
      <c r="F1021">
        <v>4</v>
      </c>
      <c r="G1021">
        <v>1</v>
      </c>
      <c r="H1021">
        <v>15</v>
      </c>
      <c r="I1021">
        <v>14.73</v>
      </c>
      <c r="J1021">
        <v>556.5</v>
      </c>
      <c r="K1021">
        <v>7.69</v>
      </c>
    </row>
    <row r="1022" spans="1:11" x14ac:dyDescent="0.25">
      <c r="A1022">
        <v>10634</v>
      </c>
      <c r="B1022" s="4">
        <v>44630</v>
      </c>
      <c r="C1022" s="4">
        <v>44816</v>
      </c>
      <c r="D1022">
        <v>23</v>
      </c>
      <c r="E1022">
        <v>18</v>
      </c>
      <c r="F1022">
        <v>4</v>
      </c>
      <c r="G1022">
        <v>1</v>
      </c>
      <c r="H1022">
        <v>50</v>
      </c>
      <c r="I1022">
        <v>4.08</v>
      </c>
      <c r="J1022">
        <v>2187.5</v>
      </c>
      <c r="K1022">
        <v>30.21</v>
      </c>
    </row>
    <row r="1023" spans="1:11" x14ac:dyDescent="0.25">
      <c r="A1023">
        <v>10634</v>
      </c>
      <c r="B1023" s="4">
        <v>44630</v>
      </c>
      <c r="C1023" s="4">
        <v>44816</v>
      </c>
      <c r="D1023">
        <v>23</v>
      </c>
      <c r="E1023">
        <v>75</v>
      </c>
      <c r="F1023">
        <v>4</v>
      </c>
      <c r="G1023">
        <v>1</v>
      </c>
      <c r="H1023">
        <v>2</v>
      </c>
      <c r="I1023">
        <v>3.28</v>
      </c>
      <c r="J1023">
        <v>10.85</v>
      </c>
      <c r="K1023">
        <v>0.15</v>
      </c>
    </row>
    <row r="1024" spans="1:11" x14ac:dyDescent="0.25">
      <c r="A1024">
        <v>10635</v>
      </c>
      <c r="B1024" s="4">
        <v>44630</v>
      </c>
      <c r="C1024" s="4">
        <v>44819</v>
      </c>
      <c r="D1024">
        <v>49</v>
      </c>
      <c r="E1024">
        <v>5</v>
      </c>
      <c r="F1024">
        <v>8</v>
      </c>
      <c r="G1024">
        <v>3</v>
      </c>
      <c r="H1024">
        <v>15</v>
      </c>
      <c r="I1024">
        <v>0.21</v>
      </c>
      <c r="J1024">
        <v>224.17500000000001</v>
      </c>
      <c r="K1024">
        <v>81.56</v>
      </c>
    </row>
    <row r="1025" spans="1:11" x14ac:dyDescent="0.25">
      <c r="A1025">
        <v>10635</v>
      </c>
      <c r="B1025" s="4">
        <v>44631</v>
      </c>
      <c r="C1025" s="4">
        <v>44819</v>
      </c>
      <c r="D1025">
        <v>49</v>
      </c>
      <c r="E1025">
        <v>22</v>
      </c>
      <c r="F1025">
        <v>8</v>
      </c>
      <c r="G1025">
        <v>3</v>
      </c>
      <c r="H1025">
        <v>40</v>
      </c>
      <c r="I1025">
        <v>1.33</v>
      </c>
      <c r="J1025">
        <v>588</v>
      </c>
      <c r="K1025">
        <v>213.94</v>
      </c>
    </row>
    <row r="1026" spans="1:11" x14ac:dyDescent="0.25">
      <c r="A1026">
        <v>10635</v>
      </c>
      <c r="B1026" s="4">
        <v>44631</v>
      </c>
      <c r="C1026" s="4">
        <v>44819</v>
      </c>
      <c r="D1026">
        <v>49</v>
      </c>
      <c r="E1026">
        <v>4</v>
      </c>
      <c r="F1026">
        <v>8</v>
      </c>
      <c r="G1026">
        <v>3</v>
      </c>
      <c r="H1026">
        <v>10</v>
      </c>
      <c r="I1026">
        <v>0.1</v>
      </c>
      <c r="J1026">
        <v>154</v>
      </c>
      <c r="K1026">
        <v>56.03</v>
      </c>
    </row>
    <row r="1027" spans="1:11" x14ac:dyDescent="0.25">
      <c r="A1027">
        <v>10636</v>
      </c>
      <c r="B1027" s="4">
        <v>44631</v>
      </c>
      <c r="C1027" s="4">
        <v>44820</v>
      </c>
      <c r="D1027">
        <v>87</v>
      </c>
      <c r="E1027">
        <v>58</v>
      </c>
      <c r="F1027">
        <v>4</v>
      </c>
      <c r="G1027">
        <v>1</v>
      </c>
      <c r="H1027">
        <v>6</v>
      </c>
      <c r="I1027">
        <v>0.19</v>
      </c>
      <c r="J1027">
        <v>55.65</v>
      </c>
      <c r="K1027">
        <v>0.86</v>
      </c>
    </row>
    <row r="1028" spans="1:11" x14ac:dyDescent="0.25">
      <c r="A1028">
        <v>10636</v>
      </c>
      <c r="B1028" s="4">
        <v>44631</v>
      </c>
      <c r="C1028" s="4">
        <v>44820</v>
      </c>
      <c r="D1028">
        <v>87</v>
      </c>
      <c r="E1028">
        <v>4</v>
      </c>
      <c r="F1028">
        <v>4</v>
      </c>
      <c r="G1028">
        <v>1</v>
      </c>
      <c r="H1028">
        <v>25</v>
      </c>
      <c r="I1028">
        <v>34.97</v>
      </c>
      <c r="J1028">
        <v>385</v>
      </c>
      <c r="K1028">
        <v>5.93</v>
      </c>
    </row>
    <row r="1029" spans="1:11" x14ac:dyDescent="0.25">
      <c r="A1029">
        <v>10637</v>
      </c>
      <c r="B1029" s="4">
        <v>44631</v>
      </c>
      <c r="C1029" s="4">
        <v>44820</v>
      </c>
      <c r="D1029">
        <v>62</v>
      </c>
      <c r="E1029">
        <v>11</v>
      </c>
      <c r="F1029">
        <v>6</v>
      </c>
      <c r="G1029">
        <v>3</v>
      </c>
      <c r="H1029">
        <v>10</v>
      </c>
      <c r="I1029">
        <v>29.53</v>
      </c>
      <c r="J1029">
        <v>147</v>
      </c>
      <c r="K1029">
        <v>5.3</v>
      </c>
    </row>
    <row r="1030" spans="1:11" x14ac:dyDescent="0.25">
      <c r="A1030">
        <v>10637</v>
      </c>
      <c r="B1030" s="4">
        <v>44632</v>
      </c>
      <c r="C1030" s="4">
        <v>44820</v>
      </c>
      <c r="D1030">
        <v>62</v>
      </c>
      <c r="E1030">
        <v>50</v>
      </c>
      <c r="F1030">
        <v>6</v>
      </c>
      <c r="G1030">
        <v>3</v>
      </c>
      <c r="H1030">
        <v>25</v>
      </c>
      <c r="I1030">
        <v>9.4700000000000006</v>
      </c>
      <c r="J1030">
        <v>284.375</v>
      </c>
      <c r="K1030">
        <v>10.26</v>
      </c>
    </row>
    <row r="1031" spans="1:11" x14ac:dyDescent="0.25">
      <c r="A1031">
        <v>10637</v>
      </c>
      <c r="B1031" s="4">
        <v>44632</v>
      </c>
      <c r="C1031" s="4">
        <v>44820</v>
      </c>
      <c r="D1031">
        <v>62</v>
      </c>
      <c r="E1031">
        <v>56</v>
      </c>
      <c r="F1031">
        <v>6</v>
      </c>
      <c r="G1031">
        <v>3</v>
      </c>
      <c r="H1031">
        <v>60</v>
      </c>
      <c r="I1031">
        <v>25.1</v>
      </c>
      <c r="J1031">
        <v>1596</v>
      </c>
      <c r="K1031">
        <v>57.59</v>
      </c>
    </row>
    <row r="1032" spans="1:11" x14ac:dyDescent="0.25">
      <c r="A1032">
        <v>10638</v>
      </c>
      <c r="B1032" s="4">
        <v>44633</v>
      </c>
      <c r="C1032" s="4">
        <v>44821</v>
      </c>
      <c r="D1032">
        <v>27</v>
      </c>
      <c r="E1032">
        <v>45</v>
      </c>
      <c r="F1032">
        <v>3</v>
      </c>
      <c r="G1032">
        <v>3</v>
      </c>
      <c r="H1032">
        <v>20</v>
      </c>
      <c r="I1032">
        <v>0.04</v>
      </c>
      <c r="J1032">
        <v>133</v>
      </c>
      <c r="K1032">
        <v>0.08</v>
      </c>
    </row>
    <row r="1033" spans="1:11" x14ac:dyDescent="0.25">
      <c r="A1033">
        <v>10638</v>
      </c>
      <c r="B1033" s="4">
        <v>44633</v>
      </c>
      <c r="C1033" s="4">
        <v>44821</v>
      </c>
      <c r="D1033">
        <v>27</v>
      </c>
      <c r="E1033">
        <v>72</v>
      </c>
      <c r="F1033">
        <v>3</v>
      </c>
      <c r="G1033">
        <v>3</v>
      </c>
      <c r="H1033">
        <v>60</v>
      </c>
      <c r="I1033">
        <v>0.36</v>
      </c>
      <c r="J1033">
        <v>1461.6</v>
      </c>
      <c r="K1033">
        <v>0.84</v>
      </c>
    </row>
    <row r="1034" spans="1:11" x14ac:dyDescent="0.25">
      <c r="A1034">
        <v>10638</v>
      </c>
      <c r="B1034" s="4">
        <v>44637</v>
      </c>
      <c r="C1034" s="4">
        <v>44821</v>
      </c>
      <c r="D1034">
        <v>27</v>
      </c>
      <c r="E1034">
        <v>65</v>
      </c>
      <c r="F1034">
        <v>3</v>
      </c>
      <c r="G1034">
        <v>3</v>
      </c>
      <c r="H1034">
        <v>21</v>
      </c>
      <c r="I1034">
        <v>68.709999999999994</v>
      </c>
      <c r="J1034">
        <v>309.435</v>
      </c>
      <c r="K1034">
        <v>0.18</v>
      </c>
    </row>
    <row r="1035" spans="1:11" x14ac:dyDescent="0.25">
      <c r="A1035">
        <v>10639</v>
      </c>
      <c r="B1035" s="4">
        <v>44637</v>
      </c>
      <c r="C1035" s="4">
        <v>44821</v>
      </c>
      <c r="D1035">
        <v>70</v>
      </c>
      <c r="E1035">
        <v>18</v>
      </c>
      <c r="F1035">
        <v>7</v>
      </c>
      <c r="G1035">
        <v>3</v>
      </c>
      <c r="H1035">
        <v>8</v>
      </c>
      <c r="I1035">
        <v>18.32</v>
      </c>
      <c r="J1035">
        <v>350</v>
      </c>
      <c r="K1035">
        <v>70.09</v>
      </c>
    </row>
    <row r="1036" spans="1:11" x14ac:dyDescent="0.25">
      <c r="A1036">
        <v>10640</v>
      </c>
      <c r="B1036" s="4">
        <v>44638</v>
      </c>
      <c r="C1036" s="4">
        <v>44822</v>
      </c>
      <c r="D1036">
        <v>86</v>
      </c>
      <c r="E1036">
        <v>70</v>
      </c>
      <c r="F1036">
        <v>4</v>
      </c>
      <c r="G1036">
        <v>3</v>
      </c>
      <c r="H1036">
        <v>15</v>
      </c>
      <c r="I1036">
        <v>15.51</v>
      </c>
      <c r="J1036">
        <v>157.5</v>
      </c>
      <c r="K1036">
        <v>5.66</v>
      </c>
    </row>
    <row r="1037" spans="1:11" x14ac:dyDescent="0.25">
      <c r="A1037">
        <v>10640</v>
      </c>
      <c r="B1037" s="4">
        <v>44639</v>
      </c>
      <c r="C1037" s="4">
        <v>44822</v>
      </c>
      <c r="D1037">
        <v>86</v>
      </c>
      <c r="E1037">
        <v>69</v>
      </c>
      <c r="F1037">
        <v>4</v>
      </c>
      <c r="G1037">
        <v>3</v>
      </c>
      <c r="H1037">
        <v>20</v>
      </c>
      <c r="I1037">
        <v>16.13</v>
      </c>
      <c r="J1037">
        <v>504</v>
      </c>
      <c r="K1037">
        <v>18.13</v>
      </c>
    </row>
    <row r="1038" spans="1:11" x14ac:dyDescent="0.25">
      <c r="A1038">
        <v>10641</v>
      </c>
      <c r="B1038" s="4">
        <v>44639</v>
      </c>
      <c r="C1038" s="4">
        <v>44823</v>
      </c>
      <c r="D1038">
        <v>35</v>
      </c>
      <c r="E1038">
        <v>2</v>
      </c>
      <c r="F1038">
        <v>4</v>
      </c>
      <c r="G1038">
        <v>2</v>
      </c>
      <c r="H1038">
        <v>50</v>
      </c>
      <c r="I1038">
        <v>2.04</v>
      </c>
      <c r="J1038">
        <v>665</v>
      </c>
      <c r="K1038">
        <v>58.58</v>
      </c>
    </row>
    <row r="1039" spans="1:11" x14ac:dyDescent="0.25">
      <c r="A1039">
        <v>10641</v>
      </c>
      <c r="B1039" s="4">
        <v>44639</v>
      </c>
      <c r="C1039" s="4">
        <v>44823</v>
      </c>
      <c r="D1039">
        <v>35</v>
      </c>
      <c r="E1039">
        <v>40</v>
      </c>
      <c r="F1039">
        <v>4</v>
      </c>
      <c r="G1039">
        <v>2</v>
      </c>
      <c r="H1039">
        <v>60</v>
      </c>
      <c r="I1039">
        <v>1.87</v>
      </c>
      <c r="J1039">
        <v>772.8</v>
      </c>
      <c r="K1039">
        <v>68.08</v>
      </c>
    </row>
    <row r="1040" spans="1:11" x14ac:dyDescent="0.25">
      <c r="A1040">
        <v>10642</v>
      </c>
      <c r="B1040" s="4">
        <v>44639</v>
      </c>
      <c r="C1040" s="4">
        <v>44823</v>
      </c>
      <c r="D1040">
        <v>73</v>
      </c>
      <c r="E1040">
        <v>21</v>
      </c>
      <c r="F1040">
        <v>7</v>
      </c>
      <c r="G1040">
        <v>3</v>
      </c>
      <c r="H1040">
        <v>30</v>
      </c>
      <c r="I1040">
        <v>6.74</v>
      </c>
      <c r="J1040">
        <v>210</v>
      </c>
      <c r="K1040">
        <v>47.39</v>
      </c>
    </row>
    <row r="1041" spans="1:11" x14ac:dyDescent="0.25">
      <c r="A1041">
        <v>10642</v>
      </c>
      <c r="B1041" s="4">
        <v>44640</v>
      </c>
      <c r="C1041" s="4">
        <v>44823</v>
      </c>
      <c r="D1041">
        <v>73</v>
      </c>
      <c r="E1041">
        <v>61</v>
      </c>
      <c r="F1041">
        <v>7</v>
      </c>
      <c r="G1041">
        <v>3</v>
      </c>
      <c r="H1041">
        <v>20</v>
      </c>
      <c r="I1041">
        <v>0.96</v>
      </c>
      <c r="J1041">
        <v>399</v>
      </c>
      <c r="K1041">
        <v>90.05</v>
      </c>
    </row>
    <row r="1042" spans="1:11" x14ac:dyDescent="0.25">
      <c r="A1042">
        <v>10643</v>
      </c>
      <c r="B1042" s="4">
        <v>44640</v>
      </c>
      <c r="C1042" s="4">
        <v>44826</v>
      </c>
      <c r="D1042">
        <v>1</v>
      </c>
      <c r="E1042">
        <v>28</v>
      </c>
      <c r="F1042">
        <v>6</v>
      </c>
      <c r="G1042">
        <v>2</v>
      </c>
      <c r="H1042">
        <v>15</v>
      </c>
      <c r="I1042">
        <v>0.34</v>
      </c>
      <c r="J1042">
        <v>478.8</v>
      </c>
      <c r="K1042">
        <v>61.15</v>
      </c>
    </row>
    <row r="1043" spans="1:11" x14ac:dyDescent="0.25">
      <c r="A1043">
        <v>10643</v>
      </c>
      <c r="B1043" s="4">
        <v>44641</v>
      </c>
      <c r="C1043" s="4">
        <v>44826</v>
      </c>
      <c r="D1043">
        <v>1</v>
      </c>
      <c r="E1043">
        <v>39</v>
      </c>
      <c r="F1043">
        <v>6</v>
      </c>
      <c r="G1043">
        <v>2</v>
      </c>
      <c r="H1043">
        <v>21</v>
      </c>
      <c r="I1043">
        <v>360.63</v>
      </c>
      <c r="J1043">
        <v>264.60000000000002</v>
      </c>
      <c r="K1043">
        <v>33.79</v>
      </c>
    </row>
    <row r="1044" spans="1:11" x14ac:dyDescent="0.25">
      <c r="A1044">
        <v>10643</v>
      </c>
      <c r="B1044" s="4">
        <v>44644</v>
      </c>
      <c r="C1044" s="4">
        <v>44826</v>
      </c>
      <c r="D1044">
        <v>1</v>
      </c>
      <c r="E1044">
        <v>46</v>
      </c>
      <c r="F1044">
        <v>6</v>
      </c>
      <c r="G1044">
        <v>2</v>
      </c>
      <c r="H1044">
        <v>2</v>
      </c>
      <c r="I1044">
        <v>109.88</v>
      </c>
      <c r="J1044">
        <v>16.8</v>
      </c>
      <c r="K1044">
        <v>2.15</v>
      </c>
    </row>
    <row r="1045" spans="1:11" x14ac:dyDescent="0.25">
      <c r="A1045">
        <v>10644</v>
      </c>
      <c r="B1045" s="4">
        <v>44644</v>
      </c>
      <c r="C1045" s="4">
        <v>44826</v>
      </c>
      <c r="D1045">
        <v>46</v>
      </c>
      <c r="E1045">
        <v>43</v>
      </c>
      <c r="F1045">
        <v>3</v>
      </c>
      <c r="G1045">
        <v>2</v>
      </c>
      <c r="H1045">
        <v>20</v>
      </c>
      <c r="I1045">
        <v>83.6</v>
      </c>
      <c r="J1045">
        <v>644</v>
      </c>
      <c r="K1045">
        <v>166.44</v>
      </c>
    </row>
    <row r="1046" spans="1:11" x14ac:dyDescent="0.25">
      <c r="A1046">
        <v>10644</v>
      </c>
      <c r="B1046" s="4">
        <v>44644</v>
      </c>
      <c r="C1046" s="4">
        <v>44826</v>
      </c>
      <c r="D1046">
        <v>46</v>
      </c>
      <c r="E1046">
        <v>18</v>
      </c>
      <c r="F1046">
        <v>3</v>
      </c>
      <c r="G1046">
        <v>2</v>
      </c>
      <c r="H1046">
        <v>4</v>
      </c>
      <c r="I1046">
        <v>94.95</v>
      </c>
      <c r="J1046">
        <v>175</v>
      </c>
      <c r="K1046">
        <v>45.23</v>
      </c>
    </row>
    <row r="1047" spans="1:11" x14ac:dyDescent="0.25">
      <c r="A1047">
        <v>10644</v>
      </c>
      <c r="B1047" s="4">
        <v>44645</v>
      </c>
      <c r="C1047" s="4">
        <v>44826</v>
      </c>
      <c r="D1047">
        <v>46</v>
      </c>
      <c r="E1047">
        <v>46</v>
      </c>
      <c r="F1047">
        <v>3</v>
      </c>
      <c r="G1047">
        <v>2</v>
      </c>
      <c r="H1047">
        <v>21</v>
      </c>
      <c r="I1047">
        <v>12.43</v>
      </c>
      <c r="J1047">
        <v>176.4</v>
      </c>
      <c r="K1047">
        <v>45.59</v>
      </c>
    </row>
    <row r="1048" spans="1:11" x14ac:dyDescent="0.25">
      <c r="A1048">
        <v>10645</v>
      </c>
      <c r="B1048" s="4">
        <v>44645</v>
      </c>
      <c r="C1048" s="4">
        <v>44827</v>
      </c>
      <c r="D1048">
        <v>34</v>
      </c>
      <c r="E1048">
        <v>18</v>
      </c>
      <c r="F1048">
        <v>4</v>
      </c>
      <c r="G1048">
        <v>2</v>
      </c>
      <c r="H1048">
        <v>20</v>
      </c>
      <c r="I1048">
        <v>6.54</v>
      </c>
      <c r="J1048">
        <v>875</v>
      </c>
      <c r="K1048">
        <v>22.26</v>
      </c>
    </row>
    <row r="1049" spans="1:11" x14ac:dyDescent="0.25">
      <c r="A1049">
        <v>10645</v>
      </c>
      <c r="B1049" s="4">
        <v>44645</v>
      </c>
      <c r="C1049" s="4">
        <v>44827</v>
      </c>
      <c r="D1049">
        <v>34</v>
      </c>
      <c r="E1049">
        <v>36</v>
      </c>
      <c r="F1049">
        <v>4</v>
      </c>
      <c r="G1049">
        <v>2</v>
      </c>
      <c r="H1049">
        <v>15</v>
      </c>
      <c r="I1049">
        <v>23.55</v>
      </c>
      <c r="J1049">
        <v>199.5</v>
      </c>
      <c r="K1049">
        <v>5.07</v>
      </c>
    </row>
    <row r="1050" spans="1:11" x14ac:dyDescent="0.25">
      <c r="A1050">
        <v>10646</v>
      </c>
      <c r="B1050" s="4">
        <v>44645</v>
      </c>
      <c r="C1050" s="4">
        <v>44842</v>
      </c>
      <c r="D1050">
        <v>37</v>
      </c>
      <c r="E1050">
        <v>71</v>
      </c>
      <c r="F1050">
        <v>9</v>
      </c>
      <c r="G1050">
        <v>1</v>
      </c>
      <c r="H1050">
        <v>30</v>
      </c>
      <c r="I1050">
        <v>29.44</v>
      </c>
      <c r="J1050">
        <v>451.5</v>
      </c>
      <c r="K1050">
        <v>0.45</v>
      </c>
    </row>
    <row r="1051" spans="1:11" x14ac:dyDescent="0.25">
      <c r="A1051">
        <v>10646</v>
      </c>
      <c r="B1051" s="4">
        <v>44646</v>
      </c>
      <c r="C1051" s="4">
        <v>44842</v>
      </c>
      <c r="D1051">
        <v>37</v>
      </c>
      <c r="E1051">
        <v>1</v>
      </c>
      <c r="F1051">
        <v>9</v>
      </c>
      <c r="G1051">
        <v>1</v>
      </c>
      <c r="H1051">
        <v>15</v>
      </c>
      <c r="I1051">
        <v>18.329999999999998</v>
      </c>
      <c r="J1051">
        <v>189</v>
      </c>
      <c r="K1051">
        <v>0.19</v>
      </c>
    </row>
    <row r="1052" spans="1:11" x14ac:dyDescent="0.25">
      <c r="A1052">
        <v>10646</v>
      </c>
      <c r="B1052" s="4">
        <v>44646</v>
      </c>
      <c r="C1052" s="4">
        <v>44842</v>
      </c>
      <c r="D1052">
        <v>37</v>
      </c>
      <c r="E1052">
        <v>77</v>
      </c>
      <c r="F1052">
        <v>9</v>
      </c>
      <c r="G1052">
        <v>1</v>
      </c>
      <c r="H1052">
        <v>35</v>
      </c>
      <c r="I1052">
        <v>1.45</v>
      </c>
      <c r="J1052">
        <v>318.5</v>
      </c>
      <c r="K1052">
        <v>0.32</v>
      </c>
    </row>
    <row r="1053" spans="1:11" x14ac:dyDescent="0.25">
      <c r="A1053">
        <v>10646</v>
      </c>
      <c r="B1053" s="4">
        <v>44646</v>
      </c>
      <c r="C1053" s="4">
        <v>44842</v>
      </c>
      <c r="D1053">
        <v>37</v>
      </c>
      <c r="E1053">
        <v>10</v>
      </c>
      <c r="F1053">
        <v>9</v>
      </c>
      <c r="G1053">
        <v>1</v>
      </c>
      <c r="H1053">
        <v>18</v>
      </c>
      <c r="I1053">
        <v>2.21</v>
      </c>
      <c r="J1053">
        <v>390.6</v>
      </c>
      <c r="K1053">
        <v>0.39</v>
      </c>
    </row>
    <row r="1054" spans="1:11" x14ac:dyDescent="0.25">
      <c r="A1054">
        <v>10647</v>
      </c>
      <c r="B1054" s="4">
        <v>44646</v>
      </c>
      <c r="C1054" s="4">
        <v>44814</v>
      </c>
      <c r="D1054">
        <v>61</v>
      </c>
      <c r="E1054">
        <v>39</v>
      </c>
      <c r="F1054">
        <v>4</v>
      </c>
      <c r="G1054">
        <v>1</v>
      </c>
      <c r="H1054">
        <v>20</v>
      </c>
      <c r="I1054">
        <v>8.18</v>
      </c>
      <c r="J1054">
        <v>252</v>
      </c>
      <c r="K1054">
        <v>33.840000000000003</v>
      </c>
    </row>
    <row r="1055" spans="1:11" x14ac:dyDescent="0.25">
      <c r="A1055">
        <v>10647</v>
      </c>
      <c r="B1055" s="4">
        <v>44646</v>
      </c>
      <c r="C1055" s="4">
        <v>44814</v>
      </c>
      <c r="D1055">
        <v>61</v>
      </c>
      <c r="E1055">
        <v>19</v>
      </c>
      <c r="F1055">
        <v>4</v>
      </c>
      <c r="G1055">
        <v>1</v>
      </c>
      <c r="H1055">
        <v>30</v>
      </c>
      <c r="I1055">
        <v>0.4</v>
      </c>
      <c r="J1055">
        <v>193.2</v>
      </c>
      <c r="K1055">
        <v>25.94</v>
      </c>
    </row>
    <row r="1056" spans="1:11" x14ac:dyDescent="0.25">
      <c r="A1056">
        <v>10648</v>
      </c>
      <c r="B1056" s="4">
        <v>44646</v>
      </c>
      <c r="C1056" s="4">
        <v>44843</v>
      </c>
      <c r="D1056">
        <v>67</v>
      </c>
      <c r="E1056">
        <v>22</v>
      </c>
      <c r="F1056">
        <v>5</v>
      </c>
      <c r="G1056">
        <v>3</v>
      </c>
      <c r="H1056">
        <v>15</v>
      </c>
      <c r="I1056">
        <v>1.56</v>
      </c>
      <c r="J1056">
        <v>220.5</v>
      </c>
      <c r="K1056">
        <v>53.92</v>
      </c>
    </row>
    <row r="1057" spans="1:11" x14ac:dyDescent="0.25">
      <c r="A1057">
        <v>10648</v>
      </c>
      <c r="B1057" s="4">
        <v>44647</v>
      </c>
      <c r="C1057" s="4">
        <v>44843</v>
      </c>
      <c r="D1057">
        <v>67</v>
      </c>
      <c r="E1057">
        <v>24</v>
      </c>
      <c r="F1057">
        <v>5</v>
      </c>
      <c r="G1057">
        <v>3</v>
      </c>
      <c r="H1057">
        <v>15</v>
      </c>
      <c r="I1057">
        <v>11.47</v>
      </c>
      <c r="J1057">
        <v>47.25</v>
      </c>
      <c r="K1057">
        <v>11.56</v>
      </c>
    </row>
    <row r="1058" spans="1:11" x14ac:dyDescent="0.25">
      <c r="A1058">
        <v>10649</v>
      </c>
      <c r="B1058" s="4">
        <v>44647</v>
      </c>
      <c r="C1058" s="4">
        <v>44829</v>
      </c>
      <c r="D1058">
        <v>50</v>
      </c>
      <c r="E1058">
        <v>28</v>
      </c>
      <c r="F1058">
        <v>5</v>
      </c>
      <c r="G1058">
        <v>3</v>
      </c>
      <c r="H1058">
        <v>20</v>
      </c>
      <c r="I1058">
        <v>2.08</v>
      </c>
      <c r="J1058">
        <v>638.4</v>
      </c>
      <c r="K1058">
        <v>12.57</v>
      </c>
    </row>
    <row r="1059" spans="1:11" x14ac:dyDescent="0.25">
      <c r="A1059">
        <v>10649</v>
      </c>
      <c r="B1059" s="4">
        <v>44651</v>
      </c>
      <c r="C1059" s="4">
        <v>44829</v>
      </c>
      <c r="D1059">
        <v>50</v>
      </c>
      <c r="E1059">
        <v>72</v>
      </c>
      <c r="F1059">
        <v>5</v>
      </c>
      <c r="G1059">
        <v>3</v>
      </c>
      <c r="H1059">
        <v>15</v>
      </c>
      <c r="I1059">
        <v>3</v>
      </c>
      <c r="J1059">
        <v>365.4</v>
      </c>
      <c r="K1059">
        <v>7.19</v>
      </c>
    </row>
    <row r="1060" spans="1:11" x14ac:dyDescent="0.25">
      <c r="A1060">
        <v>10650</v>
      </c>
      <c r="B1060" s="4">
        <v>44651</v>
      </c>
      <c r="C1060" s="4">
        <v>44830</v>
      </c>
      <c r="D1060">
        <v>21</v>
      </c>
      <c r="E1060">
        <v>30</v>
      </c>
      <c r="F1060">
        <v>5</v>
      </c>
      <c r="G1060">
        <v>1</v>
      </c>
      <c r="H1060">
        <v>30</v>
      </c>
      <c r="I1060">
        <v>0.94</v>
      </c>
      <c r="J1060">
        <v>543.69000000000005</v>
      </c>
      <c r="K1060">
        <v>0.52</v>
      </c>
    </row>
    <row r="1061" spans="1:11" x14ac:dyDescent="0.25">
      <c r="A1061">
        <v>10650</v>
      </c>
      <c r="B1061" s="4">
        <v>44652</v>
      </c>
      <c r="C1061" s="4">
        <v>44830</v>
      </c>
      <c r="D1061">
        <v>21</v>
      </c>
      <c r="E1061">
        <v>54</v>
      </c>
      <c r="F1061">
        <v>5</v>
      </c>
      <c r="G1061">
        <v>1</v>
      </c>
      <c r="H1061">
        <v>30</v>
      </c>
      <c r="I1061">
        <v>16.66</v>
      </c>
      <c r="J1061">
        <v>156.44999999999999</v>
      </c>
      <c r="K1061">
        <v>0.15</v>
      </c>
    </row>
    <row r="1062" spans="1:11" x14ac:dyDescent="0.25">
      <c r="A1062">
        <v>10650</v>
      </c>
      <c r="B1062" s="4">
        <v>44652</v>
      </c>
      <c r="C1062" s="4">
        <v>44830</v>
      </c>
      <c r="D1062">
        <v>21</v>
      </c>
      <c r="E1062">
        <v>53</v>
      </c>
      <c r="F1062">
        <v>5</v>
      </c>
      <c r="G1062">
        <v>1</v>
      </c>
      <c r="H1062">
        <v>25</v>
      </c>
      <c r="I1062">
        <v>5.55</v>
      </c>
      <c r="J1062">
        <v>574</v>
      </c>
      <c r="K1062">
        <v>0.55000000000000004</v>
      </c>
    </row>
    <row r="1063" spans="1:11" x14ac:dyDescent="0.25">
      <c r="A1063">
        <v>10651</v>
      </c>
      <c r="B1063" s="4">
        <v>44653</v>
      </c>
      <c r="C1063" s="4">
        <v>44833</v>
      </c>
      <c r="D1063">
        <v>86</v>
      </c>
      <c r="E1063">
        <v>22</v>
      </c>
      <c r="F1063">
        <v>8</v>
      </c>
      <c r="G1063">
        <v>1</v>
      </c>
      <c r="H1063">
        <v>20</v>
      </c>
      <c r="I1063">
        <v>2.3199999999999998</v>
      </c>
      <c r="J1063">
        <v>294</v>
      </c>
      <c r="K1063">
        <v>71.94</v>
      </c>
    </row>
    <row r="1064" spans="1:11" x14ac:dyDescent="0.25">
      <c r="A1064">
        <v>10651</v>
      </c>
      <c r="B1064" s="4">
        <v>44653</v>
      </c>
      <c r="C1064" s="4">
        <v>44833</v>
      </c>
      <c r="D1064">
        <v>86</v>
      </c>
      <c r="E1064">
        <v>19</v>
      </c>
      <c r="F1064">
        <v>8</v>
      </c>
      <c r="G1064">
        <v>1</v>
      </c>
      <c r="H1064">
        <v>12</v>
      </c>
      <c r="I1064">
        <v>2.0299999999999998</v>
      </c>
      <c r="J1064">
        <v>77.28</v>
      </c>
      <c r="K1064">
        <v>18.91</v>
      </c>
    </row>
    <row r="1065" spans="1:11" x14ac:dyDescent="0.25">
      <c r="A1065">
        <v>10652</v>
      </c>
      <c r="B1065" s="4">
        <v>44653</v>
      </c>
      <c r="C1065" s="4">
        <v>44833</v>
      </c>
      <c r="D1065">
        <v>31</v>
      </c>
      <c r="E1065">
        <v>42</v>
      </c>
      <c r="F1065">
        <v>4</v>
      </c>
      <c r="G1065">
        <v>2</v>
      </c>
      <c r="H1065">
        <v>20</v>
      </c>
      <c r="I1065">
        <v>1.0900000000000001</v>
      </c>
      <c r="J1065">
        <v>196</v>
      </c>
      <c r="K1065">
        <v>60.92</v>
      </c>
    </row>
    <row r="1066" spans="1:11" x14ac:dyDescent="0.25">
      <c r="A1066">
        <v>10652</v>
      </c>
      <c r="B1066" s="4">
        <v>44653</v>
      </c>
      <c r="C1066" s="4">
        <v>44833</v>
      </c>
      <c r="D1066">
        <v>31</v>
      </c>
      <c r="E1066">
        <v>30</v>
      </c>
      <c r="F1066">
        <v>4</v>
      </c>
      <c r="G1066">
        <v>2</v>
      </c>
      <c r="H1066">
        <v>2</v>
      </c>
      <c r="I1066">
        <v>94.77</v>
      </c>
      <c r="J1066">
        <v>36.246000000000002</v>
      </c>
      <c r="K1066">
        <v>11.27</v>
      </c>
    </row>
    <row r="1067" spans="1:11" x14ac:dyDescent="0.25">
      <c r="A1067">
        <v>10653</v>
      </c>
      <c r="B1067" s="4">
        <v>44654</v>
      </c>
      <c r="C1067" s="4">
        <v>44834</v>
      </c>
      <c r="D1067">
        <v>25</v>
      </c>
      <c r="E1067">
        <v>60</v>
      </c>
      <c r="F1067">
        <v>1</v>
      </c>
      <c r="G1067">
        <v>1</v>
      </c>
      <c r="H1067">
        <v>20</v>
      </c>
      <c r="I1067">
        <v>43.61</v>
      </c>
      <c r="J1067">
        <v>476</v>
      </c>
      <c r="K1067">
        <v>232.72</v>
      </c>
    </row>
    <row r="1068" spans="1:11" x14ac:dyDescent="0.25">
      <c r="A1068">
        <v>10653</v>
      </c>
      <c r="B1068" s="4">
        <v>44654</v>
      </c>
      <c r="C1068" s="4">
        <v>44834</v>
      </c>
      <c r="D1068">
        <v>25</v>
      </c>
      <c r="E1068">
        <v>16</v>
      </c>
      <c r="F1068">
        <v>1</v>
      </c>
      <c r="G1068">
        <v>1</v>
      </c>
      <c r="H1068">
        <v>30</v>
      </c>
      <c r="I1068">
        <v>31.5</v>
      </c>
      <c r="J1068">
        <v>366.45</v>
      </c>
      <c r="K1068">
        <v>179.16</v>
      </c>
    </row>
    <row r="1069" spans="1:11" x14ac:dyDescent="0.25">
      <c r="A1069">
        <v>10654</v>
      </c>
      <c r="B1069" s="4">
        <v>44654</v>
      </c>
      <c r="C1069" s="4">
        <v>44834</v>
      </c>
      <c r="D1069">
        <v>5</v>
      </c>
      <c r="E1069">
        <v>4</v>
      </c>
      <c r="F1069">
        <v>5</v>
      </c>
      <c r="G1069">
        <v>3</v>
      </c>
      <c r="H1069">
        <v>12</v>
      </c>
      <c r="I1069">
        <v>93.53</v>
      </c>
      <c r="J1069">
        <v>184.8</v>
      </c>
      <c r="K1069">
        <v>5.26</v>
      </c>
    </row>
    <row r="1070" spans="1:11" x14ac:dyDescent="0.25">
      <c r="A1070">
        <v>10654</v>
      </c>
      <c r="B1070" s="4">
        <v>44658</v>
      </c>
      <c r="C1070" s="4">
        <v>44834</v>
      </c>
      <c r="D1070">
        <v>5</v>
      </c>
      <c r="E1070">
        <v>54</v>
      </c>
      <c r="F1070">
        <v>5</v>
      </c>
      <c r="G1070">
        <v>3</v>
      </c>
      <c r="H1070">
        <v>6</v>
      </c>
      <c r="I1070">
        <v>92.31</v>
      </c>
      <c r="J1070">
        <v>31.29</v>
      </c>
      <c r="K1070">
        <v>0.89</v>
      </c>
    </row>
    <row r="1071" spans="1:11" x14ac:dyDescent="0.25">
      <c r="A1071">
        <v>10654</v>
      </c>
      <c r="B1071" s="4">
        <v>44658</v>
      </c>
      <c r="C1071" s="4">
        <v>44834</v>
      </c>
      <c r="D1071">
        <v>5</v>
      </c>
      <c r="E1071">
        <v>39</v>
      </c>
      <c r="F1071">
        <v>5</v>
      </c>
      <c r="G1071">
        <v>3</v>
      </c>
      <c r="H1071">
        <v>20</v>
      </c>
      <c r="I1071">
        <v>20.22</v>
      </c>
      <c r="J1071">
        <v>252</v>
      </c>
      <c r="K1071">
        <v>7.17</v>
      </c>
    </row>
    <row r="1072" spans="1:11" x14ac:dyDescent="0.25">
      <c r="A1072">
        <v>10655</v>
      </c>
      <c r="B1072" s="4">
        <v>44658</v>
      </c>
      <c r="C1072" s="4">
        <v>44835</v>
      </c>
      <c r="D1072">
        <v>66</v>
      </c>
      <c r="E1072">
        <v>41</v>
      </c>
      <c r="F1072">
        <v>1</v>
      </c>
      <c r="G1072">
        <v>2</v>
      </c>
      <c r="H1072">
        <v>20</v>
      </c>
      <c r="I1072">
        <v>13.85</v>
      </c>
      <c r="J1072">
        <v>135.1</v>
      </c>
      <c r="K1072">
        <v>424.3</v>
      </c>
    </row>
    <row r="1073" spans="1:11" x14ac:dyDescent="0.25">
      <c r="A1073">
        <v>10656</v>
      </c>
      <c r="B1073" s="4">
        <v>44659</v>
      </c>
      <c r="C1073" s="4">
        <v>44836</v>
      </c>
      <c r="D1073">
        <v>32</v>
      </c>
      <c r="E1073">
        <v>47</v>
      </c>
      <c r="F1073">
        <v>6</v>
      </c>
      <c r="G1073">
        <v>3</v>
      </c>
      <c r="H1073">
        <v>6</v>
      </c>
      <c r="I1073">
        <v>43.36</v>
      </c>
      <c r="J1073">
        <v>39.9</v>
      </c>
      <c r="K1073">
        <v>4.62</v>
      </c>
    </row>
    <row r="1074" spans="1:11" x14ac:dyDescent="0.25">
      <c r="A1074">
        <v>10656</v>
      </c>
      <c r="B1074" s="4">
        <v>44659</v>
      </c>
      <c r="C1074" s="4">
        <v>44836</v>
      </c>
      <c r="D1074">
        <v>32</v>
      </c>
      <c r="E1074">
        <v>14</v>
      </c>
      <c r="F1074">
        <v>6</v>
      </c>
      <c r="G1074">
        <v>3</v>
      </c>
      <c r="H1074">
        <v>3</v>
      </c>
      <c r="I1074">
        <v>79.099999999999994</v>
      </c>
      <c r="J1074">
        <v>48.825000000000003</v>
      </c>
      <c r="K1074">
        <v>5.65</v>
      </c>
    </row>
    <row r="1075" spans="1:11" x14ac:dyDescent="0.25">
      <c r="A1075">
        <v>10656</v>
      </c>
      <c r="B1075" s="4">
        <v>44661</v>
      </c>
      <c r="C1075" s="4">
        <v>44836</v>
      </c>
      <c r="D1075">
        <v>32</v>
      </c>
      <c r="E1075">
        <v>44</v>
      </c>
      <c r="F1075">
        <v>6</v>
      </c>
      <c r="G1075">
        <v>3</v>
      </c>
      <c r="H1075">
        <v>28</v>
      </c>
      <c r="I1075">
        <v>43.18</v>
      </c>
      <c r="J1075">
        <v>381.22</v>
      </c>
      <c r="K1075">
        <v>44.15</v>
      </c>
    </row>
    <row r="1076" spans="1:11" x14ac:dyDescent="0.25">
      <c r="A1076">
        <v>10657</v>
      </c>
      <c r="B1076" s="4">
        <v>44661</v>
      </c>
      <c r="C1076" s="4">
        <v>44836</v>
      </c>
      <c r="D1076">
        <v>43</v>
      </c>
      <c r="E1076">
        <v>46</v>
      </c>
      <c r="F1076">
        <v>2</v>
      </c>
      <c r="G1076">
        <v>2</v>
      </c>
      <c r="H1076">
        <v>45</v>
      </c>
      <c r="I1076">
        <v>20.23</v>
      </c>
      <c r="J1076">
        <v>378</v>
      </c>
      <c r="K1076">
        <v>3.12</v>
      </c>
    </row>
    <row r="1077" spans="1:11" x14ac:dyDescent="0.25">
      <c r="A1077">
        <v>10657</v>
      </c>
      <c r="B1077" s="4">
        <v>44661</v>
      </c>
      <c r="C1077" s="4">
        <v>44836</v>
      </c>
      <c r="D1077">
        <v>43</v>
      </c>
      <c r="E1077">
        <v>56</v>
      </c>
      <c r="F1077">
        <v>2</v>
      </c>
      <c r="G1077">
        <v>2</v>
      </c>
      <c r="H1077">
        <v>45</v>
      </c>
      <c r="I1077">
        <v>20.51</v>
      </c>
      <c r="J1077">
        <v>1197</v>
      </c>
      <c r="K1077">
        <v>9.8699999999999992</v>
      </c>
    </row>
    <row r="1078" spans="1:11" x14ac:dyDescent="0.25">
      <c r="A1078">
        <v>10657</v>
      </c>
      <c r="B1078" s="4">
        <v>44662</v>
      </c>
      <c r="C1078" s="4">
        <v>44836</v>
      </c>
      <c r="D1078">
        <v>43</v>
      </c>
      <c r="E1078">
        <v>60</v>
      </c>
      <c r="F1078">
        <v>2</v>
      </c>
      <c r="G1078">
        <v>2</v>
      </c>
      <c r="H1078">
        <v>30</v>
      </c>
      <c r="I1078">
        <v>17.43</v>
      </c>
      <c r="J1078">
        <v>714</v>
      </c>
      <c r="K1078">
        <v>5.88</v>
      </c>
    </row>
    <row r="1079" spans="1:11" x14ac:dyDescent="0.25">
      <c r="A1079">
        <v>10657</v>
      </c>
      <c r="B1079" s="4">
        <v>44662</v>
      </c>
      <c r="C1079" s="4">
        <v>44836</v>
      </c>
      <c r="D1079">
        <v>43</v>
      </c>
      <c r="E1079">
        <v>47</v>
      </c>
      <c r="F1079">
        <v>2</v>
      </c>
      <c r="G1079">
        <v>2</v>
      </c>
      <c r="H1079">
        <v>10</v>
      </c>
      <c r="I1079">
        <v>12.12</v>
      </c>
      <c r="J1079">
        <v>66.5</v>
      </c>
      <c r="K1079">
        <v>0.55000000000000004</v>
      </c>
    </row>
    <row r="1080" spans="1:11" x14ac:dyDescent="0.25">
      <c r="A1080">
        <v>10657</v>
      </c>
      <c r="B1080" s="4">
        <v>44662</v>
      </c>
      <c r="C1080" s="4">
        <v>44836</v>
      </c>
      <c r="D1080">
        <v>43</v>
      </c>
      <c r="E1080">
        <v>15</v>
      </c>
      <c r="F1080">
        <v>2</v>
      </c>
      <c r="G1080">
        <v>2</v>
      </c>
      <c r="H1080">
        <v>50</v>
      </c>
      <c r="I1080">
        <v>6.38</v>
      </c>
      <c r="J1080">
        <v>542.5</v>
      </c>
      <c r="K1080">
        <v>4.47</v>
      </c>
    </row>
    <row r="1081" spans="1:11" x14ac:dyDescent="0.25">
      <c r="A1081">
        <v>10657</v>
      </c>
      <c r="B1081" s="4">
        <v>44662</v>
      </c>
      <c r="C1081" s="4">
        <v>44836</v>
      </c>
      <c r="D1081">
        <v>43</v>
      </c>
      <c r="E1081">
        <v>41</v>
      </c>
      <c r="F1081">
        <v>2</v>
      </c>
      <c r="G1081">
        <v>2</v>
      </c>
      <c r="H1081">
        <v>24</v>
      </c>
      <c r="I1081">
        <v>37.86</v>
      </c>
      <c r="J1081">
        <v>162.12</v>
      </c>
      <c r="K1081">
        <v>1.34</v>
      </c>
    </row>
    <row r="1082" spans="1:11" x14ac:dyDescent="0.25">
      <c r="A1082">
        <v>10658</v>
      </c>
      <c r="B1082" s="4">
        <v>44665</v>
      </c>
      <c r="C1082" s="4">
        <v>44837</v>
      </c>
      <c r="D1082">
        <v>63</v>
      </c>
      <c r="E1082">
        <v>21</v>
      </c>
      <c r="F1082">
        <v>4</v>
      </c>
      <c r="G1082">
        <v>3</v>
      </c>
      <c r="H1082">
        <v>60</v>
      </c>
      <c r="I1082">
        <v>155.97</v>
      </c>
      <c r="J1082">
        <v>420</v>
      </c>
      <c r="K1082">
        <v>7.26</v>
      </c>
    </row>
    <row r="1083" spans="1:11" x14ac:dyDescent="0.25">
      <c r="A1083">
        <v>10658</v>
      </c>
      <c r="B1083" s="4">
        <v>44667</v>
      </c>
      <c r="C1083" s="4">
        <v>44837</v>
      </c>
      <c r="D1083">
        <v>63</v>
      </c>
      <c r="E1083">
        <v>40</v>
      </c>
      <c r="F1083">
        <v>4</v>
      </c>
      <c r="G1083">
        <v>3</v>
      </c>
      <c r="H1083">
        <v>70</v>
      </c>
      <c r="I1083">
        <v>5.68</v>
      </c>
      <c r="J1083">
        <v>901.6</v>
      </c>
      <c r="K1083">
        <v>15.58</v>
      </c>
    </row>
    <row r="1084" spans="1:11" x14ac:dyDescent="0.25">
      <c r="A1084">
        <v>10658</v>
      </c>
      <c r="B1084" s="4">
        <v>44667</v>
      </c>
      <c r="C1084" s="4">
        <v>44837</v>
      </c>
      <c r="D1084">
        <v>63</v>
      </c>
      <c r="E1084">
        <v>60</v>
      </c>
      <c r="F1084">
        <v>4</v>
      </c>
      <c r="G1084">
        <v>3</v>
      </c>
      <c r="H1084">
        <v>55</v>
      </c>
      <c r="I1084">
        <v>17.04</v>
      </c>
      <c r="J1084">
        <v>1309</v>
      </c>
      <c r="K1084">
        <v>22.62</v>
      </c>
    </row>
    <row r="1085" spans="1:11" x14ac:dyDescent="0.25">
      <c r="A1085">
        <v>10658</v>
      </c>
      <c r="B1085" s="4">
        <v>44668</v>
      </c>
      <c r="C1085" s="4">
        <v>44837</v>
      </c>
      <c r="D1085">
        <v>63</v>
      </c>
      <c r="E1085">
        <v>77</v>
      </c>
      <c r="F1085">
        <v>4</v>
      </c>
      <c r="G1085">
        <v>3</v>
      </c>
      <c r="H1085">
        <v>70</v>
      </c>
      <c r="I1085">
        <v>70.290000000000006</v>
      </c>
      <c r="J1085">
        <v>637</v>
      </c>
      <c r="K1085">
        <v>11.01</v>
      </c>
    </row>
    <row r="1086" spans="1:11" x14ac:dyDescent="0.25">
      <c r="A1086">
        <v>10659</v>
      </c>
      <c r="B1086" s="4">
        <v>44669</v>
      </c>
      <c r="C1086" s="4">
        <v>44837</v>
      </c>
      <c r="D1086">
        <v>62</v>
      </c>
      <c r="E1086">
        <v>31</v>
      </c>
      <c r="F1086">
        <v>7</v>
      </c>
      <c r="G1086">
        <v>2</v>
      </c>
      <c r="H1086">
        <v>20</v>
      </c>
      <c r="I1086">
        <v>0.4</v>
      </c>
      <c r="J1086">
        <v>175</v>
      </c>
      <c r="K1086">
        <v>7.4</v>
      </c>
    </row>
    <row r="1087" spans="1:11" x14ac:dyDescent="0.25">
      <c r="A1087">
        <v>10659</v>
      </c>
      <c r="B1087" s="4">
        <v>44669</v>
      </c>
      <c r="C1087" s="4">
        <v>44837</v>
      </c>
      <c r="D1087">
        <v>62</v>
      </c>
      <c r="E1087">
        <v>70</v>
      </c>
      <c r="F1087">
        <v>7</v>
      </c>
      <c r="G1087">
        <v>2</v>
      </c>
      <c r="H1087">
        <v>40</v>
      </c>
      <c r="I1087">
        <v>1.1100000000000001</v>
      </c>
      <c r="J1087">
        <v>420</v>
      </c>
      <c r="K1087">
        <v>17.760000000000002</v>
      </c>
    </row>
    <row r="1088" spans="1:11" x14ac:dyDescent="0.25">
      <c r="A1088">
        <v>10659</v>
      </c>
      <c r="B1088" s="4">
        <v>44669</v>
      </c>
      <c r="C1088" s="4">
        <v>44837</v>
      </c>
      <c r="D1088">
        <v>62</v>
      </c>
      <c r="E1088">
        <v>40</v>
      </c>
      <c r="F1088">
        <v>7</v>
      </c>
      <c r="G1088">
        <v>2</v>
      </c>
      <c r="H1088">
        <v>24</v>
      </c>
      <c r="I1088">
        <v>1.51</v>
      </c>
      <c r="J1088">
        <v>309.12</v>
      </c>
      <c r="K1088">
        <v>13.07</v>
      </c>
    </row>
    <row r="1089" spans="1:11" x14ac:dyDescent="0.25">
      <c r="A1089">
        <v>10660</v>
      </c>
      <c r="B1089" s="4">
        <v>44673</v>
      </c>
      <c r="C1089" s="4">
        <v>44840</v>
      </c>
      <c r="D1089">
        <v>36</v>
      </c>
      <c r="E1089">
        <v>20</v>
      </c>
      <c r="F1089">
        <v>8</v>
      </c>
      <c r="G1089">
        <v>2</v>
      </c>
      <c r="H1089">
        <v>21</v>
      </c>
      <c r="I1089">
        <v>0.5</v>
      </c>
      <c r="J1089">
        <v>1190.7</v>
      </c>
      <c r="K1089">
        <v>100.22</v>
      </c>
    </row>
    <row r="1090" spans="1:11" x14ac:dyDescent="0.25">
      <c r="A1090">
        <v>10661</v>
      </c>
      <c r="B1090" s="4">
        <v>44673</v>
      </c>
      <c r="C1090" s="4">
        <v>44841</v>
      </c>
      <c r="D1090">
        <v>37</v>
      </c>
      <c r="E1090">
        <v>39</v>
      </c>
      <c r="F1090">
        <v>7</v>
      </c>
      <c r="G1090">
        <v>2</v>
      </c>
      <c r="H1090">
        <v>3</v>
      </c>
      <c r="I1090">
        <v>2.0499999999999998</v>
      </c>
      <c r="J1090">
        <v>37.799999999999997</v>
      </c>
      <c r="K1090">
        <v>4.49</v>
      </c>
    </row>
    <row r="1091" spans="1:11" x14ac:dyDescent="0.25">
      <c r="A1091">
        <v>10661</v>
      </c>
      <c r="B1091" s="4">
        <v>44673</v>
      </c>
      <c r="C1091" s="4">
        <v>44841</v>
      </c>
      <c r="D1091">
        <v>37</v>
      </c>
      <c r="E1091">
        <v>58</v>
      </c>
      <c r="F1091">
        <v>7</v>
      </c>
      <c r="G1091">
        <v>2</v>
      </c>
      <c r="H1091">
        <v>49</v>
      </c>
      <c r="I1091">
        <v>4.0599999999999996</v>
      </c>
      <c r="J1091">
        <v>454.47500000000002</v>
      </c>
      <c r="K1091">
        <v>53.94</v>
      </c>
    </row>
    <row r="1092" spans="1:11" x14ac:dyDescent="0.25">
      <c r="A1092">
        <v>10662</v>
      </c>
      <c r="B1092" s="4">
        <v>44673</v>
      </c>
      <c r="C1092" s="4">
        <v>44841</v>
      </c>
      <c r="D1092">
        <v>48</v>
      </c>
      <c r="E1092">
        <v>68</v>
      </c>
      <c r="F1092">
        <v>3</v>
      </c>
      <c r="G1092">
        <v>2</v>
      </c>
      <c r="H1092">
        <v>10</v>
      </c>
      <c r="I1092">
        <v>3.42</v>
      </c>
      <c r="J1092">
        <v>87.5</v>
      </c>
      <c r="K1092">
        <v>188.85</v>
      </c>
    </row>
    <row r="1093" spans="1:11" x14ac:dyDescent="0.25">
      <c r="A1093">
        <v>10663</v>
      </c>
      <c r="B1093" s="4">
        <v>44673</v>
      </c>
      <c r="C1093" s="4">
        <v>44828</v>
      </c>
      <c r="D1093">
        <v>8</v>
      </c>
      <c r="E1093">
        <v>51</v>
      </c>
      <c r="F1093">
        <v>2</v>
      </c>
      <c r="G1093">
        <v>1</v>
      </c>
      <c r="H1093">
        <v>20</v>
      </c>
      <c r="I1093">
        <v>1.06</v>
      </c>
      <c r="J1093">
        <v>742</v>
      </c>
      <c r="K1093">
        <v>56.92</v>
      </c>
    </row>
    <row r="1094" spans="1:11" x14ac:dyDescent="0.25">
      <c r="A1094">
        <v>10663</v>
      </c>
      <c r="B1094" s="4">
        <v>44674</v>
      </c>
      <c r="C1094" s="4">
        <v>44828</v>
      </c>
      <c r="D1094">
        <v>8</v>
      </c>
      <c r="E1094">
        <v>40</v>
      </c>
      <c r="F1094">
        <v>2</v>
      </c>
      <c r="G1094">
        <v>1</v>
      </c>
      <c r="H1094">
        <v>30</v>
      </c>
      <c r="I1094">
        <v>67.25</v>
      </c>
      <c r="J1094">
        <v>386.4</v>
      </c>
      <c r="K1094">
        <v>29.64</v>
      </c>
    </row>
    <row r="1095" spans="1:11" x14ac:dyDescent="0.25">
      <c r="A1095">
        <v>10663</v>
      </c>
      <c r="B1095" s="4">
        <v>44674</v>
      </c>
      <c r="C1095" s="4">
        <v>44828</v>
      </c>
      <c r="D1095">
        <v>8</v>
      </c>
      <c r="E1095">
        <v>42</v>
      </c>
      <c r="F1095">
        <v>2</v>
      </c>
      <c r="G1095">
        <v>1</v>
      </c>
      <c r="H1095">
        <v>30</v>
      </c>
      <c r="I1095">
        <v>228.25</v>
      </c>
      <c r="J1095">
        <v>294</v>
      </c>
      <c r="K1095">
        <v>22.55</v>
      </c>
    </row>
    <row r="1096" spans="1:11" x14ac:dyDescent="0.25">
      <c r="A1096">
        <v>10664</v>
      </c>
      <c r="B1096" s="4">
        <v>44674</v>
      </c>
      <c r="C1096" s="4">
        <v>44842</v>
      </c>
      <c r="D1096">
        <v>28</v>
      </c>
      <c r="E1096">
        <v>65</v>
      </c>
      <c r="F1096">
        <v>1</v>
      </c>
      <c r="G1096">
        <v>1</v>
      </c>
      <c r="H1096">
        <v>15</v>
      </c>
      <c r="I1096">
        <v>37.799999999999997</v>
      </c>
      <c r="J1096">
        <v>221.02500000000001</v>
      </c>
      <c r="K1096">
        <v>29.85</v>
      </c>
    </row>
    <row r="1097" spans="1:11" x14ac:dyDescent="0.25">
      <c r="A1097">
        <v>10664</v>
      </c>
      <c r="B1097" s="4">
        <v>44674</v>
      </c>
      <c r="C1097" s="4">
        <v>44842</v>
      </c>
      <c r="D1097">
        <v>28</v>
      </c>
      <c r="E1097">
        <v>56</v>
      </c>
      <c r="F1097">
        <v>1</v>
      </c>
      <c r="G1097">
        <v>1</v>
      </c>
      <c r="H1097">
        <v>12</v>
      </c>
      <c r="I1097">
        <v>1.73</v>
      </c>
      <c r="J1097">
        <v>319.2</v>
      </c>
      <c r="K1097">
        <v>43.1</v>
      </c>
    </row>
    <row r="1098" spans="1:11" x14ac:dyDescent="0.25">
      <c r="A1098">
        <v>10664</v>
      </c>
      <c r="B1098" s="4">
        <v>44674</v>
      </c>
      <c r="C1098" s="4">
        <v>44842</v>
      </c>
      <c r="D1098">
        <v>28</v>
      </c>
      <c r="E1098">
        <v>10</v>
      </c>
      <c r="F1098">
        <v>1</v>
      </c>
      <c r="G1098">
        <v>1</v>
      </c>
      <c r="H1098">
        <v>24</v>
      </c>
      <c r="I1098">
        <v>123.75</v>
      </c>
      <c r="J1098">
        <v>520.79999999999995</v>
      </c>
      <c r="K1098">
        <v>70.33</v>
      </c>
    </row>
    <row r="1099" spans="1:11" x14ac:dyDescent="0.25">
      <c r="A1099">
        <v>10665</v>
      </c>
      <c r="B1099" s="4">
        <v>44675</v>
      </c>
      <c r="C1099" s="4">
        <v>44843</v>
      </c>
      <c r="D1099">
        <v>48</v>
      </c>
      <c r="E1099">
        <v>59</v>
      </c>
      <c r="F1099">
        <v>1</v>
      </c>
      <c r="G1099">
        <v>3</v>
      </c>
      <c r="H1099">
        <v>1</v>
      </c>
      <c r="I1099">
        <v>44.12</v>
      </c>
      <c r="J1099">
        <v>38.5</v>
      </c>
      <c r="K1099">
        <v>0.51</v>
      </c>
    </row>
    <row r="1100" spans="1:11" x14ac:dyDescent="0.25">
      <c r="A1100">
        <v>10665</v>
      </c>
      <c r="B1100" s="4">
        <v>44675</v>
      </c>
      <c r="C1100" s="4">
        <v>44843</v>
      </c>
      <c r="D1100">
        <v>48</v>
      </c>
      <c r="E1100">
        <v>51</v>
      </c>
      <c r="F1100">
        <v>1</v>
      </c>
      <c r="G1100">
        <v>3</v>
      </c>
      <c r="H1100">
        <v>20</v>
      </c>
      <c r="I1100">
        <v>21.8</v>
      </c>
      <c r="J1100">
        <v>742</v>
      </c>
      <c r="K1100">
        <v>9.86</v>
      </c>
    </row>
    <row r="1101" spans="1:11" x14ac:dyDescent="0.25">
      <c r="A1101">
        <v>10665</v>
      </c>
      <c r="B1101" s="4">
        <v>44675</v>
      </c>
      <c r="C1101" s="4">
        <v>44843</v>
      </c>
      <c r="D1101">
        <v>48</v>
      </c>
      <c r="E1101">
        <v>76</v>
      </c>
      <c r="F1101">
        <v>1</v>
      </c>
      <c r="G1101">
        <v>3</v>
      </c>
      <c r="H1101">
        <v>10</v>
      </c>
      <c r="I1101">
        <v>7.91</v>
      </c>
      <c r="J1101">
        <v>126</v>
      </c>
      <c r="K1101">
        <v>1.67</v>
      </c>
    </row>
    <row r="1102" spans="1:11" x14ac:dyDescent="0.25">
      <c r="A1102">
        <v>10666</v>
      </c>
      <c r="B1102" s="4">
        <v>44675</v>
      </c>
      <c r="C1102" s="4">
        <v>44844</v>
      </c>
      <c r="D1102">
        <v>68</v>
      </c>
      <c r="E1102">
        <v>65</v>
      </c>
      <c r="F1102">
        <v>7</v>
      </c>
      <c r="G1102">
        <v>2</v>
      </c>
      <c r="H1102">
        <v>10</v>
      </c>
      <c r="I1102">
        <v>2.14</v>
      </c>
      <c r="J1102">
        <v>147.35</v>
      </c>
      <c r="K1102">
        <v>7.91</v>
      </c>
    </row>
    <row r="1103" spans="1:11" x14ac:dyDescent="0.25">
      <c r="A1103">
        <v>10666</v>
      </c>
      <c r="B1103" s="4">
        <v>44675</v>
      </c>
      <c r="C1103" s="4">
        <v>44844</v>
      </c>
      <c r="D1103">
        <v>68</v>
      </c>
      <c r="E1103">
        <v>29</v>
      </c>
      <c r="F1103">
        <v>7</v>
      </c>
      <c r="G1103">
        <v>2</v>
      </c>
      <c r="H1103">
        <v>36</v>
      </c>
      <c r="I1103">
        <v>4.58</v>
      </c>
      <c r="J1103">
        <v>3119.5079999999998</v>
      </c>
      <c r="K1103">
        <v>167.41</v>
      </c>
    </row>
    <row r="1104" spans="1:11" x14ac:dyDescent="0.25">
      <c r="A1104">
        <v>10667</v>
      </c>
      <c r="B1104" s="4">
        <v>44675</v>
      </c>
      <c r="C1104" s="4">
        <v>44844</v>
      </c>
      <c r="D1104">
        <v>20</v>
      </c>
      <c r="E1104">
        <v>69</v>
      </c>
      <c r="F1104">
        <v>7</v>
      </c>
      <c r="G1104">
        <v>1</v>
      </c>
      <c r="H1104">
        <v>45</v>
      </c>
      <c r="I1104">
        <v>11.2</v>
      </c>
      <c r="J1104">
        <v>1134</v>
      </c>
      <c r="K1104">
        <v>0.69</v>
      </c>
    </row>
    <row r="1105" spans="1:11" x14ac:dyDescent="0.25">
      <c r="A1105">
        <v>10667</v>
      </c>
      <c r="B1105" s="4">
        <v>44676</v>
      </c>
      <c r="C1105" s="4">
        <v>44844</v>
      </c>
      <c r="D1105">
        <v>20</v>
      </c>
      <c r="E1105">
        <v>71</v>
      </c>
      <c r="F1105">
        <v>7</v>
      </c>
      <c r="G1105">
        <v>1</v>
      </c>
      <c r="H1105">
        <v>14</v>
      </c>
      <c r="I1105">
        <v>8.77</v>
      </c>
      <c r="J1105">
        <v>210.7</v>
      </c>
      <c r="K1105">
        <v>0.13</v>
      </c>
    </row>
    <row r="1106" spans="1:11" x14ac:dyDescent="0.25">
      <c r="A1106">
        <v>10668</v>
      </c>
      <c r="B1106" s="4">
        <v>44676</v>
      </c>
      <c r="C1106" s="4">
        <v>44847</v>
      </c>
      <c r="D1106">
        <v>86</v>
      </c>
      <c r="E1106">
        <v>64</v>
      </c>
      <c r="F1106">
        <v>1</v>
      </c>
      <c r="G1106">
        <v>2</v>
      </c>
      <c r="H1106">
        <v>15</v>
      </c>
      <c r="I1106">
        <v>0.05</v>
      </c>
      <c r="J1106">
        <v>349.125</v>
      </c>
      <c r="K1106">
        <v>14.06</v>
      </c>
    </row>
    <row r="1107" spans="1:11" x14ac:dyDescent="0.25">
      <c r="A1107">
        <v>10668</v>
      </c>
      <c r="B1107" s="4">
        <v>44676</v>
      </c>
      <c r="C1107" s="4">
        <v>44847</v>
      </c>
      <c r="D1107">
        <v>86</v>
      </c>
      <c r="E1107">
        <v>31</v>
      </c>
      <c r="F1107">
        <v>1</v>
      </c>
      <c r="G1107">
        <v>2</v>
      </c>
      <c r="H1107">
        <v>8</v>
      </c>
      <c r="I1107">
        <v>0.39</v>
      </c>
      <c r="J1107">
        <v>70</v>
      </c>
      <c r="K1107">
        <v>2.82</v>
      </c>
    </row>
    <row r="1108" spans="1:11" x14ac:dyDescent="0.25">
      <c r="A1108">
        <v>10668</v>
      </c>
      <c r="B1108" s="4">
        <v>44680</v>
      </c>
      <c r="C1108" s="4">
        <v>44847</v>
      </c>
      <c r="D1108">
        <v>86</v>
      </c>
      <c r="E1108">
        <v>55</v>
      </c>
      <c r="F1108">
        <v>1</v>
      </c>
      <c r="G1108">
        <v>2</v>
      </c>
      <c r="H1108">
        <v>4</v>
      </c>
      <c r="I1108">
        <v>5.97</v>
      </c>
      <c r="J1108">
        <v>67.2</v>
      </c>
      <c r="K1108">
        <v>2.71</v>
      </c>
    </row>
    <row r="1109" spans="1:11" x14ac:dyDescent="0.25">
      <c r="A1109">
        <v>10669</v>
      </c>
      <c r="B1109" s="4">
        <v>44680</v>
      </c>
      <c r="C1109" s="4">
        <v>44847</v>
      </c>
      <c r="D1109">
        <v>73</v>
      </c>
      <c r="E1109">
        <v>36</v>
      </c>
      <c r="F1109">
        <v>2</v>
      </c>
      <c r="G1109">
        <v>2</v>
      </c>
      <c r="H1109">
        <v>30</v>
      </c>
      <c r="I1109">
        <v>4.6399999999999997</v>
      </c>
      <c r="J1109">
        <v>399</v>
      </c>
      <c r="K1109">
        <v>32.369999999999997</v>
      </c>
    </row>
    <row r="1110" spans="1:11" x14ac:dyDescent="0.25">
      <c r="A1110">
        <v>10670</v>
      </c>
      <c r="B1110" s="4">
        <v>44680</v>
      </c>
      <c r="C1110" s="4">
        <v>44848</v>
      </c>
      <c r="D1110">
        <v>25</v>
      </c>
      <c r="E1110">
        <v>73</v>
      </c>
      <c r="F1110">
        <v>4</v>
      </c>
      <c r="G1110">
        <v>3</v>
      </c>
      <c r="H1110">
        <v>50</v>
      </c>
      <c r="I1110">
        <v>3.34</v>
      </c>
      <c r="J1110">
        <v>525</v>
      </c>
      <c r="K1110">
        <v>2.77</v>
      </c>
    </row>
    <row r="1111" spans="1:11" x14ac:dyDescent="0.25">
      <c r="A1111">
        <v>10670</v>
      </c>
      <c r="B1111" s="4">
        <v>44681</v>
      </c>
      <c r="C1111" s="4">
        <v>44848</v>
      </c>
      <c r="D1111">
        <v>25</v>
      </c>
      <c r="E1111">
        <v>23</v>
      </c>
      <c r="F1111">
        <v>4</v>
      </c>
      <c r="G1111">
        <v>3</v>
      </c>
      <c r="H1111">
        <v>32</v>
      </c>
      <c r="I1111">
        <v>0.68</v>
      </c>
      <c r="J1111">
        <v>201.6</v>
      </c>
      <c r="K1111">
        <v>1.06</v>
      </c>
    </row>
    <row r="1112" spans="1:11" x14ac:dyDescent="0.25">
      <c r="A1112">
        <v>10670</v>
      </c>
      <c r="B1112" s="4">
        <v>44681</v>
      </c>
      <c r="C1112" s="4">
        <v>44848</v>
      </c>
      <c r="D1112">
        <v>25</v>
      </c>
      <c r="E1112">
        <v>67</v>
      </c>
      <c r="F1112">
        <v>4</v>
      </c>
      <c r="G1112">
        <v>3</v>
      </c>
      <c r="H1112">
        <v>25</v>
      </c>
      <c r="I1112">
        <v>0.95</v>
      </c>
      <c r="J1112">
        <v>245</v>
      </c>
      <c r="K1112">
        <v>1.29</v>
      </c>
    </row>
    <row r="1113" spans="1:11" x14ac:dyDescent="0.25">
      <c r="A1113">
        <v>10670</v>
      </c>
      <c r="B1113" s="4">
        <v>44681</v>
      </c>
      <c r="C1113" s="4">
        <v>44848</v>
      </c>
      <c r="D1113">
        <v>25</v>
      </c>
      <c r="E1113">
        <v>75</v>
      </c>
      <c r="F1113">
        <v>4</v>
      </c>
      <c r="G1113">
        <v>3</v>
      </c>
      <c r="H1113">
        <v>25</v>
      </c>
      <c r="I1113">
        <v>1.26</v>
      </c>
      <c r="J1113">
        <v>135.625</v>
      </c>
      <c r="K1113">
        <v>0.72</v>
      </c>
    </row>
    <row r="1114" spans="1:11" x14ac:dyDescent="0.25">
      <c r="A1114">
        <v>10670</v>
      </c>
      <c r="B1114" s="4">
        <v>44681</v>
      </c>
      <c r="C1114" s="4">
        <v>44848</v>
      </c>
      <c r="D1114">
        <v>25</v>
      </c>
      <c r="E1114">
        <v>46</v>
      </c>
      <c r="F1114">
        <v>4</v>
      </c>
      <c r="G1114">
        <v>3</v>
      </c>
      <c r="H1114">
        <v>60</v>
      </c>
      <c r="I1114">
        <v>0.61</v>
      </c>
      <c r="J1114">
        <v>504</v>
      </c>
      <c r="K1114">
        <v>2.66</v>
      </c>
    </row>
    <row r="1115" spans="1:11" x14ac:dyDescent="0.25">
      <c r="A1115">
        <v>10671</v>
      </c>
      <c r="B1115" s="4">
        <v>44682</v>
      </c>
      <c r="C1115" s="4">
        <v>44849</v>
      </c>
      <c r="D1115">
        <v>21</v>
      </c>
      <c r="E1115">
        <v>16</v>
      </c>
      <c r="F1115">
        <v>1</v>
      </c>
      <c r="G1115">
        <v>1</v>
      </c>
      <c r="H1115">
        <v>10</v>
      </c>
      <c r="I1115">
        <v>0.75</v>
      </c>
      <c r="J1115">
        <v>122.15</v>
      </c>
      <c r="K1115">
        <v>16.690000000000001</v>
      </c>
    </row>
    <row r="1116" spans="1:11" x14ac:dyDescent="0.25">
      <c r="A1116">
        <v>10671</v>
      </c>
      <c r="B1116" s="4">
        <v>44682</v>
      </c>
      <c r="C1116" s="4">
        <v>44849</v>
      </c>
      <c r="D1116">
        <v>21</v>
      </c>
      <c r="E1116">
        <v>62</v>
      </c>
      <c r="F1116">
        <v>1</v>
      </c>
      <c r="G1116">
        <v>1</v>
      </c>
      <c r="H1116">
        <v>10</v>
      </c>
      <c r="I1116">
        <v>33.56</v>
      </c>
      <c r="J1116">
        <v>345.1</v>
      </c>
      <c r="K1116">
        <v>47.16</v>
      </c>
    </row>
    <row r="1117" spans="1:11" x14ac:dyDescent="0.25">
      <c r="A1117">
        <v>10671</v>
      </c>
      <c r="B1117" s="4">
        <v>44682</v>
      </c>
      <c r="C1117" s="4">
        <v>44849</v>
      </c>
      <c r="D1117">
        <v>21</v>
      </c>
      <c r="E1117">
        <v>65</v>
      </c>
      <c r="F1117">
        <v>1</v>
      </c>
      <c r="G1117">
        <v>1</v>
      </c>
      <c r="H1117">
        <v>12</v>
      </c>
      <c r="I1117">
        <v>3.15</v>
      </c>
      <c r="J1117">
        <v>176.82</v>
      </c>
      <c r="K1117">
        <v>24.16</v>
      </c>
    </row>
    <row r="1118" spans="1:11" x14ac:dyDescent="0.25">
      <c r="A1118">
        <v>10672</v>
      </c>
      <c r="B1118" s="4">
        <v>44682</v>
      </c>
      <c r="C1118" s="4">
        <v>44835</v>
      </c>
      <c r="D1118">
        <v>5</v>
      </c>
      <c r="E1118">
        <v>38</v>
      </c>
      <c r="F1118">
        <v>9</v>
      </c>
      <c r="G1118">
        <v>1</v>
      </c>
      <c r="H1118">
        <v>15</v>
      </c>
      <c r="I1118">
        <v>1.36</v>
      </c>
      <c r="J1118">
        <v>2766.75</v>
      </c>
      <c r="K1118">
        <v>2.67</v>
      </c>
    </row>
    <row r="1119" spans="1:11" x14ac:dyDescent="0.25">
      <c r="A1119">
        <v>10672</v>
      </c>
      <c r="B1119" s="4">
        <v>44683</v>
      </c>
      <c r="C1119" s="4">
        <v>44835</v>
      </c>
      <c r="D1119">
        <v>5</v>
      </c>
      <c r="E1119">
        <v>71</v>
      </c>
      <c r="F1119">
        <v>9</v>
      </c>
      <c r="G1119">
        <v>1</v>
      </c>
      <c r="H1119">
        <v>12</v>
      </c>
      <c r="I1119">
        <v>121.58</v>
      </c>
      <c r="J1119">
        <v>180.6</v>
      </c>
      <c r="K1119">
        <v>0.17</v>
      </c>
    </row>
    <row r="1120" spans="1:11" x14ac:dyDescent="0.25">
      <c r="A1120">
        <v>10673</v>
      </c>
      <c r="B1120" s="4">
        <v>44683</v>
      </c>
      <c r="C1120" s="4">
        <v>44850</v>
      </c>
      <c r="D1120">
        <v>11</v>
      </c>
      <c r="E1120">
        <v>42</v>
      </c>
      <c r="F1120">
        <v>2</v>
      </c>
      <c r="G1120">
        <v>3</v>
      </c>
      <c r="H1120">
        <v>6</v>
      </c>
      <c r="I1120">
        <v>58.87</v>
      </c>
      <c r="J1120">
        <v>58.8</v>
      </c>
      <c r="K1120">
        <v>1.1499999999999999</v>
      </c>
    </row>
    <row r="1121" spans="1:11" x14ac:dyDescent="0.25">
      <c r="A1121">
        <v>10673</v>
      </c>
      <c r="B1121" s="4">
        <v>44686</v>
      </c>
      <c r="C1121" s="4">
        <v>44850</v>
      </c>
      <c r="D1121">
        <v>11</v>
      </c>
      <c r="E1121">
        <v>43</v>
      </c>
      <c r="F1121">
        <v>2</v>
      </c>
      <c r="G1121">
        <v>3</v>
      </c>
      <c r="H1121">
        <v>6</v>
      </c>
      <c r="I1121">
        <v>124.74</v>
      </c>
      <c r="J1121">
        <v>193.2</v>
      </c>
      <c r="K1121">
        <v>3.78</v>
      </c>
    </row>
    <row r="1122" spans="1:11" x14ac:dyDescent="0.25">
      <c r="A1122">
        <v>10673</v>
      </c>
      <c r="B1122" s="4">
        <v>44686</v>
      </c>
      <c r="C1122" s="4">
        <v>44850</v>
      </c>
      <c r="D1122">
        <v>11</v>
      </c>
      <c r="E1122">
        <v>16</v>
      </c>
      <c r="F1122">
        <v>2</v>
      </c>
      <c r="G1122">
        <v>3</v>
      </c>
      <c r="H1122">
        <v>3</v>
      </c>
      <c r="I1122">
        <v>6.57</v>
      </c>
      <c r="J1122">
        <v>36.645000000000003</v>
      </c>
      <c r="K1122">
        <v>0.72</v>
      </c>
    </row>
    <row r="1123" spans="1:11" x14ac:dyDescent="0.25">
      <c r="A1123">
        <v>10674</v>
      </c>
      <c r="B1123" s="4">
        <v>44686</v>
      </c>
      <c r="C1123" s="4">
        <v>44850</v>
      </c>
      <c r="D1123">
        <v>38</v>
      </c>
      <c r="E1123">
        <v>23</v>
      </c>
      <c r="F1123">
        <v>4</v>
      </c>
      <c r="G1123">
        <v>3</v>
      </c>
      <c r="H1123">
        <v>5</v>
      </c>
      <c r="I1123">
        <v>15.76</v>
      </c>
      <c r="J1123">
        <v>31.5</v>
      </c>
      <c r="K1123">
        <v>1.25</v>
      </c>
    </row>
    <row r="1124" spans="1:11" x14ac:dyDescent="0.25">
      <c r="A1124">
        <v>10675</v>
      </c>
      <c r="B1124" s="4">
        <v>44689</v>
      </c>
      <c r="C1124" s="4">
        <v>44851</v>
      </c>
      <c r="D1124">
        <v>25</v>
      </c>
      <c r="E1124">
        <v>14</v>
      </c>
      <c r="F1124">
        <v>5</v>
      </c>
      <c r="G1124">
        <v>2</v>
      </c>
      <c r="H1124">
        <v>30</v>
      </c>
      <c r="I1124">
        <v>33.22</v>
      </c>
      <c r="J1124">
        <v>488.25</v>
      </c>
      <c r="K1124">
        <v>25.42</v>
      </c>
    </row>
    <row r="1125" spans="1:11" x14ac:dyDescent="0.25">
      <c r="A1125">
        <v>10675</v>
      </c>
      <c r="B1125" s="4">
        <v>44689</v>
      </c>
      <c r="C1125" s="4">
        <v>44851</v>
      </c>
      <c r="D1125">
        <v>25</v>
      </c>
      <c r="E1125">
        <v>58</v>
      </c>
      <c r="F1125">
        <v>5</v>
      </c>
      <c r="G1125">
        <v>2</v>
      </c>
      <c r="H1125">
        <v>30</v>
      </c>
      <c r="I1125">
        <v>24.49</v>
      </c>
      <c r="J1125">
        <v>278.25</v>
      </c>
      <c r="K1125">
        <v>14.49</v>
      </c>
    </row>
    <row r="1126" spans="1:11" x14ac:dyDescent="0.25">
      <c r="A1126">
        <v>10675</v>
      </c>
      <c r="B1126" s="4">
        <v>44689</v>
      </c>
      <c r="C1126" s="4">
        <v>44851</v>
      </c>
      <c r="D1126">
        <v>25</v>
      </c>
      <c r="E1126">
        <v>53</v>
      </c>
      <c r="F1126">
        <v>5</v>
      </c>
      <c r="G1126">
        <v>2</v>
      </c>
      <c r="H1126">
        <v>10</v>
      </c>
      <c r="I1126">
        <v>12.14</v>
      </c>
      <c r="J1126">
        <v>229.6</v>
      </c>
      <c r="K1126">
        <v>11.96</v>
      </c>
    </row>
    <row r="1127" spans="1:11" x14ac:dyDescent="0.25">
      <c r="A1127">
        <v>10676</v>
      </c>
      <c r="B1127" s="4">
        <v>44689</v>
      </c>
      <c r="C1127" s="4">
        <v>44854</v>
      </c>
      <c r="D1127">
        <v>80</v>
      </c>
      <c r="E1127">
        <v>10</v>
      </c>
      <c r="F1127">
        <v>2</v>
      </c>
      <c r="G1127">
        <v>2</v>
      </c>
      <c r="H1127">
        <v>2</v>
      </c>
      <c r="I1127">
        <v>19.16</v>
      </c>
      <c r="J1127">
        <v>43.4</v>
      </c>
      <c r="K1127">
        <v>13.94</v>
      </c>
    </row>
    <row r="1128" spans="1:11" x14ac:dyDescent="0.25">
      <c r="A1128">
        <v>10676</v>
      </c>
      <c r="B1128" s="4">
        <v>44693</v>
      </c>
      <c r="C1128" s="4">
        <v>44854</v>
      </c>
      <c r="D1128">
        <v>80</v>
      </c>
      <c r="E1128">
        <v>19</v>
      </c>
      <c r="F1128">
        <v>2</v>
      </c>
      <c r="G1128">
        <v>2</v>
      </c>
      <c r="H1128">
        <v>7</v>
      </c>
      <c r="I1128">
        <v>21.85</v>
      </c>
      <c r="J1128">
        <v>45.08</v>
      </c>
      <c r="K1128">
        <v>14.48</v>
      </c>
    </row>
    <row r="1129" spans="1:11" x14ac:dyDescent="0.25">
      <c r="A1129">
        <v>10676</v>
      </c>
      <c r="B1129" s="4">
        <v>44693</v>
      </c>
      <c r="C1129" s="4">
        <v>44854</v>
      </c>
      <c r="D1129">
        <v>80</v>
      </c>
      <c r="E1129">
        <v>44</v>
      </c>
      <c r="F1129">
        <v>2</v>
      </c>
      <c r="G1129">
        <v>2</v>
      </c>
      <c r="H1129">
        <v>21</v>
      </c>
      <c r="I1129">
        <v>16.59</v>
      </c>
      <c r="J1129">
        <v>285.91500000000002</v>
      </c>
      <c r="K1129">
        <v>91.85</v>
      </c>
    </row>
    <row r="1130" spans="1:11" x14ac:dyDescent="0.25">
      <c r="A1130">
        <v>10677</v>
      </c>
      <c r="B1130" s="4">
        <v>44693</v>
      </c>
      <c r="C1130" s="4">
        <v>44854</v>
      </c>
      <c r="D1130">
        <v>3</v>
      </c>
      <c r="E1130">
        <v>26</v>
      </c>
      <c r="F1130">
        <v>1</v>
      </c>
      <c r="G1130">
        <v>1</v>
      </c>
      <c r="H1130">
        <v>30</v>
      </c>
      <c r="I1130">
        <v>7.15</v>
      </c>
      <c r="J1130">
        <v>655.83</v>
      </c>
      <c r="K1130">
        <v>159.35</v>
      </c>
    </row>
    <row r="1131" spans="1:11" x14ac:dyDescent="0.25">
      <c r="A1131">
        <v>10677</v>
      </c>
      <c r="B1131" s="4">
        <v>44693</v>
      </c>
      <c r="C1131" s="4">
        <v>44854</v>
      </c>
      <c r="D1131">
        <v>3</v>
      </c>
      <c r="E1131">
        <v>33</v>
      </c>
      <c r="F1131">
        <v>1</v>
      </c>
      <c r="G1131">
        <v>1</v>
      </c>
      <c r="H1131">
        <v>8</v>
      </c>
      <c r="I1131">
        <v>2.1</v>
      </c>
      <c r="J1131">
        <v>14</v>
      </c>
      <c r="K1131">
        <v>3.4</v>
      </c>
    </row>
    <row r="1132" spans="1:11" x14ac:dyDescent="0.25">
      <c r="A1132">
        <v>10678</v>
      </c>
      <c r="B1132" s="4">
        <v>44693</v>
      </c>
      <c r="C1132" s="4">
        <v>44855</v>
      </c>
      <c r="D1132">
        <v>43</v>
      </c>
      <c r="E1132">
        <v>33</v>
      </c>
      <c r="F1132">
        <v>7</v>
      </c>
      <c r="G1132">
        <v>3</v>
      </c>
      <c r="H1132">
        <v>30</v>
      </c>
      <c r="I1132">
        <v>1.49</v>
      </c>
      <c r="J1132">
        <v>52.5</v>
      </c>
      <c r="K1132">
        <v>0.46</v>
      </c>
    </row>
    <row r="1133" spans="1:11" x14ac:dyDescent="0.25">
      <c r="A1133">
        <v>10678</v>
      </c>
      <c r="B1133" s="4">
        <v>44693</v>
      </c>
      <c r="C1133" s="4">
        <v>44855</v>
      </c>
      <c r="D1133">
        <v>43</v>
      </c>
      <c r="E1133">
        <v>54</v>
      </c>
      <c r="F1133">
        <v>7</v>
      </c>
      <c r="G1133">
        <v>3</v>
      </c>
      <c r="H1133">
        <v>30</v>
      </c>
      <c r="I1133">
        <v>0.6</v>
      </c>
      <c r="J1133">
        <v>156.44999999999999</v>
      </c>
      <c r="K1133">
        <v>1.38</v>
      </c>
    </row>
    <row r="1134" spans="1:11" x14ac:dyDescent="0.25">
      <c r="A1134">
        <v>10678</v>
      </c>
      <c r="B1134" s="4">
        <v>44694</v>
      </c>
      <c r="C1134" s="4">
        <v>44855</v>
      </c>
      <c r="D1134">
        <v>43</v>
      </c>
      <c r="E1134">
        <v>12</v>
      </c>
      <c r="F1134">
        <v>7</v>
      </c>
      <c r="G1134">
        <v>3</v>
      </c>
      <c r="H1134">
        <v>100</v>
      </c>
      <c r="I1134">
        <v>7.12</v>
      </c>
      <c r="J1134">
        <v>2660</v>
      </c>
      <c r="K1134">
        <v>23.46</v>
      </c>
    </row>
    <row r="1135" spans="1:11" x14ac:dyDescent="0.25">
      <c r="A1135">
        <v>10678</v>
      </c>
      <c r="B1135" s="4">
        <v>44694</v>
      </c>
      <c r="C1135" s="4">
        <v>44855</v>
      </c>
      <c r="D1135">
        <v>43</v>
      </c>
      <c r="E1135">
        <v>41</v>
      </c>
      <c r="F1135">
        <v>7</v>
      </c>
      <c r="G1135">
        <v>3</v>
      </c>
      <c r="H1135">
        <v>120</v>
      </c>
      <c r="I1135">
        <v>31.94</v>
      </c>
      <c r="J1135">
        <v>810.6</v>
      </c>
      <c r="K1135">
        <v>7.15</v>
      </c>
    </row>
    <row r="1136" spans="1:11" x14ac:dyDescent="0.25">
      <c r="A1136">
        <v>10679</v>
      </c>
      <c r="B1136" s="4">
        <v>44694</v>
      </c>
      <c r="C1136" s="4">
        <v>44855</v>
      </c>
      <c r="D1136">
        <v>7</v>
      </c>
      <c r="E1136">
        <v>59</v>
      </c>
      <c r="F1136">
        <v>8</v>
      </c>
      <c r="G1136">
        <v>2</v>
      </c>
      <c r="H1136">
        <v>12</v>
      </c>
      <c r="I1136">
        <v>40.65</v>
      </c>
      <c r="J1136">
        <v>462</v>
      </c>
      <c r="K1136">
        <v>1.27</v>
      </c>
    </row>
    <row r="1137" spans="1:11" x14ac:dyDescent="0.25">
      <c r="A1137">
        <v>10680</v>
      </c>
      <c r="B1137" s="4">
        <v>44694</v>
      </c>
      <c r="C1137" s="4">
        <v>44856</v>
      </c>
      <c r="D1137">
        <v>55</v>
      </c>
      <c r="E1137">
        <v>31</v>
      </c>
      <c r="F1137">
        <v>1</v>
      </c>
      <c r="G1137">
        <v>1</v>
      </c>
      <c r="H1137">
        <v>20</v>
      </c>
      <c r="I1137">
        <v>3.77</v>
      </c>
      <c r="J1137">
        <v>175</v>
      </c>
      <c r="K1137">
        <v>6.56</v>
      </c>
    </row>
    <row r="1138" spans="1:11" x14ac:dyDescent="0.25">
      <c r="A1138">
        <v>10680</v>
      </c>
      <c r="B1138" s="4">
        <v>44695</v>
      </c>
      <c r="C1138" s="4">
        <v>44856</v>
      </c>
      <c r="D1138">
        <v>55</v>
      </c>
      <c r="E1138">
        <v>42</v>
      </c>
      <c r="F1138">
        <v>1</v>
      </c>
      <c r="G1138">
        <v>1</v>
      </c>
      <c r="H1138">
        <v>40</v>
      </c>
      <c r="I1138">
        <v>8.2200000000000006</v>
      </c>
      <c r="J1138">
        <v>392</v>
      </c>
      <c r="K1138">
        <v>14.69</v>
      </c>
    </row>
    <row r="1139" spans="1:11" x14ac:dyDescent="0.25">
      <c r="A1139">
        <v>10680</v>
      </c>
      <c r="B1139" s="4">
        <v>44695</v>
      </c>
      <c r="C1139" s="4">
        <v>44856</v>
      </c>
      <c r="D1139">
        <v>55</v>
      </c>
      <c r="E1139">
        <v>16</v>
      </c>
      <c r="F1139">
        <v>1</v>
      </c>
      <c r="G1139">
        <v>1</v>
      </c>
      <c r="H1139">
        <v>50</v>
      </c>
      <c r="I1139">
        <v>2.46</v>
      </c>
      <c r="J1139">
        <v>610.75</v>
      </c>
      <c r="K1139">
        <v>22.9</v>
      </c>
    </row>
    <row r="1140" spans="1:11" x14ac:dyDescent="0.25">
      <c r="A1140">
        <v>10681</v>
      </c>
      <c r="B1140" s="4">
        <v>44695</v>
      </c>
      <c r="C1140" s="4">
        <v>44857</v>
      </c>
      <c r="D1140">
        <v>32</v>
      </c>
      <c r="E1140">
        <v>19</v>
      </c>
      <c r="F1140">
        <v>3</v>
      </c>
      <c r="G1140">
        <v>3</v>
      </c>
      <c r="H1140">
        <v>30</v>
      </c>
      <c r="I1140">
        <v>18.73</v>
      </c>
      <c r="J1140">
        <v>193.2</v>
      </c>
      <c r="K1140">
        <v>5.47</v>
      </c>
    </row>
    <row r="1141" spans="1:11" x14ac:dyDescent="0.25">
      <c r="A1141">
        <v>10681</v>
      </c>
      <c r="B1141" s="4">
        <v>44695</v>
      </c>
      <c r="C1141" s="4">
        <v>44857</v>
      </c>
      <c r="D1141">
        <v>32</v>
      </c>
      <c r="E1141">
        <v>21</v>
      </c>
      <c r="F1141">
        <v>3</v>
      </c>
      <c r="G1141">
        <v>3</v>
      </c>
      <c r="H1141">
        <v>12</v>
      </c>
      <c r="I1141">
        <v>39.11</v>
      </c>
      <c r="J1141">
        <v>84</v>
      </c>
      <c r="K1141">
        <v>2.38</v>
      </c>
    </row>
    <row r="1142" spans="1:11" x14ac:dyDescent="0.25">
      <c r="A1142">
        <v>10681</v>
      </c>
      <c r="B1142" s="4">
        <v>44695</v>
      </c>
      <c r="C1142" s="4">
        <v>44857</v>
      </c>
      <c r="D1142">
        <v>32</v>
      </c>
      <c r="E1142">
        <v>64</v>
      </c>
      <c r="F1142">
        <v>3</v>
      </c>
      <c r="G1142">
        <v>3</v>
      </c>
      <c r="H1142">
        <v>28</v>
      </c>
      <c r="I1142">
        <v>1.89</v>
      </c>
      <c r="J1142">
        <v>651.70000000000005</v>
      </c>
      <c r="K1142">
        <v>18.440000000000001</v>
      </c>
    </row>
    <row r="1143" spans="1:11" x14ac:dyDescent="0.25">
      <c r="A1143">
        <v>10682</v>
      </c>
      <c r="B1143" s="4">
        <v>44695</v>
      </c>
      <c r="C1143" s="4">
        <v>44857</v>
      </c>
      <c r="D1143">
        <v>3</v>
      </c>
      <c r="E1143">
        <v>33</v>
      </c>
      <c r="F1143">
        <v>3</v>
      </c>
      <c r="G1143">
        <v>2</v>
      </c>
      <c r="H1143">
        <v>30</v>
      </c>
      <c r="I1143">
        <v>2.68</v>
      </c>
      <c r="J1143">
        <v>52.5</v>
      </c>
      <c r="K1143">
        <v>6.58</v>
      </c>
    </row>
    <row r="1144" spans="1:11" x14ac:dyDescent="0.25">
      <c r="A1144">
        <v>10682</v>
      </c>
      <c r="B1144" s="4">
        <v>44695</v>
      </c>
      <c r="C1144" s="4">
        <v>44857</v>
      </c>
      <c r="D1144">
        <v>3</v>
      </c>
      <c r="E1144">
        <v>75</v>
      </c>
      <c r="F1144">
        <v>3</v>
      </c>
      <c r="G1144">
        <v>2</v>
      </c>
      <c r="H1144">
        <v>30</v>
      </c>
      <c r="I1144">
        <v>2.27</v>
      </c>
      <c r="J1144">
        <v>162.75</v>
      </c>
      <c r="K1144">
        <v>20.41</v>
      </c>
    </row>
    <row r="1145" spans="1:11" x14ac:dyDescent="0.25">
      <c r="A1145">
        <v>10682</v>
      </c>
      <c r="B1145" s="4">
        <v>44695</v>
      </c>
      <c r="C1145" s="4">
        <v>44857</v>
      </c>
      <c r="D1145">
        <v>3</v>
      </c>
      <c r="E1145">
        <v>66</v>
      </c>
      <c r="F1145">
        <v>3</v>
      </c>
      <c r="G1145">
        <v>2</v>
      </c>
      <c r="H1145">
        <v>4</v>
      </c>
      <c r="I1145">
        <v>5.22</v>
      </c>
      <c r="J1145">
        <v>47.6</v>
      </c>
      <c r="K1145">
        <v>5.97</v>
      </c>
    </row>
    <row r="1146" spans="1:11" x14ac:dyDescent="0.25">
      <c r="A1146">
        <v>10683</v>
      </c>
      <c r="B1146" s="4">
        <v>44695</v>
      </c>
      <c r="C1146" s="4">
        <v>44858</v>
      </c>
      <c r="D1146">
        <v>18</v>
      </c>
      <c r="E1146">
        <v>52</v>
      </c>
      <c r="F1146">
        <v>2</v>
      </c>
      <c r="G1146">
        <v>2</v>
      </c>
      <c r="H1146">
        <v>9</v>
      </c>
      <c r="I1146">
        <v>0.96</v>
      </c>
      <c r="J1146">
        <v>44.1</v>
      </c>
      <c r="K1146">
        <v>53.05</v>
      </c>
    </row>
    <row r="1147" spans="1:11" x14ac:dyDescent="0.25">
      <c r="A1147">
        <v>10684</v>
      </c>
      <c r="B1147" s="4">
        <v>44700</v>
      </c>
      <c r="C1147" s="4">
        <v>44858</v>
      </c>
      <c r="D1147">
        <v>56</v>
      </c>
      <c r="E1147">
        <v>60</v>
      </c>
      <c r="F1147">
        <v>3</v>
      </c>
      <c r="G1147">
        <v>3</v>
      </c>
      <c r="H1147">
        <v>30</v>
      </c>
      <c r="I1147">
        <v>2.08</v>
      </c>
      <c r="J1147">
        <v>714</v>
      </c>
      <c r="K1147">
        <v>21.99</v>
      </c>
    </row>
    <row r="1148" spans="1:11" x14ac:dyDescent="0.25">
      <c r="A1148">
        <v>10684</v>
      </c>
      <c r="B1148" s="4">
        <v>44700</v>
      </c>
      <c r="C1148" s="4">
        <v>44858</v>
      </c>
      <c r="D1148">
        <v>56</v>
      </c>
      <c r="E1148">
        <v>47</v>
      </c>
      <c r="F1148">
        <v>3</v>
      </c>
      <c r="G1148">
        <v>3</v>
      </c>
      <c r="H1148">
        <v>40</v>
      </c>
      <c r="I1148">
        <v>0.73</v>
      </c>
      <c r="J1148">
        <v>266</v>
      </c>
      <c r="K1148">
        <v>8.19</v>
      </c>
    </row>
    <row r="1149" spans="1:11" x14ac:dyDescent="0.25">
      <c r="A1149">
        <v>10684</v>
      </c>
      <c r="B1149" s="4">
        <v>44700</v>
      </c>
      <c r="C1149" s="4">
        <v>44858</v>
      </c>
      <c r="D1149">
        <v>56</v>
      </c>
      <c r="E1149">
        <v>40</v>
      </c>
      <c r="F1149">
        <v>3</v>
      </c>
      <c r="G1149">
        <v>3</v>
      </c>
      <c r="H1149">
        <v>20</v>
      </c>
      <c r="I1149">
        <v>13.15</v>
      </c>
      <c r="J1149">
        <v>257.60000000000002</v>
      </c>
      <c r="K1149">
        <v>7.93</v>
      </c>
    </row>
    <row r="1150" spans="1:11" x14ac:dyDescent="0.25">
      <c r="A1150">
        <v>10685</v>
      </c>
      <c r="B1150" s="4">
        <v>44700</v>
      </c>
      <c r="C1150" s="4">
        <v>44847</v>
      </c>
      <c r="D1150">
        <v>31</v>
      </c>
      <c r="E1150">
        <v>47</v>
      </c>
      <c r="F1150">
        <v>4</v>
      </c>
      <c r="G1150">
        <v>1</v>
      </c>
      <c r="H1150">
        <v>15</v>
      </c>
      <c r="I1150">
        <v>1</v>
      </c>
      <c r="J1150">
        <v>99.75</v>
      </c>
      <c r="K1150">
        <v>6.79</v>
      </c>
    </row>
    <row r="1151" spans="1:11" x14ac:dyDescent="0.25">
      <c r="A1151">
        <v>10685</v>
      </c>
      <c r="B1151" s="4">
        <v>44700</v>
      </c>
      <c r="C1151" s="4">
        <v>44847</v>
      </c>
      <c r="D1151">
        <v>31</v>
      </c>
      <c r="E1151">
        <v>41</v>
      </c>
      <c r="F1151">
        <v>4</v>
      </c>
      <c r="G1151">
        <v>1</v>
      </c>
      <c r="H1151">
        <v>4</v>
      </c>
      <c r="I1151">
        <v>5.05</v>
      </c>
      <c r="J1151">
        <v>27.02</v>
      </c>
      <c r="K1151">
        <v>1.84</v>
      </c>
    </row>
    <row r="1152" spans="1:11" x14ac:dyDescent="0.25">
      <c r="A1152">
        <v>10685</v>
      </c>
      <c r="B1152" s="4">
        <v>44700</v>
      </c>
      <c r="C1152" s="4">
        <v>44847</v>
      </c>
      <c r="D1152">
        <v>31</v>
      </c>
      <c r="E1152">
        <v>10</v>
      </c>
      <c r="F1152">
        <v>4</v>
      </c>
      <c r="G1152">
        <v>1</v>
      </c>
      <c r="H1152">
        <v>20</v>
      </c>
      <c r="I1152">
        <v>33.78</v>
      </c>
      <c r="J1152">
        <v>434</v>
      </c>
      <c r="K1152">
        <v>29.56</v>
      </c>
    </row>
    <row r="1153" spans="1:11" x14ac:dyDescent="0.25">
      <c r="A1153">
        <v>10686</v>
      </c>
      <c r="B1153" s="4">
        <v>44700</v>
      </c>
      <c r="C1153" s="4">
        <v>44862</v>
      </c>
      <c r="D1153">
        <v>24</v>
      </c>
      <c r="E1153">
        <v>17</v>
      </c>
      <c r="F1153">
        <v>2</v>
      </c>
      <c r="G1153">
        <v>2</v>
      </c>
      <c r="H1153">
        <v>30</v>
      </c>
      <c r="I1153">
        <v>24.29</v>
      </c>
      <c r="J1153">
        <v>819</v>
      </c>
      <c r="K1153">
        <v>2.5099999999999998</v>
      </c>
    </row>
    <row r="1154" spans="1:11" x14ac:dyDescent="0.25">
      <c r="A1154">
        <v>10686</v>
      </c>
      <c r="B1154" s="4">
        <v>44700</v>
      </c>
      <c r="C1154" s="4">
        <v>44862</v>
      </c>
      <c r="D1154">
        <v>24</v>
      </c>
      <c r="E1154">
        <v>26</v>
      </c>
      <c r="F1154">
        <v>2</v>
      </c>
      <c r="G1154">
        <v>2</v>
      </c>
      <c r="H1154">
        <v>15</v>
      </c>
      <c r="I1154">
        <v>6.2</v>
      </c>
      <c r="J1154">
        <v>327.91500000000002</v>
      </c>
      <c r="K1154">
        <v>1</v>
      </c>
    </row>
    <row r="1155" spans="1:11" x14ac:dyDescent="0.25">
      <c r="A1155">
        <v>10687</v>
      </c>
      <c r="B1155" s="4">
        <v>44701</v>
      </c>
      <c r="C1155" s="4">
        <v>44862</v>
      </c>
      <c r="D1155">
        <v>37</v>
      </c>
      <c r="E1155">
        <v>29</v>
      </c>
      <c r="F1155">
        <v>9</v>
      </c>
      <c r="G1155">
        <v>2</v>
      </c>
      <c r="H1155">
        <v>10</v>
      </c>
      <c r="I1155">
        <v>30.27</v>
      </c>
      <c r="J1155">
        <v>866.53</v>
      </c>
      <c r="K1155">
        <v>12.73</v>
      </c>
    </row>
    <row r="1156" spans="1:11" x14ac:dyDescent="0.25">
      <c r="A1156">
        <v>10687</v>
      </c>
      <c r="B1156" s="4">
        <v>44701</v>
      </c>
      <c r="C1156" s="4">
        <v>44862</v>
      </c>
      <c r="D1156">
        <v>37</v>
      </c>
      <c r="E1156">
        <v>36</v>
      </c>
      <c r="F1156">
        <v>9</v>
      </c>
      <c r="G1156">
        <v>2</v>
      </c>
      <c r="H1156">
        <v>6</v>
      </c>
      <c r="I1156">
        <v>17.18</v>
      </c>
      <c r="J1156">
        <v>79.8</v>
      </c>
      <c r="K1156">
        <v>1.17</v>
      </c>
    </row>
    <row r="1157" spans="1:11" x14ac:dyDescent="0.25">
      <c r="A1157">
        <v>10687</v>
      </c>
      <c r="B1157" s="4">
        <v>44702</v>
      </c>
      <c r="C1157" s="4">
        <v>44862</v>
      </c>
      <c r="D1157">
        <v>37</v>
      </c>
      <c r="E1157">
        <v>9</v>
      </c>
      <c r="F1157">
        <v>9</v>
      </c>
      <c r="G1157">
        <v>2</v>
      </c>
      <c r="H1157">
        <v>50</v>
      </c>
      <c r="I1157">
        <v>508.78</v>
      </c>
      <c r="J1157">
        <v>3395</v>
      </c>
      <c r="K1157">
        <v>49.87</v>
      </c>
    </row>
    <row r="1158" spans="1:11" x14ac:dyDescent="0.25">
      <c r="A1158">
        <v>10688</v>
      </c>
      <c r="B1158" s="4">
        <v>44702</v>
      </c>
      <c r="C1158" s="4">
        <v>44849</v>
      </c>
      <c r="D1158">
        <v>4</v>
      </c>
      <c r="E1158">
        <v>10</v>
      </c>
      <c r="F1158">
        <v>4</v>
      </c>
      <c r="G1158">
        <v>2</v>
      </c>
      <c r="H1158">
        <v>18</v>
      </c>
      <c r="I1158">
        <v>281.17</v>
      </c>
      <c r="J1158">
        <v>390.6</v>
      </c>
      <c r="K1158">
        <v>1.33</v>
      </c>
    </row>
    <row r="1159" spans="1:11" x14ac:dyDescent="0.25">
      <c r="A1159">
        <v>10688</v>
      </c>
      <c r="B1159" s="4">
        <v>44702</v>
      </c>
      <c r="C1159" s="4">
        <v>44849</v>
      </c>
      <c r="D1159">
        <v>4</v>
      </c>
      <c r="E1159">
        <v>28</v>
      </c>
      <c r="F1159">
        <v>4</v>
      </c>
      <c r="G1159">
        <v>2</v>
      </c>
      <c r="H1159">
        <v>60</v>
      </c>
      <c r="I1159">
        <v>24.54</v>
      </c>
      <c r="J1159">
        <v>1915.2</v>
      </c>
      <c r="K1159">
        <v>6.5</v>
      </c>
    </row>
    <row r="1160" spans="1:11" x14ac:dyDescent="0.25">
      <c r="A1160">
        <v>10688</v>
      </c>
      <c r="B1160" s="4">
        <v>44702</v>
      </c>
      <c r="C1160" s="4">
        <v>44849</v>
      </c>
      <c r="D1160">
        <v>4</v>
      </c>
      <c r="E1160">
        <v>34</v>
      </c>
      <c r="F1160">
        <v>4</v>
      </c>
      <c r="G1160">
        <v>2</v>
      </c>
      <c r="H1160">
        <v>14</v>
      </c>
      <c r="I1160">
        <v>7.53</v>
      </c>
      <c r="J1160">
        <v>137.19999999999999</v>
      </c>
      <c r="K1160">
        <v>0.47</v>
      </c>
    </row>
    <row r="1161" spans="1:11" x14ac:dyDescent="0.25">
      <c r="A1161">
        <v>10689</v>
      </c>
      <c r="B1161" s="4">
        <v>44703</v>
      </c>
      <c r="C1161" s="4">
        <v>44863</v>
      </c>
      <c r="D1161">
        <v>5</v>
      </c>
      <c r="E1161">
        <v>1</v>
      </c>
      <c r="F1161">
        <v>1</v>
      </c>
      <c r="G1161">
        <v>1</v>
      </c>
      <c r="H1161">
        <v>35</v>
      </c>
      <c r="I1161">
        <v>218.15</v>
      </c>
      <c r="J1161">
        <v>441</v>
      </c>
      <c r="K1161">
        <v>176.48</v>
      </c>
    </row>
    <row r="1162" spans="1:11" x14ac:dyDescent="0.25">
      <c r="A1162">
        <v>10690</v>
      </c>
      <c r="B1162" s="4">
        <v>44704</v>
      </c>
      <c r="C1162" s="4">
        <v>44864</v>
      </c>
      <c r="D1162">
        <v>34</v>
      </c>
      <c r="E1162">
        <v>56</v>
      </c>
      <c r="F1162">
        <v>1</v>
      </c>
      <c r="G1162">
        <v>2</v>
      </c>
      <c r="H1162">
        <v>20</v>
      </c>
      <c r="I1162">
        <v>17.62</v>
      </c>
      <c r="J1162">
        <v>532</v>
      </c>
      <c r="K1162">
        <v>100.13</v>
      </c>
    </row>
    <row r="1163" spans="1:11" x14ac:dyDescent="0.25">
      <c r="A1163">
        <v>10690</v>
      </c>
      <c r="B1163" s="4">
        <v>44704</v>
      </c>
      <c r="C1163" s="4">
        <v>44864</v>
      </c>
      <c r="D1163">
        <v>34</v>
      </c>
      <c r="E1163">
        <v>77</v>
      </c>
      <c r="F1163">
        <v>1</v>
      </c>
      <c r="G1163">
        <v>2</v>
      </c>
      <c r="H1163">
        <v>30</v>
      </c>
      <c r="I1163">
        <v>9.7899999999999991</v>
      </c>
      <c r="J1163">
        <v>273</v>
      </c>
      <c r="K1163">
        <v>51.39</v>
      </c>
    </row>
    <row r="1164" spans="1:11" x14ac:dyDescent="0.25">
      <c r="A1164">
        <v>10691</v>
      </c>
      <c r="B1164" s="4">
        <v>44704</v>
      </c>
      <c r="C1164" s="4">
        <v>44879</v>
      </c>
      <c r="D1164">
        <v>63</v>
      </c>
      <c r="E1164">
        <v>1</v>
      </c>
      <c r="F1164">
        <v>2</v>
      </c>
      <c r="G1164">
        <v>3</v>
      </c>
      <c r="H1164">
        <v>30</v>
      </c>
      <c r="I1164">
        <v>64.349999999999994</v>
      </c>
      <c r="J1164">
        <v>378</v>
      </c>
      <c r="K1164">
        <v>2.12</v>
      </c>
    </row>
    <row r="1165" spans="1:11" x14ac:dyDescent="0.25">
      <c r="A1165">
        <v>10691</v>
      </c>
      <c r="B1165" s="4">
        <v>44704</v>
      </c>
      <c r="C1165" s="4">
        <v>44879</v>
      </c>
      <c r="D1165">
        <v>63</v>
      </c>
      <c r="E1165">
        <v>43</v>
      </c>
      <c r="F1165">
        <v>2</v>
      </c>
      <c r="G1165">
        <v>3</v>
      </c>
      <c r="H1165">
        <v>40</v>
      </c>
      <c r="I1165">
        <v>5.38</v>
      </c>
      <c r="J1165">
        <v>1288</v>
      </c>
      <c r="K1165">
        <v>7.23</v>
      </c>
    </row>
    <row r="1166" spans="1:11" x14ac:dyDescent="0.25">
      <c r="A1166">
        <v>10691</v>
      </c>
      <c r="B1166" s="4">
        <v>44704</v>
      </c>
      <c r="C1166" s="4">
        <v>44879</v>
      </c>
      <c r="D1166">
        <v>63</v>
      </c>
      <c r="E1166">
        <v>62</v>
      </c>
      <c r="F1166">
        <v>2</v>
      </c>
      <c r="G1166">
        <v>3</v>
      </c>
      <c r="H1166">
        <v>48</v>
      </c>
      <c r="I1166">
        <v>7.99</v>
      </c>
      <c r="J1166">
        <v>1656.48</v>
      </c>
      <c r="K1166">
        <v>9.2899999999999991</v>
      </c>
    </row>
    <row r="1167" spans="1:11" x14ac:dyDescent="0.25">
      <c r="A1167">
        <v>10691</v>
      </c>
      <c r="B1167" s="4">
        <v>44707</v>
      </c>
      <c r="C1167" s="4">
        <v>44879</v>
      </c>
      <c r="D1167">
        <v>63</v>
      </c>
      <c r="E1167">
        <v>44</v>
      </c>
      <c r="F1167">
        <v>2</v>
      </c>
      <c r="G1167">
        <v>3</v>
      </c>
      <c r="H1167">
        <v>24</v>
      </c>
      <c r="I1167">
        <v>8.76</v>
      </c>
      <c r="J1167">
        <v>326.76</v>
      </c>
      <c r="K1167">
        <v>1.83</v>
      </c>
    </row>
    <row r="1168" spans="1:11" x14ac:dyDescent="0.25">
      <c r="A1168">
        <v>10691</v>
      </c>
      <c r="B1168" s="4">
        <v>44707</v>
      </c>
      <c r="C1168" s="4">
        <v>44879</v>
      </c>
      <c r="D1168">
        <v>63</v>
      </c>
      <c r="E1168">
        <v>29</v>
      </c>
      <c r="F1168">
        <v>2</v>
      </c>
      <c r="G1168">
        <v>3</v>
      </c>
      <c r="H1168">
        <v>40</v>
      </c>
      <c r="I1168">
        <v>8.4600000000000009</v>
      </c>
      <c r="J1168">
        <v>3466.12</v>
      </c>
      <c r="K1168">
        <v>19.45</v>
      </c>
    </row>
    <row r="1169" spans="1:11" x14ac:dyDescent="0.25">
      <c r="A1169">
        <v>10692</v>
      </c>
      <c r="B1169" s="4">
        <v>44709</v>
      </c>
      <c r="C1169" s="4">
        <v>44865</v>
      </c>
      <c r="D1169">
        <v>1</v>
      </c>
      <c r="E1169">
        <v>63</v>
      </c>
      <c r="F1169">
        <v>4</v>
      </c>
      <c r="G1169">
        <v>1</v>
      </c>
      <c r="H1169">
        <v>20</v>
      </c>
      <c r="I1169">
        <v>11.49</v>
      </c>
      <c r="J1169">
        <v>614.6</v>
      </c>
      <c r="K1169">
        <v>1.36</v>
      </c>
    </row>
    <row r="1170" spans="1:11" x14ac:dyDescent="0.25">
      <c r="A1170">
        <v>10693</v>
      </c>
      <c r="B1170" s="4">
        <v>44709</v>
      </c>
      <c r="C1170" s="4">
        <v>44854</v>
      </c>
      <c r="D1170">
        <v>43</v>
      </c>
      <c r="E1170">
        <v>9</v>
      </c>
      <c r="F1170">
        <v>3</v>
      </c>
      <c r="G1170">
        <v>3</v>
      </c>
      <c r="H1170">
        <v>6</v>
      </c>
      <c r="I1170">
        <v>22.27</v>
      </c>
      <c r="J1170">
        <v>407.4</v>
      </c>
      <c r="K1170">
        <v>3.88</v>
      </c>
    </row>
    <row r="1171" spans="1:11" x14ac:dyDescent="0.25">
      <c r="A1171">
        <v>10693</v>
      </c>
      <c r="B1171" s="4">
        <v>44709</v>
      </c>
      <c r="C1171" s="4">
        <v>44854</v>
      </c>
      <c r="D1171">
        <v>43</v>
      </c>
      <c r="E1171">
        <v>54</v>
      </c>
      <c r="F1171">
        <v>3</v>
      </c>
      <c r="G1171">
        <v>3</v>
      </c>
      <c r="H1171">
        <v>60</v>
      </c>
      <c r="I1171">
        <v>24.83</v>
      </c>
      <c r="J1171">
        <v>312.89999999999998</v>
      </c>
      <c r="K1171">
        <v>2.98</v>
      </c>
    </row>
    <row r="1172" spans="1:11" x14ac:dyDescent="0.25">
      <c r="A1172">
        <v>10693</v>
      </c>
      <c r="B1172" s="4">
        <v>44710</v>
      </c>
      <c r="C1172" s="4">
        <v>44854</v>
      </c>
      <c r="D1172">
        <v>43</v>
      </c>
      <c r="E1172">
        <v>69</v>
      </c>
      <c r="F1172">
        <v>3</v>
      </c>
      <c r="G1172">
        <v>3</v>
      </c>
      <c r="H1172">
        <v>30</v>
      </c>
      <c r="I1172">
        <v>17.61</v>
      </c>
      <c r="J1172">
        <v>756</v>
      </c>
      <c r="K1172">
        <v>7.2</v>
      </c>
    </row>
    <row r="1173" spans="1:11" x14ac:dyDescent="0.25">
      <c r="A1173">
        <v>10693</v>
      </c>
      <c r="B1173" s="4">
        <v>44710</v>
      </c>
      <c r="C1173" s="4">
        <v>44854</v>
      </c>
      <c r="D1173">
        <v>43</v>
      </c>
      <c r="E1173">
        <v>73</v>
      </c>
      <c r="F1173">
        <v>3</v>
      </c>
      <c r="G1173">
        <v>3</v>
      </c>
      <c r="H1173">
        <v>15</v>
      </c>
      <c r="I1173">
        <v>49.08</v>
      </c>
      <c r="J1173">
        <v>157.5</v>
      </c>
      <c r="K1173">
        <v>1.5</v>
      </c>
    </row>
    <row r="1174" spans="1:11" x14ac:dyDescent="0.25">
      <c r="A1174">
        <v>10694</v>
      </c>
      <c r="B1174" s="4">
        <v>44711</v>
      </c>
      <c r="C1174" s="4">
        <v>44868</v>
      </c>
      <c r="D1174">
        <v>63</v>
      </c>
      <c r="E1174">
        <v>59</v>
      </c>
      <c r="F1174">
        <v>8</v>
      </c>
      <c r="G1174">
        <v>2</v>
      </c>
      <c r="H1174">
        <v>25</v>
      </c>
      <c r="I1174">
        <v>23.69</v>
      </c>
      <c r="J1174">
        <v>962.5</v>
      </c>
      <c r="K1174">
        <v>3.88</v>
      </c>
    </row>
    <row r="1175" spans="1:11" x14ac:dyDescent="0.25">
      <c r="A1175">
        <v>10694</v>
      </c>
      <c r="B1175" s="4">
        <v>44711</v>
      </c>
      <c r="C1175" s="4">
        <v>44868</v>
      </c>
      <c r="D1175">
        <v>63</v>
      </c>
      <c r="E1175">
        <v>70</v>
      </c>
      <c r="F1175">
        <v>8</v>
      </c>
      <c r="G1175">
        <v>2</v>
      </c>
      <c r="H1175">
        <v>50</v>
      </c>
      <c r="I1175">
        <v>82.27</v>
      </c>
      <c r="J1175">
        <v>525</v>
      </c>
      <c r="K1175">
        <v>2.11</v>
      </c>
    </row>
    <row r="1176" spans="1:11" x14ac:dyDescent="0.25">
      <c r="A1176">
        <v>10694</v>
      </c>
      <c r="B1176" s="4">
        <v>44711</v>
      </c>
      <c r="C1176" s="4">
        <v>44868</v>
      </c>
      <c r="D1176">
        <v>63</v>
      </c>
      <c r="E1176">
        <v>7</v>
      </c>
      <c r="F1176">
        <v>8</v>
      </c>
      <c r="G1176">
        <v>2</v>
      </c>
      <c r="H1176">
        <v>90</v>
      </c>
      <c r="I1176">
        <v>69.099999999999994</v>
      </c>
      <c r="J1176">
        <v>1890</v>
      </c>
      <c r="K1176">
        <v>7.61</v>
      </c>
    </row>
    <row r="1177" spans="1:11" x14ac:dyDescent="0.25">
      <c r="A1177">
        <v>10695</v>
      </c>
      <c r="B1177" s="4">
        <v>44711</v>
      </c>
      <c r="C1177" s="4">
        <v>44883</v>
      </c>
      <c r="D1177">
        <v>11</v>
      </c>
      <c r="E1177">
        <v>8</v>
      </c>
      <c r="F1177">
        <v>7</v>
      </c>
      <c r="G1177">
        <v>3</v>
      </c>
      <c r="H1177">
        <v>10</v>
      </c>
      <c r="I1177">
        <v>53.59</v>
      </c>
      <c r="J1177">
        <v>280</v>
      </c>
      <c r="K1177">
        <v>19.63</v>
      </c>
    </row>
    <row r="1178" spans="1:11" x14ac:dyDescent="0.25">
      <c r="A1178">
        <v>10695</v>
      </c>
      <c r="B1178" s="4">
        <v>44711</v>
      </c>
      <c r="C1178" s="4">
        <v>44883</v>
      </c>
      <c r="D1178">
        <v>11</v>
      </c>
      <c r="E1178">
        <v>12</v>
      </c>
      <c r="F1178">
        <v>7</v>
      </c>
      <c r="G1178">
        <v>3</v>
      </c>
      <c r="H1178">
        <v>4</v>
      </c>
      <c r="I1178">
        <v>110.57</v>
      </c>
      <c r="J1178">
        <v>106.4</v>
      </c>
      <c r="K1178">
        <v>7.46</v>
      </c>
    </row>
    <row r="1179" spans="1:11" x14ac:dyDescent="0.25">
      <c r="A1179">
        <v>10695</v>
      </c>
      <c r="B1179" s="4">
        <v>44711</v>
      </c>
      <c r="C1179" s="4">
        <v>44883</v>
      </c>
      <c r="D1179">
        <v>11</v>
      </c>
      <c r="E1179">
        <v>24</v>
      </c>
      <c r="F1179">
        <v>7</v>
      </c>
      <c r="G1179">
        <v>3</v>
      </c>
      <c r="H1179">
        <v>20</v>
      </c>
      <c r="I1179">
        <v>4.4000000000000004</v>
      </c>
      <c r="J1179">
        <v>63</v>
      </c>
      <c r="K1179">
        <v>4.42</v>
      </c>
    </row>
    <row r="1180" spans="1:11" x14ac:dyDescent="0.25">
      <c r="A1180">
        <v>10696</v>
      </c>
      <c r="B1180" s="4">
        <v>44711</v>
      </c>
      <c r="C1180" s="4">
        <v>44884</v>
      </c>
      <c r="D1180">
        <v>43</v>
      </c>
      <c r="E1180">
        <v>17</v>
      </c>
      <c r="F1180">
        <v>8</v>
      </c>
      <c r="G1180">
        <v>2</v>
      </c>
      <c r="H1180">
        <v>20</v>
      </c>
      <c r="I1180">
        <v>2.34</v>
      </c>
      <c r="J1180">
        <v>546</v>
      </c>
      <c r="K1180">
        <v>59.78</v>
      </c>
    </row>
    <row r="1181" spans="1:11" x14ac:dyDescent="0.25">
      <c r="A1181">
        <v>10696</v>
      </c>
      <c r="B1181" s="4">
        <v>44711</v>
      </c>
      <c r="C1181" s="4">
        <v>44884</v>
      </c>
      <c r="D1181">
        <v>43</v>
      </c>
      <c r="E1181">
        <v>46</v>
      </c>
      <c r="F1181">
        <v>8</v>
      </c>
      <c r="G1181">
        <v>2</v>
      </c>
      <c r="H1181">
        <v>18</v>
      </c>
      <c r="I1181">
        <v>0.8</v>
      </c>
      <c r="J1181">
        <v>151.19999999999999</v>
      </c>
      <c r="K1181">
        <v>16.55</v>
      </c>
    </row>
    <row r="1182" spans="1:11" x14ac:dyDescent="0.25">
      <c r="A1182">
        <v>10697</v>
      </c>
      <c r="B1182" s="4">
        <v>44711</v>
      </c>
      <c r="C1182" s="4">
        <v>44870</v>
      </c>
      <c r="D1182">
        <v>27</v>
      </c>
      <c r="E1182">
        <v>58</v>
      </c>
      <c r="F1182">
        <v>3</v>
      </c>
      <c r="G1182">
        <v>3</v>
      </c>
      <c r="H1182">
        <v>30</v>
      </c>
      <c r="I1182">
        <v>0.57999999999999996</v>
      </c>
      <c r="J1182">
        <v>278.25</v>
      </c>
      <c r="K1182">
        <v>6.64</v>
      </c>
    </row>
    <row r="1183" spans="1:11" x14ac:dyDescent="0.25">
      <c r="A1183">
        <v>10697</v>
      </c>
      <c r="B1183" s="4">
        <v>44715</v>
      </c>
      <c r="C1183" s="4">
        <v>44870</v>
      </c>
      <c r="D1183">
        <v>27</v>
      </c>
      <c r="E1183">
        <v>70</v>
      </c>
      <c r="F1183">
        <v>3</v>
      </c>
      <c r="G1183">
        <v>3</v>
      </c>
      <c r="H1183">
        <v>30</v>
      </c>
      <c r="I1183">
        <v>188.04</v>
      </c>
      <c r="J1183">
        <v>315</v>
      </c>
      <c r="K1183">
        <v>7.52</v>
      </c>
    </row>
    <row r="1184" spans="1:11" x14ac:dyDescent="0.25">
      <c r="A1184">
        <v>10697</v>
      </c>
      <c r="B1184" s="4">
        <v>44716</v>
      </c>
      <c r="C1184" s="4">
        <v>44870</v>
      </c>
      <c r="D1184">
        <v>27</v>
      </c>
      <c r="E1184">
        <v>19</v>
      </c>
      <c r="F1184">
        <v>3</v>
      </c>
      <c r="G1184">
        <v>3</v>
      </c>
      <c r="H1184">
        <v>7</v>
      </c>
      <c r="I1184">
        <v>39</v>
      </c>
      <c r="J1184">
        <v>45.08</v>
      </c>
      <c r="K1184">
        <v>1.08</v>
      </c>
    </row>
    <row r="1185" spans="1:11" x14ac:dyDescent="0.25">
      <c r="A1185">
        <v>10697</v>
      </c>
      <c r="B1185" s="4">
        <v>44716</v>
      </c>
      <c r="C1185" s="4">
        <v>44870</v>
      </c>
      <c r="D1185">
        <v>27</v>
      </c>
      <c r="E1185">
        <v>35</v>
      </c>
      <c r="F1185">
        <v>3</v>
      </c>
      <c r="G1185">
        <v>3</v>
      </c>
      <c r="H1185">
        <v>9</v>
      </c>
      <c r="I1185">
        <v>7.73</v>
      </c>
      <c r="J1185">
        <v>113.4</v>
      </c>
      <c r="K1185">
        <v>2.71</v>
      </c>
    </row>
    <row r="1186" spans="1:11" x14ac:dyDescent="0.25">
      <c r="A1186">
        <v>10698</v>
      </c>
      <c r="B1186" s="4">
        <v>44716</v>
      </c>
      <c r="C1186" s="4">
        <v>44871</v>
      </c>
      <c r="D1186">
        <v>20</v>
      </c>
      <c r="E1186">
        <v>65</v>
      </c>
      <c r="F1186">
        <v>4</v>
      </c>
      <c r="G1186">
        <v>2</v>
      </c>
      <c r="H1186">
        <v>65</v>
      </c>
      <c r="I1186">
        <v>8.74</v>
      </c>
      <c r="J1186">
        <v>957.77499999999998</v>
      </c>
      <c r="K1186">
        <v>0.82</v>
      </c>
    </row>
    <row r="1187" spans="1:11" x14ac:dyDescent="0.25">
      <c r="A1187">
        <v>10698</v>
      </c>
      <c r="B1187" s="4">
        <v>44716</v>
      </c>
      <c r="C1187" s="4">
        <v>44871</v>
      </c>
      <c r="D1187">
        <v>20</v>
      </c>
      <c r="E1187">
        <v>70</v>
      </c>
      <c r="F1187">
        <v>4</v>
      </c>
      <c r="G1187">
        <v>2</v>
      </c>
      <c r="H1187">
        <v>8</v>
      </c>
      <c r="I1187">
        <v>21.72</v>
      </c>
      <c r="J1187">
        <v>84</v>
      </c>
      <c r="K1187">
        <v>7.0000000000000007E-2</v>
      </c>
    </row>
    <row r="1188" spans="1:11" x14ac:dyDescent="0.25">
      <c r="A1188">
        <v>10698</v>
      </c>
      <c r="B1188" s="4">
        <v>44716</v>
      </c>
      <c r="C1188" s="4">
        <v>44871</v>
      </c>
      <c r="D1188">
        <v>20</v>
      </c>
      <c r="E1188">
        <v>11</v>
      </c>
      <c r="F1188">
        <v>4</v>
      </c>
      <c r="G1188">
        <v>2</v>
      </c>
      <c r="H1188">
        <v>15</v>
      </c>
      <c r="I1188">
        <v>1.66</v>
      </c>
      <c r="J1188">
        <v>220.5</v>
      </c>
      <c r="K1188">
        <v>0.19</v>
      </c>
    </row>
    <row r="1189" spans="1:11" x14ac:dyDescent="0.25">
      <c r="A1189">
        <v>10698</v>
      </c>
      <c r="B1189" s="4">
        <v>44718</v>
      </c>
      <c r="C1189" s="4">
        <v>44871</v>
      </c>
      <c r="D1189">
        <v>20</v>
      </c>
      <c r="E1189">
        <v>29</v>
      </c>
      <c r="F1189">
        <v>4</v>
      </c>
      <c r="G1189">
        <v>2</v>
      </c>
      <c r="H1189">
        <v>12</v>
      </c>
      <c r="I1189">
        <v>7.27</v>
      </c>
      <c r="J1189">
        <v>1039.836</v>
      </c>
      <c r="K1189">
        <v>0.9</v>
      </c>
    </row>
    <row r="1190" spans="1:11" x14ac:dyDescent="0.25">
      <c r="A1190">
        <v>10698</v>
      </c>
      <c r="B1190" s="4">
        <v>44718</v>
      </c>
      <c r="C1190" s="4">
        <v>44871</v>
      </c>
      <c r="D1190">
        <v>20</v>
      </c>
      <c r="E1190">
        <v>17</v>
      </c>
      <c r="F1190">
        <v>4</v>
      </c>
      <c r="G1190">
        <v>2</v>
      </c>
      <c r="H1190">
        <v>8</v>
      </c>
      <c r="I1190">
        <v>5.09</v>
      </c>
      <c r="J1190">
        <v>218.4</v>
      </c>
      <c r="K1190">
        <v>0.19</v>
      </c>
    </row>
    <row r="1191" spans="1:11" x14ac:dyDescent="0.25">
      <c r="A1191">
        <v>10699</v>
      </c>
      <c r="B1191" s="4">
        <v>44718</v>
      </c>
      <c r="C1191" s="4">
        <v>44871</v>
      </c>
      <c r="D1191">
        <v>52</v>
      </c>
      <c r="E1191">
        <v>47</v>
      </c>
      <c r="F1191">
        <v>3</v>
      </c>
      <c r="G1191">
        <v>2</v>
      </c>
      <c r="H1191">
        <v>12</v>
      </c>
      <c r="I1191">
        <v>12.2</v>
      </c>
      <c r="J1191">
        <v>79.8</v>
      </c>
      <c r="K1191">
        <v>27.2</v>
      </c>
    </row>
    <row r="1192" spans="1:11" x14ac:dyDescent="0.25">
      <c r="A1192">
        <v>10700</v>
      </c>
      <c r="B1192" s="4">
        <v>44718</v>
      </c>
      <c r="C1192" s="4">
        <v>44872</v>
      </c>
      <c r="D1192">
        <v>43</v>
      </c>
      <c r="E1192">
        <v>68</v>
      </c>
      <c r="F1192">
        <v>3</v>
      </c>
      <c r="G1192">
        <v>2</v>
      </c>
      <c r="H1192">
        <v>40</v>
      </c>
      <c r="I1192">
        <v>166.23</v>
      </c>
      <c r="J1192">
        <v>350</v>
      </c>
      <c r="K1192">
        <v>0.8</v>
      </c>
    </row>
    <row r="1193" spans="1:11" x14ac:dyDescent="0.25">
      <c r="A1193">
        <v>10700</v>
      </c>
      <c r="B1193" s="4">
        <v>44721</v>
      </c>
      <c r="C1193" s="4">
        <v>44872</v>
      </c>
      <c r="D1193">
        <v>43</v>
      </c>
      <c r="E1193">
        <v>34</v>
      </c>
      <c r="F1193">
        <v>3</v>
      </c>
      <c r="G1193">
        <v>2</v>
      </c>
      <c r="H1193">
        <v>12</v>
      </c>
      <c r="I1193">
        <v>3.92</v>
      </c>
      <c r="J1193">
        <v>117.6</v>
      </c>
      <c r="K1193">
        <v>0.27</v>
      </c>
    </row>
    <row r="1194" spans="1:11" x14ac:dyDescent="0.25">
      <c r="A1194">
        <v>10700</v>
      </c>
      <c r="B1194" s="4">
        <v>44721</v>
      </c>
      <c r="C1194" s="4">
        <v>44872</v>
      </c>
      <c r="D1194">
        <v>43</v>
      </c>
      <c r="E1194">
        <v>1</v>
      </c>
      <c r="F1194">
        <v>3</v>
      </c>
      <c r="G1194">
        <v>2</v>
      </c>
      <c r="H1194">
        <v>5</v>
      </c>
      <c r="I1194">
        <v>0.4</v>
      </c>
      <c r="J1194">
        <v>63</v>
      </c>
      <c r="K1194">
        <v>0.14000000000000001</v>
      </c>
    </row>
    <row r="1195" spans="1:11" x14ac:dyDescent="0.25">
      <c r="A1195">
        <v>10700</v>
      </c>
      <c r="B1195" s="4">
        <v>44722</v>
      </c>
      <c r="C1195" s="4">
        <v>44872</v>
      </c>
      <c r="D1195">
        <v>43</v>
      </c>
      <c r="E1195">
        <v>71</v>
      </c>
      <c r="F1195">
        <v>3</v>
      </c>
      <c r="G1195">
        <v>2</v>
      </c>
      <c r="H1195">
        <v>60</v>
      </c>
      <c r="I1195">
        <v>35.909999999999997</v>
      </c>
      <c r="J1195">
        <v>903</v>
      </c>
      <c r="K1195">
        <v>2.0499999999999998</v>
      </c>
    </row>
    <row r="1196" spans="1:11" x14ac:dyDescent="0.25">
      <c r="A1196">
        <v>10701</v>
      </c>
      <c r="B1196" s="4">
        <v>44722</v>
      </c>
      <c r="C1196" s="4">
        <v>44861</v>
      </c>
      <c r="D1196">
        <v>37</v>
      </c>
      <c r="E1196">
        <v>59</v>
      </c>
      <c r="F1196">
        <v>6</v>
      </c>
      <c r="G1196">
        <v>3</v>
      </c>
      <c r="H1196">
        <v>42</v>
      </c>
      <c r="I1196">
        <v>37.04</v>
      </c>
      <c r="J1196">
        <v>1617</v>
      </c>
      <c r="K1196">
        <v>16.03</v>
      </c>
    </row>
    <row r="1197" spans="1:11" x14ac:dyDescent="0.25">
      <c r="A1197">
        <v>10701</v>
      </c>
      <c r="B1197" s="4">
        <v>44722</v>
      </c>
      <c r="C1197" s="4">
        <v>44861</v>
      </c>
      <c r="D1197">
        <v>37</v>
      </c>
      <c r="E1197">
        <v>76</v>
      </c>
      <c r="F1197">
        <v>6</v>
      </c>
      <c r="G1197">
        <v>3</v>
      </c>
      <c r="H1197">
        <v>35</v>
      </c>
      <c r="I1197">
        <v>71.81</v>
      </c>
      <c r="J1197">
        <v>441</v>
      </c>
      <c r="K1197">
        <v>4.37</v>
      </c>
    </row>
    <row r="1198" spans="1:11" x14ac:dyDescent="0.25">
      <c r="A1198">
        <v>10701</v>
      </c>
      <c r="B1198" s="4">
        <v>44722</v>
      </c>
      <c r="C1198" s="4">
        <v>44861</v>
      </c>
      <c r="D1198">
        <v>37</v>
      </c>
      <c r="E1198">
        <v>71</v>
      </c>
      <c r="F1198">
        <v>6</v>
      </c>
      <c r="G1198">
        <v>3</v>
      </c>
      <c r="H1198">
        <v>20</v>
      </c>
      <c r="I1198">
        <v>8.6300000000000008</v>
      </c>
      <c r="J1198">
        <v>301</v>
      </c>
      <c r="K1198">
        <v>2.98</v>
      </c>
    </row>
    <row r="1199" spans="1:11" x14ac:dyDescent="0.25">
      <c r="A1199">
        <v>10702</v>
      </c>
      <c r="B1199" s="4">
        <v>44722</v>
      </c>
      <c r="C1199" s="4">
        <v>44889</v>
      </c>
      <c r="D1199">
        <v>1</v>
      </c>
      <c r="E1199">
        <v>76</v>
      </c>
      <c r="F1199">
        <v>4</v>
      </c>
      <c r="G1199">
        <v>2</v>
      </c>
      <c r="H1199">
        <v>15</v>
      </c>
      <c r="I1199">
        <v>69.05</v>
      </c>
      <c r="J1199">
        <v>189</v>
      </c>
      <c r="K1199">
        <v>2.0499999999999998</v>
      </c>
    </row>
    <row r="1200" spans="1:11" x14ac:dyDescent="0.25">
      <c r="A1200">
        <v>10702</v>
      </c>
      <c r="B1200" s="4">
        <v>44723</v>
      </c>
      <c r="C1200" s="4">
        <v>44889</v>
      </c>
      <c r="D1200">
        <v>1</v>
      </c>
      <c r="E1200">
        <v>3</v>
      </c>
      <c r="F1200">
        <v>4</v>
      </c>
      <c r="G1200">
        <v>2</v>
      </c>
      <c r="H1200">
        <v>6</v>
      </c>
      <c r="I1200">
        <v>1.55</v>
      </c>
      <c r="J1200">
        <v>42</v>
      </c>
      <c r="K1200">
        <v>0.45</v>
      </c>
    </row>
    <row r="1201" spans="1:11" x14ac:dyDescent="0.25">
      <c r="A1201">
        <v>10703</v>
      </c>
      <c r="B1201" s="4">
        <v>44723</v>
      </c>
      <c r="C1201" s="4">
        <v>44876</v>
      </c>
      <c r="D1201">
        <v>24</v>
      </c>
      <c r="E1201">
        <v>59</v>
      </c>
      <c r="F1201">
        <v>6</v>
      </c>
      <c r="G1201">
        <v>2</v>
      </c>
      <c r="H1201">
        <v>35</v>
      </c>
      <c r="I1201">
        <v>8.25</v>
      </c>
      <c r="J1201">
        <v>1347.5</v>
      </c>
      <c r="K1201">
        <v>23.33</v>
      </c>
    </row>
    <row r="1202" spans="1:11" x14ac:dyDescent="0.25">
      <c r="A1202">
        <v>10703</v>
      </c>
      <c r="B1202" s="4">
        <v>44724</v>
      </c>
      <c r="C1202" s="4">
        <v>44876</v>
      </c>
      <c r="D1202">
        <v>24</v>
      </c>
      <c r="E1202">
        <v>73</v>
      </c>
      <c r="F1202">
        <v>6</v>
      </c>
      <c r="G1202">
        <v>2</v>
      </c>
      <c r="H1202">
        <v>35</v>
      </c>
      <c r="I1202">
        <v>16.239999999999998</v>
      </c>
      <c r="J1202">
        <v>367.5</v>
      </c>
      <c r="K1202">
        <v>6.36</v>
      </c>
    </row>
    <row r="1203" spans="1:11" x14ac:dyDescent="0.25">
      <c r="A1203">
        <v>10703</v>
      </c>
      <c r="B1203" s="4">
        <v>44724</v>
      </c>
      <c r="C1203" s="4">
        <v>44876</v>
      </c>
      <c r="D1203">
        <v>24</v>
      </c>
      <c r="E1203">
        <v>2</v>
      </c>
      <c r="F1203">
        <v>6</v>
      </c>
      <c r="G1203">
        <v>2</v>
      </c>
      <c r="H1203">
        <v>5</v>
      </c>
      <c r="I1203">
        <v>5.54</v>
      </c>
      <c r="J1203">
        <v>66.5</v>
      </c>
      <c r="K1203">
        <v>1.1499999999999999</v>
      </c>
    </row>
    <row r="1204" spans="1:11" x14ac:dyDescent="0.25">
      <c r="A1204">
        <v>10704</v>
      </c>
      <c r="B1204" s="4">
        <v>44724</v>
      </c>
      <c r="C1204" s="4">
        <v>44876</v>
      </c>
      <c r="D1204">
        <v>62</v>
      </c>
      <c r="E1204">
        <v>4</v>
      </c>
      <c r="F1204">
        <v>6</v>
      </c>
      <c r="G1204">
        <v>2</v>
      </c>
      <c r="H1204">
        <v>6</v>
      </c>
      <c r="I1204">
        <v>1.17</v>
      </c>
      <c r="J1204">
        <v>92.4</v>
      </c>
      <c r="K1204">
        <v>0.72</v>
      </c>
    </row>
    <row r="1205" spans="1:11" x14ac:dyDescent="0.25">
      <c r="A1205">
        <v>10704</v>
      </c>
      <c r="B1205" s="4">
        <v>44725</v>
      </c>
      <c r="C1205" s="4">
        <v>44876</v>
      </c>
      <c r="D1205">
        <v>62</v>
      </c>
      <c r="E1205">
        <v>24</v>
      </c>
      <c r="F1205">
        <v>6</v>
      </c>
      <c r="G1205">
        <v>2</v>
      </c>
      <c r="H1205">
        <v>35</v>
      </c>
      <c r="I1205">
        <v>6.54</v>
      </c>
      <c r="J1205">
        <v>110.25</v>
      </c>
      <c r="K1205">
        <v>0.86</v>
      </c>
    </row>
    <row r="1206" spans="1:11" x14ac:dyDescent="0.25">
      <c r="A1206">
        <v>10704</v>
      </c>
      <c r="B1206" s="4">
        <v>44729</v>
      </c>
      <c r="C1206" s="4">
        <v>44876</v>
      </c>
      <c r="D1206">
        <v>62</v>
      </c>
      <c r="E1206">
        <v>48</v>
      </c>
      <c r="F1206">
        <v>6</v>
      </c>
      <c r="G1206">
        <v>2</v>
      </c>
      <c r="H1206">
        <v>24</v>
      </c>
      <c r="I1206">
        <v>14.13</v>
      </c>
      <c r="J1206">
        <v>214.2</v>
      </c>
      <c r="K1206">
        <v>1.68</v>
      </c>
    </row>
    <row r="1207" spans="1:11" x14ac:dyDescent="0.25">
      <c r="A1207">
        <v>10705</v>
      </c>
      <c r="B1207" s="4">
        <v>44729</v>
      </c>
      <c r="C1207" s="4">
        <v>44877</v>
      </c>
      <c r="D1207">
        <v>35</v>
      </c>
      <c r="E1207">
        <v>31</v>
      </c>
      <c r="F1207">
        <v>9</v>
      </c>
      <c r="G1207">
        <v>2</v>
      </c>
      <c r="H1207">
        <v>20</v>
      </c>
      <c r="I1207">
        <v>102.3</v>
      </c>
      <c r="J1207">
        <v>175</v>
      </c>
      <c r="K1207">
        <v>32.78</v>
      </c>
    </row>
    <row r="1208" spans="1:11" x14ac:dyDescent="0.25">
      <c r="A1208">
        <v>10705</v>
      </c>
      <c r="B1208" s="4">
        <v>44729</v>
      </c>
      <c r="C1208" s="4">
        <v>44877</v>
      </c>
      <c r="D1208">
        <v>35</v>
      </c>
      <c r="E1208">
        <v>32</v>
      </c>
      <c r="F1208">
        <v>9</v>
      </c>
      <c r="G1208">
        <v>2</v>
      </c>
      <c r="H1208">
        <v>4</v>
      </c>
      <c r="I1208">
        <v>33.5</v>
      </c>
      <c r="J1208">
        <v>89.6</v>
      </c>
      <c r="K1208">
        <v>16.78</v>
      </c>
    </row>
    <row r="1209" spans="1:11" x14ac:dyDescent="0.25">
      <c r="A1209">
        <v>10706</v>
      </c>
      <c r="B1209" s="4">
        <v>44729</v>
      </c>
      <c r="C1209" s="4">
        <v>44878</v>
      </c>
      <c r="D1209">
        <v>55</v>
      </c>
      <c r="E1209">
        <v>43</v>
      </c>
      <c r="F1209">
        <v>8</v>
      </c>
      <c r="G1209">
        <v>3</v>
      </c>
      <c r="H1209">
        <v>24</v>
      </c>
      <c r="I1209">
        <v>51.34</v>
      </c>
      <c r="J1209">
        <v>772.8</v>
      </c>
      <c r="K1209">
        <v>1.57</v>
      </c>
    </row>
    <row r="1210" spans="1:11" x14ac:dyDescent="0.25">
      <c r="A1210">
        <v>10706</v>
      </c>
      <c r="B1210" s="4">
        <v>44730</v>
      </c>
      <c r="C1210" s="4">
        <v>44878</v>
      </c>
      <c r="D1210">
        <v>55</v>
      </c>
      <c r="E1210">
        <v>59</v>
      </c>
      <c r="F1210">
        <v>8</v>
      </c>
      <c r="G1210">
        <v>3</v>
      </c>
      <c r="H1210">
        <v>8</v>
      </c>
      <c r="I1210">
        <v>3.79</v>
      </c>
      <c r="J1210">
        <v>308</v>
      </c>
      <c r="K1210">
        <v>0.63</v>
      </c>
    </row>
    <row r="1211" spans="1:11" x14ac:dyDescent="0.25">
      <c r="A1211">
        <v>10706</v>
      </c>
      <c r="B1211" s="4">
        <v>44730</v>
      </c>
      <c r="C1211" s="4">
        <v>44878</v>
      </c>
      <c r="D1211">
        <v>55</v>
      </c>
      <c r="E1211">
        <v>16</v>
      </c>
      <c r="F1211">
        <v>8</v>
      </c>
      <c r="G1211">
        <v>3</v>
      </c>
      <c r="H1211">
        <v>20</v>
      </c>
      <c r="I1211">
        <v>1.38</v>
      </c>
      <c r="J1211">
        <v>244.3</v>
      </c>
      <c r="K1211">
        <v>0.5</v>
      </c>
    </row>
    <row r="1212" spans="1:11" x14ac:dyDescent="0.25">
      <c r="A1212">
        <v>10707</v>
      </c>
      <c r="B1212" s="4">
        <v>44730</v>
      </c>
      <c r="C1212" s="4">
        <v>44864</v>
      </c>
      <c r="D1212">
        <v>4</v>
      </c>
      <c r="E1212">
        <v>57</v>
      </c>
      <c r="F1212">
        <v>4</v>
      </c>
      <c r="G1212">
        <v>1</v>
      </c>
      <c r="H1212">
        <v>40</v>
      </c>
      <c r="I1212">
        <v>2.48</v>
      </c>
      <c r="J1212">
        <v>546</v>
      </c>
      <c r="K1212">
        <v>12.45</v>
      </c>
    </row>
    <row r="1213" spans="1:11" x14ac:dyDescent="0.25">
      <c r="A1213">
        <v>10707</v>
      </c>
      <c r="B1213" s="4">
        <v>44730</v>
      </c>
      <c r="C1213" s="4">
        <v>44864</v>
      </c>
      <c r="D1213">
        <v>4</v>
      </c>
      <c r="E1213">
        <v>55</v>
      </c>
      <c r="F1213">
        <v>4</v>
      </c>
      <c r="G1213">
        <v>1</v>
      </c>
      <c r="H1213">
        <v>21</v>
      </c>
      <c r="I1213">
        <v>10.91</v>
      </c>
      <c r="J1213">
        <v>352.8</v>
      </c>
      <c r="K1213">
        <v>8.0399999999999991</v>
      </c>
    </row>
    <row r="1214" spans="1:11" x14ac:dyDescent="0.25">
      <c r="A1214">
        <v>10707</v>
      </c>
      <c r="B1214" s="4">
        <v>44731</v>
      </c>
      <c r="C1214" s="4">
        <v>44864</v>
      </c>
      <c r="D1214">
        <v>4</v>
      </c>
      <c r="E1214">
        <v>70</v>
      </c>
      <c r="F1214">
        <v>4</v>
      </c>
      <c r="G1214">
        <v>1</v>
      </c>
      <c r="H1214">
        <v>28</v>
      </c>
      <c r="I1214">
        <v>4.7</v>
      </c>
      <c r="J1214">
        <v>294</v>
      </c>
      <c r="K1214">
        <v>6.7</v>
      </c>
    </row>
    <row r="1215" spans="1:11" x14ac:dyDescent="0.25">
      <c r="A1215">
        <v>10708</v>
      </c>
      <c r="B1215" s="4">
        <v>44731</v>
      </c>
      <c r="C1215" s="4">
        <v>44893</v>
      </c>
      <c r="D1215">
        <v>77</v>
      </c>
      <c r="E1215">
        <v>36</v>
      </c>
      <c r="F1215">
        <v>6</v>
      </c>
      <c r="G1215">
        <v>3</v>
      </c>
      <c r="H1215">
        <v>5</v>
      </c>
      <c r="I1215">
        <v>1.9</v>
      </c>
      <c r="J1215">
        <v>66.5</v>
      </c>
      <c r="K1215">
        <v>39.28</v>
      </c>
    </row>
    <row r="1216" spans="1:11" x14ac:dyDescent="0.25">
      <c r="A1216">
        <v>10708</v>
      </c>
      <c r="B1216" s="4">
        <v>44731</v>
      </c>
      <c r="C1216" s="4">
        <v>44893</v>
      </c>
      <c r="D1216">
        <v>77</v>
      </c>
      <c r="E1216">
        <v>5</v>
      </c>
      <c r="F1216">
        <v>6</v>
      </c>
      <c r="G1216">
        <v>3</v>
      </c>
      <c r="H1216">
        <v>4</v>
      </c>
      <c r="I1216">
        <v>0.33</v>
      </c>
      <c r="J1216">
        <v>59.78</v>
      </c>
      <c r="K1216">
        <v>35.32</v>
      </c>
    </row>
    <row r="1217" spans="1:11" x14ac:dyDescent="0.25">
      <c r="A1217">
        <v>10709</v>
      </c>
      <c r="B1217" s="4">
        <v>44731</v>
      </c>
      <c r="C1217" s="4">
        <v>44879</v>
      </c>
      <c r="D1217">
        <v>31</v>
      </c>
      <c r="E1217">
        <v>60</v>
      </c>
      <c r="F1217">
        <v>1</v>
      </c>
      <c r="G1217">
        <v>1</v>
      </c>
      <c r="H1217">
        <v>10</v>
      </c>
      <c r="I1217">
        <v>0.35</v>
      </c>
      <c r="J1217">
        <v>238</v>
      </c>
      <c r="K1217">
        <v>1.6</v>
      </c>
    </row>
    <row r="1218" spans="1:11" x14ac:dyDescent="0.25">
      <c r="A1218">
        <v>10709</v>
      </c>
      <c r="B1218" s="4">
        <v>44735</v>
      </c>
      <c r="C1218" s="4">
        <v>44879</v>
      </c>
      <c r="D1218">
        <v>31</v>
      </c>
      <c r="E1218">
        <v>8</v>
      </c>
      <c r="F1218">
        <v>1</v>
      </c>
      <c r="G1218">
        <v>1</v>
      </c>
      <c r="H1218">
        <v>40</v>
      </c>
      <c r="I1218">
        <v>16.670000000000002</v>
      </c>
      <c r="J1218">
        <v>1120</v>
      </c>
      <c r="K1218">
        <v>7.55</v>
      </c>
    </row>
    <row r="1219" spans="1:11" x14ac:dyDescent="0.25">
      <c r="A1219">
        <v>10709</v>
      </c>
      <c r="B1219" s="4">
        <v>44735</v>
      </c>
      <c r="C1219" s="4">
        <v>44879</v>
      </c>
      <c r="D1219">
        <v>31</v>
      </c>
      <c r="E1219">
        <v>51</v>
      </c>
      <c r="F1219">
        <v>1</v>
      </c>
      <c r="G1219">
        <v>1</v>
      </c>
      <c r="H1219">
        <v>28</v>
      </c>
      <c r="I1219">
        <v>12.01</v>
      </c>
      <c r="J1219">
        <v>1038.8</v>
      </c>
      <c r="K1219">
        <v>7</v>
      </c>
    </row>
    <row r="1220" spans="1:11" x14ac:dyDescent="0.25">
      <c r="A1220">
        <v>10710</v>
      </c>
      <c r="B1220" s="4">
        <v>44735</v>
      </c>
      <c r="C1220" s="4">
        <v>44882</v>
      </c>
      <c r="D1220">
        <v>27</v>
      </c>
      <c r="E1220">
        <v>19</v>
      </c>
      <c r="F1220">
        <v>1</v>
      </c>
      <c r="G1220">
        <v>3</v>
      </c>
      <c r="H1220">
        <v>5</v>
      </c>
      <c r="I1220">
        <v>27.24</v>
      </c>
      <c r="J1220">
        <v>32.200000000000003</v>
      </c>
      <c r="K1220">
        <v>102.58</v>
      </c>
    </row>
    <row r="1221" spans="1:11" x14ac:dyDescent="0.25">
      <c r="A1221">
        <v>10710</v>
      </c>
      <c r="B1221" s="4">
        <v>44736</v>
      </c>
      <c r="C1221" s="4">
        <v>44882</v>
      </c>
      <c r="D1221">
        <v>27</v>
      </c>
      <c r="E1221">
        <v>47</v>
      </c>
      <c r="F1221">
        <v>1</v>
      </c>
      <c r="G1221">
        <v>3</v>
      </c>
      <c r="H1221">
        <v>5</v>
      </c>
      <c r="I1221">
        <v>26.51</v>
      </c>
      <c r="J1221">
        <v>33.25</v>
      </c>
      <c r="K1221">
        <v>105.92</v>
      </c>
    </row>
    <row r="1222" spans="1:11" x14ac:dyDescent="0.25">
      <c r="A1222">
        <v>10711</v>
      </c>
      <c r="B1222" s="4">
        <v>44736</v>
      </c>
      <c r="C1222" s="4">
        <v>44897</v>
      </c>
      <c r="D1222">
        <v>43</v>
      </c>
      <c r="E1222">
        <v>53</v>
      </c>
      <c r="F1222">
        <v>5</v>
      </c>
      <c r="G1222">
        <v>2</v>
      </c>
      <c r="H1222">
        <v>120</v>
      </c>
      <c r="I1222">
        <v>8.61</v>
      </c>
      <c r="J1222">
        <v>2755.2</v>
      </c>
      <c r="K1222">
        <v>29.02</v>
      </c>
    </row>
    <row r="1223" spans="1:11" x14ac:dyDescent="0.25">
      <c r="A1223">
        <v>10711</v>
      </c>
      <c r="B1223" s="4">
        <v>44737</v>
      </c>
      <c r="C1223" s="4">
        <v>44897</v>
      </c>
      <c r="D1223">
        <v>43</v>
      </c>
      <c r="E1223">
        <v>19</v>
      </c>
      <c r="F1223">
        <v>5</v>
      </c>
      <c r="G1223">
        <v>2</v>
      </c>
      <c r="H1223">
        <v>12</v>
      </c>
      <c r="I1223">
        <v>14.62</v>
      </c>
      <c r="J1223">
        <v>77.28</v>
      </c>
      <c r="K1223">
        <v>0.81</v>
      </c>
    </row>
    <row r="1224" spans="1:11" x14ac:dyDescent="0.25">
      <c r="A1224">
        <v>10711</v>
      </c>
      <c r="B1224" s="4">
        <v>44737</v>
      </c>
      <c r="C1224" s="4">
        <v>44897</v>
      </c>
      <c r="D1224">
        <v>43</v>
      </c>
      <c r="E1224">
        <v>41</v>
      </c>
      <c r="F1224">
        <v>5</v>
      </c>
      <c r="G1224">
        <v>2</v>
      </c>
      <c r="H1224">
        <v>42</v>
      </c>
      <c r="I1224">
        <v>15.36</v>
      </c>
      <c r="J1224">
        <v>283.70999999999998</v>
      </c>
      <c r="K1224">
        <v>2.99</v>
      </c>
    </row>
    <row r="1225" spans="1:11" x14ac:dyDescent="0.25">
      <c r="A1225">
        <v>10712</v>
      </c>
      <c r="B1225" s="4">
        <v>44738</v>
      </c>
      <c r="C1225" s="4">
        <v>44883</v>
      </c>
      <c r="D1225">
        <v>37</v>
      </c>
      <c r="E1225">
        <v>56</v>
      </c>
      <c r="F1225">
        <v>3</v>
      </c>
      <c r="G1225">
        <v>2</v>
      </c>
      <c r="H1225">
        <v>30</v>
      </c>
      <c r="I1225">
        <v>1.73</v>
      </c>
      <c r="J1225">
        <v>798</v>
      </c>
      <c r="K1225">
        <v>325.02</v>
      </c>
    </row>
    <row r="1226" spans="1:11" x14ac:dyDescent="0.25">
      <c r="A1226">
        <v>10712</v>
      </c>
      <c r="B1226" s="4">
        <v>44738</v>
      </c>
      <c r="C1226" s="4">
        <v>44883</v>
      </c>
      <c r="D1226">
        <v>37</v>
      </c>
      <c r="E1226">
        <v>53</v>
      </c>
      <c r="F1226">
        <v>3</v>
      </c>
      <c r="G1226">
        <v>2</v>
      </c>
      <c r="H1226">
        <v>3</v>
      </c>
      <c r="I1226">
        <v>0.95</v>
      </c>
      <c r="J1226">
        <v>68.88</v>
      </c>
      <c r="K1226">
        <v>28.05</v>
      </c>
    </row>
    <row r="1227" spans="1:11" x14ac:dyDescent="0.25">
      <c r="A1227">
        <v>10713</v>
      </c>
      <c r="B1227" s="4">
        <v>44738</v>
      </c>
      <c r="C1227" s="4">
        <v>44884</v>
      </c>
      <c r="D1227">
        <v>43</v>
      </c>
      <c r="E1227">
        <v>10</v>
      </c>
      <c r="F1227">
        <v>1</v>
      </c>
      <c r="G1227">
        <v>1</v>
      </c>
      <c r="H1227">
        <v>18</v>
      </c>
      <c r="I1227">
        <v>0.24</v>
      </c>
      <c r="J1227">
        <v>390.6</v>
      </c>
      <c r="K1227">
        <v>0.25</v>
      </c>
    </row>
    <row r="1228" spans="1:11" x14ac:dyDescent="0.25">
      <c r="A1228">
        <v>10713</v>
      </c>
      <c r="B1228" s="4">
        <v>44738</v>
      </c>
      <c r="C1228" s="4">
        <v>44884</v>
      </c>
      <c r="D1228">
        <v>43</v>
      </c>
      <c r="E1228">
        <v>45</v>
      </c>
      <c r="F1228">
        <v>1</v>
      </c>
      <c r="G1228">
        <v>1</v>
      </c>
      <c r="H1228">
        <v>110</v>
      </c>
      <c r="I1228">
        <v>7.46</v>
      </c>
      <c r="J1228">
        <v>731.5</v>
      </c>
      <c r="K1228">
        <v>0.47</v>
      </c>
    </row>
    <row r="1229" spans="1:11" x14ac:dyDescent="0.25">
      <c r="A1229">
        <v>10713</v>
      </c>
      <c r="B1229" s="4">
        <v>44739</v>
      </c>
      <c r="C1229" s="4">
        <v>44884</v>
      </c>
      <c r="D1229">
        <v>43</v>
      </c>
      <c r="E1229">
        <v>26</v>
      </c>
      <c r="F1229">
        <v>1</v>
      </c>
      <c r="G1229">
        <v>1</v>
      </c>
      <c r="H1229">
        <v>30</v>
      </c>
      <c r="I1229">
        <v>19.059999999999999</v>
      </c>
      <c r="J1229">
        <v>655.83</v>
      </c>
      <c r="K1229">
        <v>0.42</v>
      </c>
    </row>
    <row r="1230" spans="1:11" x14ac:dyDescent="0.25">
      <c r="A1230">
        <v>10713</v>
      </c>
      <c r="B1230" s="4">
        <v>44739</v>
      </c>
      <c r="C1230" s="4">
        <v>44884</v>
      </c>
      <c r="D1230">
        <v>43</v>
      </c>
      <c r="E1230">
        <v>46</v>
      </c>
      <c r="F1230">
        <v>1</v>
      </c>
      <c r="G1230">
        <v>1</v>
      </c>
      <c r="H1230">
        <v>24</v>
      </c>
      <c r="I1230">
        <v>61.59</v>
      </c>
      <c r="J1230">
        <v>201.6</v>
      </c>
      <c r="K1230">
        <v>0.13</v>
      </c>
    </row>
    <row r="1231" spans="1:11" x14ac:dyDescent="0.25">
      <c r="A1231">
        <v>10714</v>
      </c>
      <c r="B1231" s="4">
        <v>44742</v>
      </c>
      <c r="C1231" s="4">
        <v>44884</v>
      </c>
      <c r="D1231">
        <v>43</v>
      </c>
      <c r="E1231">
        <v>2</v>
      </c>
      <c r="F1231">
        <v>5</v>
      </c>
      <c r="G1231">
        <v>2</v>
      </c>
      <c r="H1231">
        <v>30</v>
      </c>
      <c r="I1231">
        <v>0.38</v>
      </c>
      <c r="J1231">
        <v>399</v>
      </c>
      <c r="K1231">
        <v>42.22</v>
      </c>
    </row>
    <row r="1232" spans="1:11" x14ac:dyDescent="0.25">
      <c r="A1232">
        <v>10714</v>
      </c>
      <c r="B1232" s="4">
        <v>44742</v>
      </c>
      <c r="C1232" s="4">
        <v>44884</v>
      </c>
      <c r="D1232">
        <v>43</v>
      </c>
      <c r="E1232">
        <v>58</v>
      </c>
      <c r="F1232">
        <v>5</v>
      </c>
      <c r="G1232">
        <v>2</v>
      </c>
      <c r="H1232">
        <v>12</v>
      </c>
      <c r="I1232">
        <v>0.11</v>
      </c>
      <c r="J1232">
        <v>111.3</v>
      </c>
      <c r="K1232">
        <v>11.78</v>
      </c>
    </row>
    <row r="1233" spans="1:11" x14ac:dyDescent="0.25">
      <c r="A1233">
        <v>10714</v>
      </c>
      <c r="B1233" s="4">
        <v>44742</v>
      </c>
      <c r="C1233" s="4">
        <v>44884</v>
      </c>
      <c r="D1233">
        <v>43</v>
      </c>
      <c r="E1233">
        <v>47</v>
      </c>
      <c r="F1233">
        <v>5</v>
      </c>
      <c r="G1233">
        <v>2</v>
      </c>
      <c r="H1233">
        <v>50</v>
      </c>
      <c r="I1233">
        <v>0.25</v>
      </c>
      <c r="J1233">
        <v>332.5</v>
      </c>
      <c r="K1233">
        <v>35.19</v>
      </c>
    </row>
    <row r="1234" spans="1:11" x14ac:dyDescent="0.25">
      <c r="A1234">
        <v>10714</v>
      </c>
      <c r="B1234" s="4">
        <v>44742</v>
      </c>
      <c r="C1234" s="4">
        <v>44884</v>
      </c>
      <c r="D1234">
        <v>43</v>
      </c>
      <c r="E1234">
        <v>17</v>
      </c>
      <c r="F1234">
        <v>5</v>
      </c>
      <c r="G1234">
        <v>2</v>
      </c>
      <c r="H1234">
        <v>27</v>
      </c>
      <c r="I1234">
        <v>43.9</v>
      </c>
      <c r="J1234">
        <v>737.1</v>
      </c>
      <c r="K1234">
        <v>78</v>
      </c>
    </row>
    <row r="1235" spans="1:11" x14ac:dyDescent="0.25">
      <c r="A1235">
        <v>10714</v>
      </c>
      <c r="B1235" s="4">
        <v>44744</v>
      </c>
      <c r="C1235" s="4">
        <v>44884</v>
      </c>
      <c r="D1235">
        <v>43</v>
      </c>
      <c r="E1235">
        <v>56</v>
      </c>
      <c r="F1235">
        <v>5</v>
      </c>
      <c r="G1235">
        <v>2</v>
      </c>
      <c r="H1235">
        <v>18</v>
      </c>
      <c r="I1235">
        <v>110.91</v>
      </c>
      <c r="J1235">
        <v>478.8</v>
      </c>
      <c r="K1235">
        <v>50.67</v>
      </c>
    </row>
    <row r="1236" spans="1:11" x14ac:dyDescent="0.25">
      <c r="A1236">
        <v>10715</v>
      </c>
      <c r="B1236" s="4">
        <v>44744</v>
      </c>
      <c r="C1236" s="4">
        <v>44871</v>
      </c>
      <c r="D1236">
        <v>8</v>
      </c>
      <c r="E1236">
        <v>71</v>
      </c>
      <c r="F1236">
        <v>3</v>
      </c>
      <c r="G1236">
        <v>1</v>
      </c>
      <c r="H1236">
        <v>30</v>
      </c>
      <c r="I1236">
        <v>213.09</v>
      </c>
      <c r="J1236">
        <v>451.5</v>
      </c>
      <c r="K1236">
        <v>92.31</v>
      </c>
    </row>
    <row r="1237" spans="1:11" x14ac:dyDescent="0.25">
      <c r="A1237">
        <v>10715</v>
      </c>
      <c r="B1237" s="4">
        <v>44744</v>
      </c>
      <c r="C1237" s="4">
        <v>44871</v>
      </c>
      <c r="D1237">
        <v>8</v>
      </c>
      <c r="E1237">
        <v>10</v>
      </c>
      <c r="F1237">
        <v>3</v>
      </c>
      <c r="G1237">
        <v>1</v>
      </c>
      <c r="H1237">
        <v>21</v>
      </c>
      <c r="I1237">
        <v>153.9</v>
      </c>
      <c r="J1237">
        <v>455.7</v>
      </c>
      <c r="K1237">
        <v>93.17</v>
      </c>
    </row>
    <row r="1238" spans="1:11" x14ac:dyDescent="0.25">
      <c r="A1238">
        <v>10716</v>
      </c>
      <c r="B1238" s="4">
        <v>44745</v>
      </c>
      <c r="C1238" s="4">
        <v>44886</v>
      </c>
      <c r="D1238">
        <v>64</v>
      </c>
      <c r="E1238">
        <v>61</v>
      </c>
      <c r="F1238">
        <v>4</v>
      </c>
      <c r="G1238">
        <v>3</v>
      </c>
      <c r="H1238">
        <v>10</v>
      </c>
      <c r="I1238">
        <v>30.42</v>
      </c>
      <c r="J1238">
        <v>199.5</v>
      </c>
      <c r="K1238">
        <v>47.48</v>
      </c>
    </row>
    <row r="1239" spans="1:11" x14ac:dyDescent="0.25">
      <c r="A1239">
        <v>10716</v>
      </c>
      <c r="B1239" s="4">
        <v>44745</v>
      </c>
      <c r="C1239" s="4">
        <v>44886</v>
      </c>
      <c r="D1239">
        <v>64</v>
      </c>
      <c r="E1239">
        <v>21</v>
      </c>
      <c r="F1239">
        <v>4</v>
      </c>
      <c r="G1239">
        <v>3</v>
      </c>
      <c r="H1239">
        <v>5</v>
      </c>
      <c r="I1239">
        <v>17.04</v>
      </c>
      <c r="J1239">
        <v>35</v>
      </c>
      <c r="K1239">
        <v>8.33</v>
      </c>
    </row>
    <row r="1240" spans="1:11" x14ac:dyDescent="0.25">
      <c r="A1240">
        <v>10716</v>
      </c>
      <c r="B1240" s="4">
        <v>44746</v>
      </c>
      <c r="C1240" s="4">
        <v>44886</v>
      </c>
      <c r="D1240">
        <v>64</v>
      </c>
      <c r="E1240">
        <v>51</v>
      </c>
      <c r="F1240">
        <v>4</v>
      </c>
      <c r="G1240">
        <v>3</v>
      </c>
      <c r="H1240">
        <v>7</v>
      </c>
      <c r="I1240">
        <v>1.1499999999999999</v>
      </c>
      <c r="J1240">
        <v>259.7</v>
      </c>
      <c r="K1240">
        <v>61.8</v>
      </c>
    </row>
    <row r="1241" spans="1:11" x14ac:dyDescent="0.25">
      <c r="A1241">
        <v>10717</v>
      </c>
      <c r="B1241" s="4">
        <v>44749</v>
      </c>
      <c r="C1241" s="4">
        <v>44886</v>
      </c>
      <c r="D1241">
        <v>25</v>
      </c>
      <c r="E1241">
        <v>54</v>
      </c>
      <c r="F1241">
        <v>1</v>
      </c>
      <c r="G1241">
        <v>3</v>
      </c>
      <c r="H1241">
        <v>15</v>
      </c>
      <c r="I1241">
        <v>12.2</v>
      </c>
      <c r="J1241">
        <v>78.224999999999994</v>
      </c>
      <c r="K1241">
        <v>0.74</v>
      </c>
    </row>
    <row r="1242" spans="1:11" x14ac:dyDescent="0.25">
      <c r="A1242">
        <v>10717</v>
      </c>
      <c r="B1242" s="4">
        <v>44749</v>
      </c>
      <c r="C1242" s="4">
        <v>44886</v>
      </c>
      <c r="D1242">
        <v>25</v>
      </c>
      <c r="E1242">
        <v>69</v>
      </c>
      <c r="F1242">
        <v>1</v>
      </c>
      <c r="G1242">
        <v>3</v>
      </c>
      <c r="H1242">
        <v>25</v>
      </c>
      <c r="I1242">
        <v>26.44</v>
      </c>
      <c r="J1242">
        <v>630</v>
      </c>
      <c r="K1242">
        <v>5.95</v>
      </c>
    </row>
    <row r="1243" spans="1:11" x14ac:dyDescent="0.25">
      <c r="A1243">
        <v>10717</v>
      </c>
      <c r="B1243" s="4">
        <v>44749</v>
      </c>
      <c r="C1243" s="4">
        <v>44886</v>
      </c>
      <c r="D1243">
        <v>25</v>
      </c>
      <c r="E1243">
        <v>21</v>
      </c>
      <c r="F1243">
        <v>1</v>
      </c>
      <c r="G1243">
        <v>3</v>
      </c>
      <c r="H1243">
        <v>32</v>
      </c>
      <c r="I1243">
        <v>15.47</v>
      </c>
      <c r="J1243">
        <v>224</v>
      </c>
      <c r="K1243">
        <v>2.12</v>
      </c>
    </row>
    <row r="1244" spans="1:11" x14ac:dyDescent="0.25">
      <c r="A1244">
        <v>10718</v>
      </c>
      <c r="B1244" s="4">
        <v>44749</v>
      </c>
      <c r="C1244" s="4">
        <v>44889</v>
      </c>
      <c r="D1244">
        <v>39</v>
      </c>
      <c r="E1244">
        <v>36</v>
      </c>
      <c r="F1244">
        <v>1</v>
      </c>
      <c r="G1244">
        <v>3</v>
      </c>
      <c r="H1244">
        <v>40</v>
      </c>
      <c r="I1244">
        <v>19.2</v>
      </c>
      <c r="J1244">
        <v>532</v>
      </c>
      <c r="K1244">
        <v>14.38</v>
      </c>
    </row>
    <row r="1245" spans="1:11" x14ac:dyDescent="0.25">
      <c r="A1245">
        <v>10718</v>
      </c>
      <c r="B1245" s="4">
        <v>44749</v>
      </c>
      <c r="C1245" s="4">
        <v>44889</v>
      </c>
      <c r="D1245">
        <v>39</v>
      </c>
      <c r="E1245">
        <v>12</v>
      </c>
      <c r="F1245">
        <v>1</v>
      </c>
      <c r="G1245">
        <v>3</v>
      </c>
      <c r="H1245">
        <v>36</v>
      </c>
      <c r="I1245">
        <v>7.22</v>
      </c>
      <c r="J1245">
        <v>957.6</v>
      </c>
      <c r="K1245">
        <v>25.89</v>
      </c>
    </row>
    <row r="1246" spans="1:11" x14ac:dyDescent="0.25">
      <c r="A1246">
        <v>10718</v>
      </c>
      <c r="B1246" s="4">
        <v>44750</v>
      </c>
      <c r="C1246" s="4">
        <v>44889</v>
      </c>
      <c r="D1246">
        <v>39</v>
      </c>
      <c r="E1246">
        <v>16</v>
      </c>
      <c r="F1246">
        <v>1</v>
      </c>
      <c r="G1246">
        <v>3</v>
      </c>
      <c r="H1246">
        <v>20</v>
      </c>
      <c r="I1246">
        <v>4.42</v>
      </c>
      <c r="J1246">
        <v>244.3</v>
      </c>
      <c r="K1246">
        <v>6.6</v>
      </c>
    </row>
    <row r="1247" spans="1:11" x14ac:dyDescent="0.25">
      <c r="A1247">
        <v>10718</v>
      </c>
      <c r="B1247" s="4">
        <v>44750</v>
      </c>
      <c r="C1247" s="4">
        <v>44889</v>
      </c>
      <c r="D1247">
        <v>39</v>
      </c>
      <c r="E1247">
        <v>62</v>
      </c>
      <c r="F1247">
        <v>1</v>
      </c>
      <c r="G1247">
        <v>3</v>
      </c>
      <c r="H1247">
        <v>20</v>
      </c>
      <c r="I1247">
        <v>1.78</v>
      </c>
      <c r="J1247">
        <v>690.2</v>
      </c>
      <c r="K1247">
        <v>18.66</v>
      </c>
    </row>
    <row r="1248" spans="1:11" x14ac:dyDescent="0.25">
      <c r="A1248">
        <v>10719</v>
      </c>
      <c r="B1248" s="4">
        <v>44751</v>
      </c>
      <c r="C1248" s="4">
        <v>44889</v>
      </c>
      <c r="D1248">
        <v>45</v>
      </c>
      <c r="E1248">
        <v>54</v>
      </c>
      <c r="F1248">
        <v>8</v>
      </c>
      <c r="G1248">
        <v>3</v>
      </c>
      <c r="H1248">
        <v>40</v>
      </c>
      <c r="I1248">
        <v>3.1</v>
      </c>
      <c r="J1248">
        <v>208.6</v>
      </c>
      <c r="K1248">
        <v>12.18</v>
      </c>
    </row>
    <row r="1249" spans="1:11" x14ac:dyDescent="0.25">
      <c r="A1249">
        <v>10719</v>
      </c>
      <c r="B1249" s="4">
        <v>44751</v>
      </c>
      <c r="C1249" s="4">
        <v>44889</v>
      </c>
      <c r="D1249">
        <v>45</v>
      </c>
      <c r="E1249">
        <v>18</v>
      </c>
      <c r="F1249">
        <v>8</v>
      </c>
      <c r="G1249">
        <v>3</v>
      </c>
      <c r="H1249">
        <v>12</v>
      </c>
      <c r="I1249">
        <v>1.31</v>
      </c>
      <c r="J1249">
        <v>525</v>
      </c>
      <c r="K1249">
        <v>30.65</v>
      </c>
    </row>
    <row r="1250" spans="1:11" x14ac:dyDescent="0.25">
      <c r="A1250">
        <v>10719</v>
      </c>
      <c r="B1250" s="4">
        <v>44752</v>
      </c>
      <c r="C1250" s="4">
        <v>44889</v>
      </c>
      <c r="D1250">
        <v>45</v>
      </c>
      <c r="E1250">
        <v>30</v>
      </c>
      <c r="F1250">
        <v>8</v>
      </c>
      <c r="G1250">
        <v>3</v>
      </c>
      <c r="H1250">
        <v>3</v>
      </c>
      <c r="I1250">
        <v>0.11</v>
      </c>
      <c r="J1250">
        <v>54.369</v>
      </c>
      <c r="K1250">
        <v>3.17</v>
      </c>
    </row>
    <row r="1251" spans="1:11" x14ac:dyDescent="0.25">
      <c r="A1251">
        <v>10720</v>
      </c>
      <c r="B1251" s="4">
        <v>44752</v>
      </c>
      <c r="C1251" s="4">
        <v>44876</v>
      </c>
      <c r="D1251">
        <v>61</v>
      </c>
      <c r="E1251">
        <v>35</v>
      </c>
      <c r="F1251">
        <v>8</v>
      </c>
      <c r="G1251">
        <v>2</v>
      </c>
      <c r="H1251">
        <v>21</v>
      </c>
      <c r="I1251">
        <v>0.69</v>
      </c>
      <c r="J1251">
        <v>264.60000000000002</v>
      </c>
      <c r="K1251">
        <v>13.96</v>
      </c>
    </row>
    <row r="1252" spans="1:11" x14ac:dyDescent="0.25">
      <c r="A1252">
        <v>10720</v>
      </c>
      <c r="B1252" s="4">
        <v>44752</v>
      </c>
      <c r="C1252" s="4">
        <v>44876</v>
      </c>
      <c r="D1252">
        <v>61</v>
      </c>
      <c r="E1252">
        <v>71</v>
      </c>
      <c r="F1252">
        <v>8</v>
      </c>
      <c r="G1252">
        <v>2</v>
      </c>
      <c r="H1252">
        <v>8</v>
      </c>
      <c r="I1252">
        <v>0.47</v>
      </c>
      <c r="J1252">
        <v>120.4</v>
      </c>
      <c r="K1252">
        <v>6.35</v>
      </c>
    </row>
    <row r="1253" spans="1:11" x14ac:dyDescent="0.25">
      <c r="A1253">
        <v>10721</v>
      </c>
      <c r="B1253" s="4">
        <v>44753</v>
      </c>
      <c r="C1253" s="4">
        <v>44891</v>
      </c>
      <c r="D1253">
        <v>63</v>
      </c>
      <c r="E1253">
        <v>44</v>
      </c>
      <c r="F1253">
        <v>5</v>
      </c>
      <c r="G1253">
        <v>2</v>
      </c>
      <c r="H1253">
        <v>50</v>
      </c>
      <c r="I1253">
        <v>36.61</v>
      </c>
      <c r="J1253">
        <v>680.75</v>
      </c>
      <c r="K1253">
        <v>197.3</v>
      </c>
    </row>
    <row r="1254" spans="1:11" x14ac:dyDescent="0.25">
      <c r="A1254">
        <v>10722</v>
      </c>
      <c r="B1254" s="4">
        <v>44753</v>
      </c>
      <c r="C1254" s="4">
        <v>44905</v>
      </c>
      <c r="D1254">
        <v>43</v>
      </c>
      <c r="E1254">
        <v>68</v>
      </c>
      <c r="F1254">
        <v>8</v>
      </c>
      <c r="G1254">
        <v>1</v>
      </c>
      <c r="H1254">
        <v>45</v>
      </c>
      <c r="I1254">
        <v>29.92</v>
      </c>
      <c r="J1254">
        <v>393.75</v>
      </c>
      <c r="K1254">
        <v>16.07</v>
      </c>
    </row>
    <row r="1255" spans="1:11" x14ac:dyDescent="0.25">
      <c r="A1255">
        <v>10722</v>
      </c>
      <c r="B1255" s="4">
        <v>44753</v>
      </c>
      <c r="C1255" s="4">
        <v>44905</v>
      </c>
      <c r="D1255">
        <v>43</v>
      </c>
      <c r="E1255">
        <v>31</v>
      </c>
      <c r="F1255">
        <v>8</v>
      </c>
      <c r="G1255">
        <v>1</v>
      </c>
      <c r="H1255">
        <v>50</v>
      </c>
      <c r="I1255">
        <v>165.9</v>
      </c>
      <c r="J1255">
        <v>437.5</v>
      </c>
      <c r="K1255">
        <v>17.850000000000001</v>
      </c>
    </row>
    <row r="1256" spans="1:11" x14ac:dyDescent="0.25">
      <c r="A1256">
        <v>10722</v>
      </c>
      <c r="B1256" s="4">
        <v>44756</v>
      </c>
      <c r="C1256" s="4">
        <v>44905</v>
      </c>
      <c r="D1256">
        <v>43</v>
      </c>
      <c r="E1256">
        <v>2</v>
      </c>
      <c r="F1256">
        <v>8</v>
      </c>
      <c r="G1256">
        <v>1</v>
      </c>
      <c r="H1256">
        <v>3</v>
      </c>
      <c r="I1256">
        <v>22.41</v>
      </c>
      <c r="J1256">
        <v>39.9</v>
      </c>
      <c r="K1256">
        <v>1.63</v>
      </c>
    </row>
    <row r="1257" spans="1:11" x14ac:dyDescent="0.25">
      <c r="A1257">
        <v>10722</v>
      </c>
      <c r="B1257" s="4">
        <v>44756</v>
      </c>
      <c r="C1257" s="4">
        <v>44905</v>
      </c>
      <c r="D1257">
        <v>43</v>
      </c>
      <c r="E1257">
        <v>75</v>
      </c>
      <c r="F1257">
        <v>8</v>
      </c>
      <c r="G1257">
        <v>1</v>
      </c>
      <c r="H1257">
        <v>42</v>
      </c>
      <c r="I1257">
        <v>1.98</v>
      </c>
      <c r="J1257">
        <v>227.85</v>
      </c>
      <c r="K1257">
        <v>9.3000000000000007</v>
      </c>
    </row>
    <row r="1258" spans="1:11" x14ac:dyDescent="0.25">
      <c r="A1258">
        <v>10723</v>
      </c>
      <c r="B1258" s="4">
        <v>44758</v>
      </c>
      <c r="C1258" s="4">
        <v>44892</v>
      </c>
      <c r="D1258">
        <v>43</v>
      </c>
      <c r="E1258">
        <v>26</v>
      </c>
      <c r="F1258">
        <v>3</v>
      </c>
      <c r="G1258">
        <v>1</v>
      </c>
      <c r="H1258">
        <v>15</v>
      </c>
      <c r="I1258">
        <v>21.35</v>
      </c>
      <c r="J1258">
        <v>327.91500000000002</v>
      </c>
      <c r="K1258">
        <v>0.75</v>
      </c>
    </row>
    <row r="1259" spans="1:11" x14ac:dyDescent="0.25">
      <c r="A1259">
        <v>10724</v>
      </c>
      <c r="B1259" s="4">
        <v>44758</v>
      </c>
      <c r="C1259" s="4">
        <v>44906</v>
      </c>
      <c r="D1259">
        <v>51</v>
      </c>
      <c r="E1259">
        <v>61</v>
      </c>
      <c r="F1259">
        <v>8</v>
      </c>
      <c r="G1259">
        <v>2</v>
      </c>
      <c r="H1259">
        <v>5</v>
      </c>
      <c r="I1259">
        <v>1.41</v>
      </c>
      <c r="J1259">
        <v>99.75</v>
      </c>
      <c r="K1259">
        <v>45.14</v>
      </c>
    </row>
    <row r="1260" spans="1:11" x14ac:dyDescent="0.25">
      <c r="A1260">
        <v>10724</v>
      </c>
      <c r="B1260" s="4">
        <v>44759</v>
      </c>
      <c r="C1260" s="4">
        <v>44906</v>
      </c>
      <c r="D1260">
        <v>51</v>
      </c>
      <c r="E1260">
        <v>10</v>
      </c>
      <c r="F1260">
        <v>8</v>
      </c>
      <c r="G1260">
        <v>2</v>
      </c>
      <c r="H1260">
        <v>16</v>
      </c>
      <c r="I1260">
        <v>4.03</v>
      </c>
      <c r="J1260">
        <v>347.2</v>
      </c>
      <c r="K1260">
        <v>157.1</v>
      </c>
    </row>
    <row r="1261" spans="1:11" x14ac:dyDescent="0.25">
      <c r="A1261">
        <v>10725</v>
      </c>
      <c r="B1261" s="4">
        <v>44760</v>
      </c>
      <c r="C1261" s="4">
        <v>44893</v>
      </c>
      <c r="D1261">
        <v>21</v>
      </c>
      <c r="E1261">
        <v>41</v>
      </c>
      <c r="F1261">
        <v>4</v>
      </c>
      <c r="G1261">
        <v>3</v>
      </c>
      <c r="H1261">
        <v>12</v>
      </c>
      <c r="I1261">
        <v>11.98</v>
      </c>
      <c r="J1261">
        <v>81.06</v>
      </c>
      <c r="K1261">
        <v>31.97</v>
      </c>
    </row>
    <row r="1262" spans="1:11" x14ac:dyDescent="0.25">
      <c r="A1262">
        <v>10725</v>
      </c>
      <c r="B1262" s="4">
        <v>44760</v>
      </c>
      <c r="C1262" s="4">
        <v>44893</v>
      </c>
      <c r="D1262">
        <v>21</v>
      </c>
      <c r="E1262">
        <v>55</v>
      </c>
      <c r="F1262">
        <v>4</v>
      </c>
      <c r="G1262">
        <v>3</v>
      </c>
      <c r="H1262">
        <v>6</v>
      </c>
      <c r="I1262">
        <v>24.15</v>
      </c>
      <c r="J1262">
        <v>100.8</v>
      </c>
      <c r="K1262">
        <v>39.76</v>
      </c>
    </row>
    <row r="1263" spans="1:11" x14ac:dyDescent="0.25">
      <c r="A1263">
        <v>10725</v>
      </c>
      <c r="B1263" s="4">
        <v>44760</v>
      </c>
      <c r="C1263" s="4">
        <v>44893</v>
      </c>
      <c r="D1263">
        <v>21</v>
      </c>
      <c r="E1263">
        <v>52</v>
      </c>
      <c r="F1263">
        <v>4</v>
      </c>
      <c r="G1263">
        <v>3</v>
      </c>
      <c r="H1263">
        <v>4</v>
      </c>
      <c r="I1263">
        <v>67.72</v>
      </c>
      <c r="J1263">
        <v>19.600000000000001</v>
      </c>
      <c r="K1263">
        <v>7.73</v>
      </c>
    </row>
    <row r="1264" spans="1:11" x14ac:dyDescent="0.25">
      <c r="A1264">
        <v>10726</v>
      </c>
      <c r="B1264" s="4">
        <v>44760</v>
      </c>
      <c r="C1264" s="4">
        <v>44882</v>
      </c>
      <c r="D1264">
        <v>19</v>
      </c>
      <c r="E1264">
        <v>4</v>
      </c>
      <c r="F1264">
        <v>4</v>
      </c>
      <c r="G1264">
        <v>1</v>
      </c>
      <c r="H1264">
        <v>25</v>
      </c>
      <c r="I1264">
        <v>28.78</v>
      </c>
      <c r="J1264">
        <v>385</v>
      </c>
      <c r="K1264">
        <v>49.63</v>
      </c>
    </row>
    <row r="1265" spans="1:11" x14ac:dyDescent="0.25">
      <c r="A1265">
        <v>10726</v>
      </c>
      <c r="B1265" s="4">
        <v>44763</v>
      </c>
      <c r="C1265" s="4">
        <v>44882</v>
      </c>
      <c r="D1265">
        <v>19</v>
      </c>
      <c r="E1265">
        <v>11</v>
      </c>
      <c r="F1265">
        <v>4</v>
      </c>
      <c r="G1265">
        <v>1</v>
      </c>
      <c r="H1265">
        <v>5</v>
      </c>
      <c r="I1265">
        <v>36.19</v>
      </c>
      <c r="J1265">
        <v>73.5</v>
      </c>
      <c r="K1265">
        <v>9.48</v>
      </c>
    </row>
    <row r="1266" spans="1:11" x14ac:dyDescent="0.25">
      <c r="A1266">
        <v>10727</v>
      </c>
      <c r="B1266" s="4">
        <v>44763</v>
      </c>
      <c r="C1266" s="4">
        <v>44896</v>
      </c>
      <c r="D1266">
        <v>66</v>
      </c>
      <c r="E1266">
        <v>17</v>
      </c>
      <c r="F1266">
        <v>2</v>
      </c>
      <c r="G1266">
        <v>2</v>
      </c>
      <c r="H1266">
        <v>20</v>
      </c>
      <c r="I1266">
        <v>22.3</v>
      </c>
      <c r="J1266">
        <v>546</v>
      </c>
      <c r="K1266">
        <v>13.1</v>
      </c>
    </row>
    <row r="1267" spans="1:11" x14ac:dyDescent="0.25">
      <c r="A1267">
        <v>10727</v>
      </c>
      <c r="B1267" s="4">
        <v>44763</v>
      </c>
      <c r="C1267" s="4">
        <v>44896</v>
      </c>
      <c r="D1267">
        <v>66</v>
      </c>
      <c r="E1267">
        <v>56</v>
      </c>
      <c r="F1267">
        <v>2</v>
      </c>
      <c r="G1267">
        <v>2</v>
      </c>
      <c r="H1267">
        <v>10</v>
      </c>
      <c r="I1267">
        <v>76.05</v>
      </c>
      <c r="J1267">
        <v>266</v>
      </c>
      <c r="K1267">
        <v>6.38</v>
      </c>
    </row>
    <row r="1268" spans="1:11" x14ac:dyDescent="0.25">
      <c r="A1268">
        <v>10727</v>
      </c>
      <c r="B1268" s="4">
        <v>44763</v>
      </c>
      <c r="C1268" s="4">
        <v>44896</v>
      </c>
      <c r="D1268">
        <v>66</v>
      </c>
      <c r="E1268">
        <v>59</v>
      </c>
      <c r="F1268">
        <v>2</v>
      </c>
      <c r="G1268">
        <v>2</v>
      </c>
      <c r="H1268">
        <v>10</v>
      </c>
      <c r="I1268">
        <v>164.55</v>
      </c>
      <c r="J1268">
        <v>385</v>
      </c>
      <c r="K1268">
        <v>9.23</v>
      </c>
    </row>
    <row r="1269" spans="1:11" x14ac:dyDescent="0.25">
      <c r="A1269">
        <v>10728</v>
      </c>
      <c r="B1269" s="4">
        <v>44764</v>
      </c>
      <c r="C1269" s="4">
        <v>44897</v>
      </c>
      <c r="D1269">
        <v>62</v>
      </c>
      <c r="E1269">
        <v>55</v>
      </c>
      <c r="F1269">
        <v>4</v>
      </c>
      <c r="G1269">
        <v>1</v>
      </c>
      <c r="H1269">
        <v>12</v>
      </c>
      <c r="I1269">
        <v>4.5599999999999996</v>
      </c>
      <c r="J1269">
        <v>201.6</v>
      </c>
      <c r="K1269">
        <v>7.33</v>
      </c>
    </row>
    <row r="1270" spans="1:11" x14ac:dyDescent="0.25">
      <c r="A1270">
        <v>10728</v>
      </c>
      <c r="B1270" s="4">
        <v>44764</v>
      </c>
      <c r="C1270" s="4">
        <v>44897</v>
      </c>
      <c r="D1270">
        <v>62</v>
      </c>
      <c r="E1270">
        <v>30</v>
      </c>
      <c r="F1270">
        <v>4</v>
      </c>
      <c r="G1270">
        <v>1</v>
      </c>
      <c r="H1270">
        <v>15</v>
      </c>
      <c r="I1270">
        <v>4.68</v>
      </c>
      <c r="J1270">
        <v>271.84500000000003</v>
      </c>
      <c r="K1270">
        <v>9.8800000000000008</v>
      </c>
    </row>
    <row r="1271" spans="1:11" x14ac:dyDescent="0.25">
      <c r="A1271">
        <v>10728</v>
      </c>
      <c r="B1271" s="4">
        <v>44764</v>
      </c>
      <c r="C1271" s="4">
        <v>44897</v>
      </c>
      <c r="D1271">
        <v>62</v>
      </c>
      <c r="E1271">
        <v>60</v>
      </c>
      <c r="F1271">
        <v>4</v>
      </c>
      <c r="G1271">
        <v>1</v>
      </c>
      <c r="H1271">
        <v>15</v>
      </c>
      <c r="I1271">
        <v>4.18</v>
      </c>
      <c r="J1271">
        <v>357</v>
      </c>
      <c r="K1271">
        <v>12.97</v>
      </c>
    </row>
    <row r="1272" spans="1:11" x14ac:dyDescent="0.25">
      <c r="A1272">
        <v>10728</v>
      </c>
      <c r="B1272" s="4">
        <v>44765</v>
      </c>
      <c r="C1272" s="4">
        <v>44897</v>
      </c>
      <c r="D1272">
        <v>62</v>
      </c>
      <c r="E1272">
        <v>40</v>
      </c>
      <c r="F1272">
        <v>4</v>
      </c>
      <c r="G1272">
        <v>1</v>
      </c>
      <c r="H1272">
        <v>6</v>
      </c>
      <c r="I1272">
        <v>272.47000000000003</v>
      </c>
      <c r="J1272">
        <v>77.28</v>
      </c>
      <c r="K1272">
        <v>2.81</v>
      </c>
    </row>
    <row r="1273" spans="1:11" x14ac:dyDescent="0.25">
      <c r="A1273">
        <v>10729</v>
      </c>
      <c r="B1273" s="4">
        <v>44767</v>
      </c>
      <c r="C1273" s="4">
        <v>44911</v>
      </c>
      <c r="D1273">
        <v>27</v>
      </c>
      <c r="E1273">
        <v>50</v>
      </c>
      <c r="F1273">
        <v>8</v>
      </c>
      <c r="G1273">
        <v>2</v>
      </c>
      <c r="H1273">
        <v>40</v>
      </c>
      <c r="I1273">
        <v>4.9800000000000004</v>
      </c>
      <c r="J1273">
        <v>455</v>
      </c>
      <c r="K1273">
        <v>1.62</v>
      </c>
    </row>
    <row r="1274" spans="1:11" x14ac:dyDescent="0.25">
      <c r="A1274">
        <v>10729</v>
      </c>
      <c r="B1274" s="4">
        <v>44770</v>
      </c>
      <c r="C1274" s="4">
        <v>44911</v>
      </c>
      <c r="D1274">
        <v>27</v>
      </c>
      <c r="E1274">
        <v>1</v>
      </c>
      <c r="F1274">
        <v>8</v>
      </c>
      <c r="G1274">
        <v>2</v>
      </c>
      <c r="H1274">
        <v>50</v>
      </c>
      <c r="I1274">
        <v>2.71</v>
      </c>
      <c r="J1274">
        <v>630</v>
      </c>
      <c r="K1274">
        <v>2.25</v>
      </c>
    </row>
    <row r="1275" spans="1:11" x14ac:dyDescent="0.25">
      <c r="A1275">
        <v>10729</v>
      </c>
      <c r="B1275" s="4">
        <v>44770</v>
      </c>
      <c r="C1275" s="4">
        <v>44911</v>
      </c>
      <c r="D1275">
        <v>27</v>
      </c>
      <c r="E1275">
        <v>21</v>
      </c>
      <c r="F1275">
        <v>8</v>
      </c>
      <c r="G1275">
        <v>2</v>
      </c>
      <c r="H1275">
        <v>30</v>
      </c>
      <c r="I1275">
        <v>5.64</v>
      </c>
      <c r="J1275">
        <v>210</v>
      </c>
      <c r="K1275">
        <v>0.75</v>
      </c>
    </row>
    <row r="1276" spans="1:11" x14ac:dyDescent="0.25">
      <c r="A1276">
        <v>10730</v>
      </c>
      <c r="B1276" s="4">
        <v>44770</v>
      </c>
      <c r="C1276" s="4">
        <v>44898</v>
      </c>
      <c r="D1276">
        <v>8</v>
      </c>
      <c r="E1276">
        <v>65</v>
      </c>
      <c r="F1276">
        <v>5</v>
      </c>
      <c r="G1276">
        <v>2</v>
      </c>
      <c r="H1276">
        <v>10</v>
      </c>
      <c r="I1276">
        <v>3.74</v>
      </c>
      <c r="J1276">
        <v>147.35</v>
      </c>
      <c r="K1276">
        <v>311.47000000000003</v>
      </c>
    </row>
    <row r="1277" spans="1:11" x14ac:dyDescent="0.25">
      <c r="A1277">
        <v>10730</v>
      </c>
      <c r="B1277" s="4">
        <v>44770</v>
      </c>
      <c r="C1277" s="4">
        <v>44898</v>
      </c>
      <c r="D1277">
        <v>8</v>
      </c>
      <c r="E1277">
        <v>16</v>
      </c>
      <c r="F1277">
        <v>5</v>
      </c>
      <c r="G1277">
        <v>2</v>
      </c>
      <c r="H1277">
        <v>15</v>
      </c>
      <c r="I1277">
        <v>0.94</v>
      </c>
      <c r="J1277">
        <v>183.22499999999999</v>
      </c>
      <c r="K1277">
        <v>387.3</v>
      </c>
    </row>
    <row r="1278" spans="1:11" x14ac:dyDescent="0.25">
      <c r="A1278">
        <v>10730</v>
      </c>
      <c r="B1278" s="4">
        <v>44770</v>
      </c>
      <c r="C1278" s="4">
        <v>44898</v>
      </c>
      <c r="D1278">
        <v>8</v>
      </c>
      <c r="E1278">
        <v>31</v>
      </c>
      <c r="F1278">
        <v>5</v>
      </c>
      <c r="G1278">
        <v>2</v>
      </c>
      <c r="H1278">
        <v>3</v>
      </c>
      <c r="I1278">
        <v>3.53</v>
      </c>
      <c r="J1278">
        <v>26.25</v>
      </c>
      <c r="K1278">
        <v>55.49</v>
      </c>
    </row>
    <row r="1279" spans="1:11" x14ac:dyDescent="0.25">
      <c r="A1279">
        <v>10731</v>
      </c>
      <c r="B1279" s="4">
        <v>44771</v>
      </c>
      <c r="C1279" s="4">
        <v>44899</v>
      </c>
      <c r="D1279">
        <v>14</v>
      </c>
      <c r="E1279">
        <v>51</v>
      </c>
      <c r="F1279">
        <v>7</v>
      </c>
      <c r="G1279">
        <v>3</v>
      </c>
      <c r="H1279">
        <v>30</v>
      </c>
      <c r="I1279">
        <v>77.849999999999994</v>
      </c>
      <c r="J1279">
        <v>1113</v>
      </c>
      <c r="K1279">
        <v>2.5299999999999998</v>
      </c>
    </row>
    <row r="1280" spans="1:11" x14ac:dyDescent="0.25">
      <c r="A1280">
        <v>10731</v>
      </c>
      <c r="B1280" s="4">
        <v>44771</v>
      </c>
      <c r="C1280" s="4">
        <v>44899</v>
      </c>
      <c r="D1280">
        <v>14</v>
      </c>
      <c r="E1280">
        <v>21</v>
      </c>
      <c r="F1280">
        <v>7</v>
      </c>
      <c r="G1280">
        <v>3</v>
      </c>
      <c r="H1280">
        <v>40</v>
      </c>
      <c r="I1280">
        <v>12.05</v>
      </c>
      <c r="J1280">
        <v>280</v>
      </c>
      <c r="K1280">
        <v>0.64</v>
      </c>
    </row>
    <row r="1281" spans="1:11" x14ac:dyDescent="0.25">
      <c r="A1281">
        <v>10732</v>
      </c>
      <c r="B1281" s="4">
        <v>44771</v>
      </c>
      <c r="C1281" s="4">
        <v>44899</v>
      </c>
      <c r="D1281">
        <v>8</v>
      </c>
      <c r="E1281">
        <v>76</v>
      </c>
      <c r="F1281">
        <v>3</v>
      </c>
      <c r="G1281">
        <v>2</v>
      </c>
      <c r="H1281">
        <v>20</v>
      </c>
      <c r="I1281">
        <v>18.75</v>
      </c>
      <c r="J1281">
        <v>252</v>
      </c>
      <c r="K1281">
        <v>123.83</v>
      </c>
    </row>
    <row r="1282" spans="1:11" x14ac:dyDescent="0.25">
      <c r="A1282">
        <v>10733</v>
      </c>
      <c r="B1282" s="4">
        <v>44771</v>
      </c>
      <c r="C1282" s="4">
        <v>44900</v>
      </c>
      <c r="D1282">
        <v>5</v>
      </c>
      <c r="E1282">
        <v>28</v>
      </c>
      <c r="F1282">
        <v>1</v>
      </c>
      <c r="G1282">
        <v>1</v>
      </c>
      <c r="H1282">
        <v>20</v>
      </c>
      <c r="I1282">
        <v>61.24</v>
      </c>
      <c r="J1282">
        <v>638.4</v>
      </c>
      <c r="K1282">
        <v>46.48</v>
      </c>
    </row>
    <row r="1283" spans="1:11" x14ac:dyDescent="0.25">
      <c r="A1283">
        <v>10733</v>
      </c>
      <c r="B1283" s="4">
        <v>44771</v>
      </c>
      <c r="C1283" s="4">
        <v>44900</v>
      </c>
      <c r="D1283">
        <v>5</v>
      </c>
      <c r="E1283">
        <v>52</v>
      </c>
      <c r="F1283">
        <v>1</v>
      </c>
      <c r="G1283">
        <v>1</v>
      </c>
      <c r="H1283">
        <v>25</v>
      </c>
      <c r="I1283">
        <v>16.66</v>
      </c>
      <c r="J1283">
        <v>122.5</v>
      </c>
      <c r="K1283">
        <v>8.92</v>
      </c>
    </row>
    <row r="1284" spans="1:11" x14ac:dyDescent="0.25">
      <c r="A1284">
        <v>10733</v>
      </c>
      <c r="B1284" s="4">
        <v>44772</v>
      </c>
      <c r="C1284" s="4">
        <v>44900</v>
      </c>
      <c r="D1284">
        <v>5</v>
      </c>
      <c r="E1284">
        <v>14</v>
      </c>
      <c r="F1284">
        <v>1</v>
      </c>
      <c r="G1284">
        <v>1</v>
      </c>
      <c r="H1284">
        <v>16</v>
      </c>
      <c r="I1284">
        <v>110.11</v>
      </c>
      <c r="J1284">
        <v>260.39999999999998</v>
      </c>
      <c r="K1284">
        <v>18.96</v>
      </c>
    </row>
    <row r="1285" spans="1:11" x14ac:dyDescent="0.25">
      <c r="A1285">
        <v>10734</v>
      </c>
      <c r="B1285" s="4">
        <v>44773</v>
      </c>
      <c r="C1285" s="4">
        <v>44900</v>
      </c>
      <c r="D1285">
        <v>31</v>
      </c>
      <c r="E1285">
        <v>6</v>
      </c>
      <c r="F1285">
        <v>2</v>
      </c>
      <c r="G1285">
        <v>3</v>
      </c>
      <c r="H1285">
        <v>30</v>
      </c>
      <c r="I1285">
        <v>203.15</v>
      </c>
      <c r="J1285">
        <v>525</v>
      </c>
      <c r="K1285">
        <v>14.6</v>
      </c>
    </row>
    <row r="1286" spans="1:11" x14ac:dyDescent="0.25">
      <c r="A1286">
        <v>10734</v>
      </c>
      <c r="B1286" s="4">
        <v>44773</v>
      </c>
      <c r="C1286" s="4">
        <v>44900</v>
      </c>
      <c r="D1286">
        <v>31</v>
      </c>
      <c r="E1286">
        <v>30</v>
      </c>
      <c r="F1286">
        <v>2</v>
      </c>
      <c r="G1286">
        <v>3</v>
      </c>
      <c r="H1286">
        <v>15</v>
      </c>
      <c r="I1286">
        <v>11.56</v>
      </c>
      <c r="J1286">
        <v>271.84500000000003</v>
      </c>
      <c r="K1286">
        <v>7.56</v>
      </c>
    </row>
    <row r="1287" spans="1:11" x14ac:dyDescent="0.25">
      <c r="A1287">
        <v>10734</v>
      </c>
      <c r="B1287" s="4">
        <v>44773</v>
      </c>
      <c r="C1287" s="4">
        <v>44900</v>
      </c>
      <c r="D1287">
        <v>31</v>
      </c>
      <c r="E1287">
        <v>76</v>
      </c>
      <c r="F1287">
        <v>2</v>
      </c>
      <c r="G1287">
        <v>3</v>
      </c>
      <c r="H1287">
        <v>20</v>
      </c>
      <c r="I1287">
        <v>16.579999999999998</v>
      </c>
      <c r="J1287">
        <v>252</v>
      </c>
      <c r="K1287">
        <v>7.01</v>
      </c>
    </row>
    <row r="1288" spans="1:11" x14ac:dyDescent="0.25">
      <c r="A1288">
        <v>10735</v>
      </c>
      <c r="B1288" s="4">
        <v>44773</v>
      </c>
      <c r="C1288" s="4">
        <v>44903</v>
      </c>
      <c r="D1288">
        <v>45</v>
      </c>
      <c r="E1288">
        <v>61</v>
      </c>
      <c r="F1288">
        <v>6</v>
      </c>
      <c r="G1288">
        <v>1</v>
      </c>
      <c r="H1288">
        <v>20</v>
      </c>
      <c r="I1288">
        <v>27.34</v>
      </c>
      <c r="J1288">
        <v>399</v>
      </c>
      <c r="K1288">
        <v>45.04</v>
      </c>
    </row>
    <row r="1289" spans="1:11" x14ac:dyDescent="0.25">
      <c r="A1289">
        <v>10735</v>
      </c>
      <c r="B1289" s="4">
        <v>44773</v>
      </c>
      <c r="C1289" s="4">
        <v>44903</v>
      </c>
      <c r="D1289">
        <v>45</v>
      </c>
      <c r="E1289">
        <v>77</v>
      </c>
      <c r="F1289">
        <v>6</v>
      </c>
      <c r="G1289">
        <v>1</v>
      </c>
      <c r="H1289">
        <v>2</v>
      </c>
      <c r="I1289">
        <v>69.19</v>
      </c>
      <c r="J1289">
        <v>18.2</v>
      </c>
      <c r="K1289">
        <v>2.0499999999999998</v>
      </c>
    </row>
    <row r="1290" spans="1:11" x14ac:dyDescent="0.25">
      <c r="A1290">
        <v>10736</v>
      </c>
      <c r="B1290" s="4">
        <v>44774</v>
      </c>
      <c r="C1290" s="4">
        <v>44904</v>
      </c>
      <c r="D1290">
        <v>37</v>
      </c>
      <c r="E1290">
        <v>75</v>
      </c>
      <c r="F1290">
        <v>9</v>
      </c>
      <c r="G1290">
        <v>1</v>
      </c>
      <c r="H1290">
        <v>20</v>
      </c>
      <c r="I1290">
        <v>20.39</v>
      </c>
      <c r="J1290">
        <v>108.5</v>
      </c>
      <c r="K1290">
        <v>7.44</v>
      </c>
    </row>
    <row r="1291" spans="1:11" x14ac:dyDescent="0.25">
      <c r="A1291">
        <v>10736</v>
      </c>
      <c r="B1291" s="4">
        <v>44774</v>
      </c>
      <c r="C1291" s="4">
        <v>44904</v>
      </c>
      <c r="D1291">
        <v>37</v>
      </c>
      <c r="E1291">
        <v>65</v>
      </c>
      <c r="F1291">
        <v>9</v>
      </c>
      <c r="G1291">
        <v>1</v>
      </c>
      <c r="H1291">
        <v>40</v>
      </c>
      <c r="I1291">
        <v>2.1800000000000002</v>
      </c>
      <c r="J1291">
        <v>589.4</v>
      </c>
      <c r="K1291">
        <v>40.4</v>
      </c>
    </row>
    <row r="1292" spans="1:11" x14ac:dyDescent="0.25">
      <c r="A1292">
        <v>10737</v>
      </c>
      <c r="B1292" s="4">
        <v>44774</v>
      </c>
      <c r="C1292" s="4">
        <v>44904</v>
      </c>
      <c r="D1292">
        <v>85</v>
      </c>
      <c r="E1292">
        <v>41</v>
      </c>
      <c r="F1292">
        <v>2</v>
      </c>
      <c r="G1292">
        <v>3</v>
      </c>
      <c r="H1292">
        <v>12</v>
      </c>
      <c r="I1292">
        <v>8.86</v>
      </c>
      <c r="J1292">
        <v>81.06</v>
      </c>
      <c r="K1292">
        <v>70.19</v>
      </c>
    </row>
    <row r="1293" spans="1:11" x14ac:dyDescent="0.25">
      <c r="A1293">
        <v>10737</v>
      </c>
      <c r="B1293" s="4">
        <v>44777</v>
      </c>
      <c r="C1293" s="4">
        <v>44904</v>
      </c>
      <c r="D1293">
        <v>85</v>
      </c>
      <c r="E1293">
        <v>13</v>
      </c>
      <c r="F1293">
        <v>2</v>
      </c>
      <c r="G1293">
        <v>3</v>
      </c>
      <c r="H1293">
        <v>4</v>
      </c>
      <c r="I1293">
        <v>78.22</v>
      </c>
      <c r="J1293">
        <v>16.8</v>
      </c>
      <c r="K1293">
        <v>14.55</v>
      </c>
    </row>
    <row r="1294" spans="1:11" x14ac:dyDescent="0.25">
      <c r="A1294">
        <v>10738</v>
      </c>
      <c r="B1294" s="4">
        <v>44777</v>
      </c>
      <c r="C1294" s="4">
        <v>44905</v>
      </c>
      <c r="D1294">
        <v>74</v>
      </c>
      <c r="E1294">
        <v>16</v>
      </c>
      <c r="F1294">
        <v>2</v>
      </c>
      <c r="G1294">
        <v>2</v>
      </c>
      <c r="H1294">
        <v>3</v>
      </c>
      <c r="I1294">
        <v>39.11</v>
      </c>
      <c r="J1294">
        <v>36.645000000000003</v>
      </c>
      <c r="K1294">
        <v>0.17</v>
      </c>
    </row>
    <row r="1295" spans="1:11" x14ac:dyDescent="0.25">
      <c r="A1295">
        <v>10739</v>
      </c>
      <c r="B1295" s="4">
        <v>44778</v>
      </c>
      <c r="C1295" s="4">
        <v>44905</v>
      </c>
      <c r="D1295">
        <v>85</v>
      </c>
      <c r="E1295">
        <v>36</v>
      </c>
      <c r="F1295">
        <v>3</v>
      </c>
      <c r="G1295">
        <v>1</v>
      </c>
      <c r="H1295">
        <v>6</v>
      </c>
      <c r="I1295">
        <v>31.03</v>
      </c>
      <c r="J1295">
        <v>79.8</v>
      </c>
      <c r="K1295">
        <v>1.52</v>
      </c>
    </row>
    <row r="1296" spans="1:11" x14ac:dyDescent="0.25">
      <c r="A1296">
        <v>10739</v>
      </c>
      <c r="B1296" s="4">
        <v>44778</v>
      </c>
      <c r="C1296" s="4">
        <v>44905</v>
      </c>
      <c r="D1296">
        <v>85</v>
      </c>
      <c r="E1296">
        <v>52</v>
      </c>
      <c r="F1296">
        <v>3</v>
      </c>
      <c r="G1296">
        <v>1</v>
      </c>
      <c r="H1296">
        <v>18</v>
      </c>
      <c r="I1296">
        <v>48.27</v>
      </c>
      <c r="J1296">
        <v>88.2</v>
      </c>
      <c r="K1296">
        <v>1.68</v>
      </c>
    </row>
    <row r="1297" spans="1:11" x14ac:dyDescent="0.25">
      <c r="A1297">
        <v>10740</v>
      </c>
      <c r="B1297" s="4">
        <v>44778</v>
      </c>
      <c r="C1297" s="4">
        <v>44906</v>
      </c>
      <c r="D1297">
        <v>43</v>
      </c>
      <c r="E1297">
        <v>45</v>
      </c>
      <c r="F1297">
        <v>4</v>
      </c>
      <c r="G1297">
        <v>2</v>
      </c>
      <c r="H1297">
        <v>40</v>
      </c>
      <c r="I1297">
        <v>7.93</v>
      </c>
      <c r="J1297">
        <v>266</v>
      </c>
      <c r="K1297">
        <v>6.35</v>
      </c>
    </row>
    <row r="1298" spans="1:11" x14ac:dyDescent="0.25">
      <c r="A1298">
        <v>10740</v>
      </c>
      <c r="B1298" s="4">
        <v>44778</v>
      </c>
      <c r="C1298" s="4">
        <v>44906</v>
      </c>
      <c r="D1298">
        <v>43</v>
      </c>
      <c r="E1298">
        <v>35</v>
      </c>
      <c r="F1298">
        <v>4</v>
      </c>
      <c r="G1298">
        <v>2</v>
      </c>
      <c r="H1298">
        <v>35</v>
      </c>
      <c r="I1298">
        <v>55.61</v>
      </c>
      <c r="J1298">
        <v>441</v>
      </c>
      <c r="K1298">
        <v>10.53</v>
      </c>
    </row>
    <row r="1299" spans="1:11" x14ac:dyDescent="0.25">
      <c r="A1299">
        <v>10740</v>
      </c>
      <c r="B1299" s="4">
        <v>44778</v>
      </c>
      <c r="C1299" s="4">
        <v>44906</v>
      </c>
      <c r="D1299">
        <v>43</v>
      </c>
      <c r="E1299">
        <v>28</v>
      </c>
      <c r="F1299">
        <v>4</v>
      </c>
      <c r="G1299">
        <v>2</v>
      </c>
      <c r="H1299">
        <v>5</v>
      </c>
      <c r="I1299">
        <v>15.52</v>
      </c>
      <c r="J1299">
        <v>159.6</v>
      </c>
      <c r="K1299">
        <v>3.81</v>
      </c>
    </row>
    <row r="1300" spans="1:11" x14ac:dyDescent="0.25">
      <c r="A1300">
        <v>10740</v>
      </c>
      <c r="B1300" s="4">
        <v>44778</v>
      </c>
      <c r="C1300" s="4">
        <v>44906</v>
      </c>
      <c r="D1300">
        <v>43</v>
      </c>
      <c r="E1300">
        <v>56</v>
      </c>
      <c r="F1300">
        <v>4</v>
      </c>
      <c r="G1300">
        <v>2</v>
      </c>
      <c r="H1300">
        <v>14</v>
      </c>
      <c r="I1300">
        <v>51.73</v>
      </c>
      <c r="J1300">
        <v>372.4</v>
      </c>
      <c r="K1300">
        <v>8.89</v>
      </c>
    </row>
    <row r="1301" spans="1:11" x14ac:dyDescent="0.25">
      <c r="A1301">
        <v>10741</v>
      </c>
      <c r="B1301" s="4">
        <v>44779</v>
      </c>
      <c r="C1301" s="4">
        <v>44893</v>
      </c>
      <c r="D1301">
        <v>4</v>
      </c>
      <c r="E1301">
        <v>2</v>
      </c>
      <c r="F1301">
        <v>4</v>
      </c>
      <c r="G1301">
        <v>2</v>
      </c>
      <c r="H1301">
        <v>15</v>
      </c>
      <c r="I1301">
        <v>0.87</v>
      </c>
      <c r="J1301">
        <v>199.5</v>
      </c>
      <c r="K1301">
        <v>48.22</v>
      </c>
    </row>
    <row r="1302" spans="1:11" x14ac:dyDescent="0.25">
      <c r="A1302">
        <v>10742</v>
      </c>
      <c r="B1302" s="4">
        <v>44779</v>
      </c>
      <c r="C1302" s="4">
        <v>44907</v>
      </c>
      <c r="D1302">
        <v>10</v>
      </c>
      <c r="E1302">
        <v>3</v>
      </c>
      <c r="F1302">
        <v>3</v>
      </c>
      <c r="G1302">
        <v>1</v>
      </c>
      <c r="H1302">
        <v>20</v>
      </c>
      <c r="I1302">
        <v>0.52</v>
      </c>
      <c r="J1302">
        <v>140</v>
      </c>
      <c r="K1302">
        <v>0.56000000000000005</v>
      </c>
    </row>
    <row r="1303" spans="1:11" x14ac:dyDescent="0.25">
      <c r="A1303">
        <v>10742</v>
      </c>
      <c r="B1303" s="4">
        <v>44780</v>
      </c>
      <c r="C1303" s="4">
        <v>44907</v>
      </c>
      <c r="D1303">
        <v>10</v>
      </c>
      <c r="E1303">
        <v>60</v>
      </c>
      <c r="F1303">
        <v>3</v>
      </c>
      <c r="G1303">
        <v>1</v>
      </c>
      <c r="H1303">
        <v>50</v>
      </c>
      <c r="I1303">
        <v>1.35</v>
      </c>
      <c r="J1303">
        <v>1190</v>
      </c>
      <c r="K1303">
        <v>4.75</v>
      </c>
    </row>
    <row r="1304" spans="1:11" x14ac:dyDescent="0.25">
      <c r="A1304">
        <v>10742</v>
      </c>
      <c r="B1304" s="4">
        <v>44780</v>
      </c>
      <c r="C1304" s="4">
        <v>44907</v>
      </c>
      <c r="D1304">
        <v>10</v>
      </c>
      <c r="E1304">
        <v>72</v>
      </c>
      <c r="F1304">
        <v>3</v>
      </c>
      <c r="G1304">
        <v>1</v>
      </c>
      <c r="H1304">
        <v>35</v>
      </c>
      <c r="I1304">
        <v>2.63</v>
      </c>
      <c r="J1304">
        <v>852.6</v>
      </c>
      <c r="K1304">
        <v>3.41</v>
      </c>
    </row>
    <row r="1305" spans="1:11" x14ac:dyDescent="0.25">
      <c r="A1305">
        <v>10743</v>
      </c>
      <c r="B1305" s="4">
        <v>44780</v>
      </c>
      <c r="C1305" s="4">
        <v>44910</v>
      </c>
      <c r="D1305">
        <v>4</v>
      </c>
      <c r="E1305">
        <v>46</v>
      </c>
      <c r="F1305">
        <v>1</v>
      </c>
      <c r="G1305">
        <v>3</v>
      </c>
      <c r="H1305">
        <v>28</v>
      </c>
      <c r="I1305">
        <v>7.0000000000000007E-2</v>
      </c>
      <c r="J1305">
        <v>235.2</v>
      </c>
      <c r="K1305">
        <v>46.62</v>
      </c>
    </row>
    <row r="1306" spans="1:11" x14ac:dyDescent="0.25">
      <c r="A1306">
        <v>10744</v>
      </c>
      <c r="B1306" s="4">
        <v>44780</v>
      </c>
      <c r="C1306" s="4">
        <v>44910</v>
      </c>
      <c r="D1306">
        <v>4</v>
      </c>
      <c r="E1306">
        <v>40</v>
      </c>
      <c r="F1306">
        <v>6</v>
      </c>
      <c r="G1306">
        <v>2</v>
      </c>
      <c r="H1306">
        <v>50</v>
      </c>
      <c r="I1306">
        <v>2.91</v>
      </c>
      <c r="J1306">
        <v>644</v>
      </c>
      <c r="K1306">
        <v>59.41</v>
      </c>
    </row>
    <row r="1307" spans="1:11" x14ac:dyDescent="0.25">
      <c r="A1307">
        <v>10745</v>
      </c>
      <c r="B1307" s="4">
        <v>44780</v>
      </c>
      <c r="C1307" s="4">
        <v>44911</v>
      </c>
      <c r="D1307">
        <v>63</v>
      </c>
      <c r="E1307">
        <v>18</v>
      </c>
      <c r="F1307">
        <v>9</v>
      </c>
      <c r="G1307">
        <v>2</v>
      </c>
      <c r="H1307">
        <v>24</v>
      </c>
      <c r="I1307">
        <v>0.74</v>
      </c>
      <c r="J1307">
        <v>1050</v>
      </c>
      <c r="K1307">
        <v>17.57</v>
      </c>
    </row>
    <row r="1308" spans="1:11" x14ac:dyDescent="0.25">
      <c r="A1308">
        <v>10745</v>
      </c>
      <c r="B1308" s="4">
        <v>44780</v>
      </c>
      <c r="C1308" s="4">
        <v>44911</v>
      </c>
      <c r="D1308">
        <v>63</v>
      </c>
      <c r="E1308">
        <v>44</v>
      </c>
      <c r="F1308">
        <v>9</v>
      </c>
      <c r="G1308">
        <v>2</v>
      </c>
      <c r="H1308">
        <v>16</v>
      </c>
      <c r="I1308">
        <v>0.78</v>
      </c>
      <c r="J1308">
        <v>217.84</v>
      </c>
      <c r="K1308">
        <v>3.64</v>
      </c>
    </row>
    <row r="1309" spans="1:11" x14ac:dyDescent="0.25">
      <c r="A1309">
        <v>10745</v>
      </c>
      <c r="B1309" s="4">
        <v>44780</v>
      </c>
      <c r="C1309" s="4">
        <v>44911</v>
      </c>
      <c r="D1309">
        <v>63</v>
      </c>
      <c r="E1309">
        <v>59</v>
      </c>
      <c r="F1309">
        <v>9</v>
      </c>
      <c r="G1309">
        <v>2</v>
      </c>
      <c r="H1309">
        <v>45</v>
      </c>
      <c r="I1309">
        <v>0.33</v>
      </c>
      <c r="J1309">
        <v>1732.5</v>
      </c>
      <c r="K1309">
        <v>28.99</v>
      </c>
    </row>
    <row r="1310" spans="1:11" x14ac:dyDescent="0.25">
      <c r="A1310">
        <v>10745</v>
      </c>
      <c r="B1310" s="4">
        <v>44780</v>
      </c>
      <c r="C1310" s="4">
        <v>44911</v>
      </c>
      <c r="D1310">
        <v>63</v>
      </c>
      <c r="E1310">
        <v>72</v>
      </c>
      <c r="F1310">
        <v>9</v>
      </c>
      <c r="G1310">
        <v>2</v>
      </c>
      <c r="H1310">
        <v>7</v>
      </c>
      <c r="I1310">
        <v>1.27</v>
      </c>
      <c r="J1310">
        <v>170.52</v>
      </c>
      <c r="K1310">
        <v>2.85</v>
      </c>
    </row>
    <row r="1311" spans="1:11" x14ac:dyDescent="0.25">
      <c r="A1311">
        <v>10746</v>
      </c>
      <c r="B1311" s="4">
        <v>44781</v>
      </c>
      <c r="C1311" s="4">
        <v>44912</v>
      </c>
      <c r="D1311">
        <v>14</v>
      </c>
      <c r="E1311">
        <v>42</v>
      </c>
      <c r="F1311">
        <v>1</v>
      </c>
      <c r="G1311">
        <v>1</v>
      </c>
      <c r="H1311">
        <v>28</v>
      </c>
      <c r="I1311">
        <v>97.92</v>
      </c>
      <c r="J1311">
        <v>274.39999999999998</v>
      </c>
      <c r="K1311">
        <v>0.06</v>
      </c>
    </row>
    <row r="1312" spans="1:11" x14ac:dyDescent="0.25">
      <c r="A1312">
        <v>10746</v>
      </c>
      <c r="B1312" s="4">
        <v>44781</v>
      </c>
      <c r="C1312" s="4">
        <v>44912</v>
      </c>
      <c r="D1312">
        <v>14</v>
      </c>
      <c r="E1312">
        <v>62</v>
      </c>
      <c r="F1312">
        <v>1</v>
      </c>
      <c r="G1312">
        <v>1</v>
      </c>
      <c r="H1312">
        <v>9</v>
      </c>
      <c r="I1312">
        <v>20.16</v>
      </c>
      <c r="J1312">
        <v>310.58999999999997</v>
      </c>
      <c r="K1312">
        <v>0.06</v>
      </c>
    </row>
    <row r="1313" spans="1:11" x14ac:dyDescent="0.25">
      <c r="A1313">
        <v>10746</v>
      </c>
      <c r="B1313" s="4">
        <v>44781</v>
      </c>
      <c r="C1313" s="4">
        <v>44912</v>
      </c>
      <c r="D1313">
        <v>14</v>
      </c>
      <c r="E1313">
        <v>69</v>
      </c>
      <c r="F1313">
        <v>1</v>
      </c>
      <c r="G1313">
        <v>1</v>
      </c>
      <c r="H1313">
        <v>40</v>
      </c>
      <c r="I1313">
        <v>20.09</v>
      </c>
      <c r="J1313">
        <v>1008</v>
      </c>
      <c r="K1313">
        <v>0.21</v>
      </c>
    </row>
    <row r="1314" spans="1:11" x14ac:dyDescent="0.25">
      <c r="A1314">
        <v>10746</v>
      </c>
      <c r="B1314" s="4">
        <v>44784</v>
      </c>
      <c r="C1314" s="4">
        <v>44912</v>
      </c>
      <c r="D1314">
        <v>14</v>
      </c>
      <c r="E1314">
        <v>13</v>
      </c>
      <c r="F1314">
        <v>1</v>
      </c>
      <c r="G1314">
        <v>1</v>
      </c>
      <c r="H1314">
        <v>6</v>
      </c>
      <c r="I1314">
        <v>3.14</v>
      </c>
      <c r="J1314">
        <v>25.2</v>
      </c>
      <c r="K1314">
        <v>0.01</v>
      </c>
    </row>
    <row r="1315" spans="1:11" x14ac:dyDescent="0.25">
      <c r="A1315">
        <v>10747</v>
      </c>
      <c r="B1315" s="4">
        <v>44784</v>
      </c>
      <c r="C1315" s="4">
        <v>44912</v>
      </c>
      <c r="D1315">
        <v>24</v>
      </c>
      <c r="E1315">
        <v>41</v>
      </c>
      <c r="F1315">
        <v>6</v>
      </c>
      <c r="G1315">
        <v>2</v>
      </c>
      <c r="H1315">
        <v>35</v>
      </c>
      <c r="I1315">
        <v>5.42</v>
      </c>
      <c r="J1315">
        <v>236.42500000000001</v>
      </c>
      <c r="K1315">
        <v>49.26</v>
      </c>
    </row>
    <row r="1316" spans="1:11" x14ac:dyDescent="0.25">
      <c r="A1316">
        <v>10747</v>
      </c>
      <c r="B1316" s="4">
        <v>44784</v>
      </c>
      <c r="C1316" s="4">
        <v>44912</v>
      </c>
      <c r="D1316">
        <v>24</v>
      </c>
      <c r="E1316">
        <v>31</v>
      </c>
      <c r="F1316">
        <v>6</v>
      </c>
      <c r="G1316">
        <v>2</v>
      </c>
      <c r="H1316">
        <v>8</v>
      </c>
      <c r="I1316">
        <v>3.43</v>
      </c>
      <c r="J1316">
        <v>70</v>
      </c>
      <c r="K1316">
        <v>14.58</v>
      </c>
    </row>
    <row r="1317" spans="1:11" x14ac:dyDescent="0.25">
      <c r="A1317">
        <v>10747</v>
      </c>
      <c r="B1317" s="4">
        <v>44784</v>
      </c>
      <c r="C1317" s="4">
        <v>44912</v>
      </c>
      <c r="D1317">
        <v>24</v>
      </c>
      <c r="E1317">
        <v>69</v>
      </c>
      <c r="F1317">
        <v>6</v>
      </c>
      <c r="G1317">
        <v>2</v>
      </c>
      <c r="H1317">
        <v>30</v>
      </c>
      <c r="I1317">
        <v>91.02</v>
      </c>
      <c r="J1317">
        <v>756</v>
      </c>
      <c r="K1317">
        <v>157.5</v>
      </c>
    </row>
    <row r="1318" spans="1:11" x14ac:dyDescent="0.25">
      <c r="A1318">
        <v>10747</v>
      </c>
      <c r="B1318" s="4">
        <v>44784</v>
      </c>
      <c r="C1318" s="4">
        <v>44912</v>
      </c>
      <c r="D1318">
        <v>24</v>
      </c>
      <c r="E1318">
        <v>63</v>
      </c>
      <c r="F1318">
        <v>6</v>
      </c>
      <c r="G1318">
        <v>2</v>
      </c>
      <c r="H1318">
        <v>9</v>
      </c>
      <c r="I1318">
        <v>64.62</v>
      </c>
      <c r="J1318">
        <v>276.57</v>
      </c>
      <c r="K1318">
        <v>57.62</v>
      </c>
    </row>
    <row r="1319" spans="1:11" x14ac:dyDescent="0.25">
      <c r="A1319">
        <v>10748</v>
      </c>
      <c r="B1319" s="4">
        <v>44785</v>
      </c>
      <c r="C1319" s="4">
        <v>44913</v>
      </c>
      <c r="D1319">
        <v>43</v>
      </c>
      <c r="E1319">
        <v>23</v>
      </c>
      <c r="F1319">
        <v>3</v>
      </c>
      <c r="G1319">
        <v>3</v>
      </c>
      <c r="H1319">
        <v>44</v>
      </c>
      <c r="I1319">
        <v>328.74</v>
      </c>
      <c r="J1319">
        <v>277.2</v>
      </c>
      <c r="K1319">
        <v>0.74</v>
      </c>
    </row>
    <row r="1320" spans="1:11" x14ac:dyDescent="0.25">
      <c r="A1320">
        <v>10748</v>
      </c>
      <c r="B1320" s="4">
        <v>44785</v>
      </c>
      <c r="C1320" s="4">
        <v>44913</v>
      </c>
      <c r="D1320">
        <v>43</v>
      </c>
      <c r="E1320">
        <v>56</v>
      </c>
      <c r="F1320">
        <v>3</v>
      </c>
      <c r="G1320">
        <v>3</v>
      </c>
      <c r="H1320">
        <v>28</v>
      </c>
      <c r="I1320">
        <v>15.68</v>
      </c>
      <c r="J1320">
        <v>744.8</v>
      </c>
      <c r="K1320">
        <v>2</v>
      </c>
    </row>
    <row r="1321" spans="1:11" x14ac:dyDescent="0.25">
      <c r="A1321">
        <v>10748</v>
      </c>
      <c r="B1321" s="4">
        <v>44785</v>
      </c>
      <c r="C1321" s="4">
        <v>44913</v>
      </c>
      <c r="D1321">
        <v>43</v>
      </c>
      <c r="E1321">
        <v>40</v>
      </c>
      <c r="F1321">
        <v>3</v>
      </c>
      <c r="G1321">
        <v>3</v>
      </c>
      <c r="H1321">
        <v>40</v>
      </c>
      <c r="I1321">
        <v>129.77000000000001</v>
      </c>
      <c r="J1321">
        <v>515.20000000000005</v>
      </c>
      <c r="K1321">
        <v>1.38</v>
      </c>
    </row>
    <row r="1322" spans="1:11" x14ac:dyDescent="0.25">
      <c r="A1322">
        <v>10749</v>
      </c>
      <c r="B1322" s="4">
        <v>44786</v>
      </c>
      <c r="C1322" s="4">
        <v>44913</v>
      </c>
      <c r="D1322">
        <v>38</v>
      </c>
      <c r="E1322">
        <v>76</v>
      </c>
      <c r="F1322">
        <v>4</v>
      </c>
      <c r="G1322">
        <v>2</v>
      </c>
      <c r="H1322">
        <v>10</v>
      </c>
      <c r="I1322">
        <v>0.5</v>
      </c>
      <c r="J1322">
        <v>126</v>
      </c>
      <c r="K1322">
        <v>1.83</v>
      </c>
    </row>
    <row r="1323" spans="1:11" x14ac:dyDescent="0.25">
      <c r="A1323">
        <v>10749</v>
      </c>
      <c r="B1323" s="4">
        <v>44786</v>
      </c>
      <c r="C1323" s="4">
        <v>44913</v>
      </c>
      <c r="D1323">
        <v>38</v>
      </c>
      <c r="E1323">
        <v>56</v>
      </c>
      <c r="F1323">
        <v>4</v>
      </c>
      <c r="G1323">
        <v>2</v>
      </c>
      <c r="H1323">
        <v>15</v>
      </c>
      <c r="I1323">
        <v>1.0900000000000001</v>
      </c>
      <c r="J1323">
        <v>399</v>
      </c>
      <c r="K1323">
        <v>5.8</v>
      </c>
    </row>
    <row r="1324" spans="1:11" x14ac:dyDescent="0.25">
      <c r="A1324">
        <v>10749</v>
      </c>
      <c r="B1324" s="4">
        <v>44787</v>
      </c>
      <c r="C1324" s="4">
        <v>44913</v>
      </c>
      <c r="D1324">
        <v>38</v>
      </c>
      <c r="E1324">
        <v>59</v>
      </c>
      <c r="F1324">
        <v>4</v>
      </c>
      <c r="G1324">
        <v>2</v>
      </c>
      <c r="H1324">
        <v>6</v>
      </c>
      <c r="I1324">
        <v>65.06</v>
      </c>
      <c r="J1324">
        <v>231</v>
      </c>
      <c r="K1324">
        <v>3.36</v>
      </c>
    </row>
    <row r="1325" spans="1:11" x14ac:dyDescent="0.25">
      <c r="A1325">
        <v>10750</v>
      </c>
      <c r="B1325" s="4">
        <v>44787</v>
      </c>
      <c r="C1325" s="4">
        <v>44914</v>
      </c>
      <c r="D1325">
        <v>87</v>
      </c>
      <c r="E1325">
        <v>45</v>
      </c>
      <c r="F1325">
        <v>9</v>
      </c>
      <c r="G1325">
        <v>2</v>
      </c>
      <c r="H1325">
        <v>40</v>
      </c>
      <c r="I1325">
        <v>0.9</v>
      </c>
      <c r="J1325">
        <v>266</v>
      </c>
      <c r="K1325">
        <v>6.08</v>
      </c>
    </row>
    <row r="1326" spans="1:11" x14ac:dyDescent="0.25">
      <c r="A1326">
        <v>10750</v>
      </c>
      <c r="B1326" s="4">
        <v>44787</v>
      </c>
      <c r="C1326" s="4">
        <v>44914</v>
      </c>
      <c r="D1326">
        <v>87</v>
      </c>
      <c r="E1326">
        <v>59</v>
      </c>
      <c r="F1326">
        <v>9</v>
      </c>
      <c r="G1326">
        <v>2</v>
      </c>
      <c r="H1326">
        <v>25</v>
      </c>
      <c r="I1326">
        <v>10.29</v>
      </c>
      <c r="J1326">
        <v>962.5</v>
      </c>
      <c r="K1326">
        <v>21.99</v>
      </c>
    </row>
    <row r="1327" spans="1:11" x14ac:dyDescent="0.25">
      <c r="A1327">
        <v>10750</v>
      </c>
      <c r="B1327" s="4">
        <v>44788</v>
      </c>
      <c r="C1327" s="4">
        <v>44914</v>
      </c>
      <c r="D1327">
        <v>87</v>
      </c>
      <c r="E1327">
        <v>14</v>
      </c>
      <c r="F1327">
        <v>9</v>
      </c>
      <c r="G1327">
        <v>2</v>
      </c>
      <c r="H1327">
        <v>5</v>
      </c>
      <c r="I1327">
        <v>10.15</v>
      </c>
      <c r="J1327">
        <v>81.375</v>
      </c>
      <c r="K1327">
        <v>1.86</v>
      </c>
    </row>
    <row r="1328" spans="1:11" x14ac:dyDescent="0.25">
      <c r="A1328">
        <v>10751</v>
      </c>
      <c r="B1328" s="4">
        <v>44788</v>
      </c>
      <c r="C1328" s="4">
        <v>44917</v>
      </c>
      <c r="D1328">
        <v>68</v>
      </c>
      <c r="E1328">
        <v>30</v>
      </c>
      <c r="F1328">
        <v>3</v>
      </c>
      <c r="G1328">
        <v>2</v>
      </c>
      <c r="H1328">
        <v>30</v>
      </c>
      <c r="I1328">
        <v>7.69</v>
      </c>
      <c r="J1328">
        <v>543.69000000000005</v>
      </c>
      <c r="K1328">
        <v>7.15</v>
      </c>
    </row>
    <row r="1329" spans="1:11" x14ac:dyDescent="0.25">
      <c r="A1329">
        <v>10751</v>
      </c>
      <c r="B1329" s="4">
        <v>44788</v>
      </c>
      <c r="C1329" s="4">
        <v>44917</v>
      </c>
      <c r="D1329">
        <v>68</v>
      </c>
      <c r="E1329">
        <v>73</v>
      </c>
      <c r="F1329">
        <v>3</v>
      </c>
      <c r="G1329">
        <v>2</v>
      </c>
      <c r="H1329">
        <v>15</v>
      </c>
      <c r="I1329">
        <v>30.21</v>
      </c>
      <c r="J1329">
        <v>157.5</v>
      </c>
      <c r="K1329">
        <v>2.0699999999999998</v>
      </c>
    </row>
    <row r="1330" spans="1:11" x14ac:dyDescent="0.25">
      <c r="A1330">
        <v>10751</v>
      </c>
      <c r="B1330" s="4">
        <v>44788</v>
      </c>
      <c r="C1330" s="4">
        <v>44917</v>
      </c>
      <c r="D1330">
        <v>68</v>
      </c>
      <c r="E1330">
        <v>50</v>
      </c>
      <c r="F1330">
        <v>3</v>
      </c>
      <c r="G1330">
        <v>2</v>
      </c>
      <c r="H1330">
        <v>20</v>
      </c>
      <c r="I1330">
        <v>0.15</v>
      </c>
      <c r="J1330">
        <v>227.5</v>
      </c>
      <c r="K1330">
        <v>2.99</v>
      </c>
    </row>
    <row r="1331" spans="1:11" x14ac:dyDescent="0.25">
      <c r="A1331">
        <v>10751</v>
      </c>
      <c r="B1331" s="4">
        <v>44791</v>
      </c>
      <c r="C1331" s="4">
        <v>44917</v>
      </c>
      <c r="D1331">
        <v>68</v>
      </c>
      <c r="E1331">
        <v>26</v>
      </c>
      <c r="F1331">
        <v>3</v>
      </c>
      <c r="G1331">
        <v>2</v>
      </c>
      <c r="H1331">
        <v>12</v>
      </c>
      <c r="I1331">
        <v>81.56</v>
      </c>
      <c r="J1331">
        <v>262.33199999999999</v>
      </c>
      <c r="K1331">
        <v>3.45</v>
      </c>
    </row>
    <row r="1332" spans="1:11" x14ac:dyDescent="0.25">
      <c r="A1332">
        <v>10752</v>
      </c>
      <c r="B1332" s="4">
        <v>44791</v>
      </c>
      <c r="C1332" s="4">
        <v>44917</v>
      </c>
      <c r="D1332">
        <v>53</v>
      </c>
      <c r="E1332">
        <v>1</v>
      </c>
      <c r="F1332">
        <v>2</v>
      </c>
      <c r="G1332">
        <v>2</v>
      </c>
      <c r="H1332">
        <v>8</v>
      </c>
      <c r="I1332">
        <v>213.94</v>
      </c>
      <c r="J1332">
        <v>100.8</v>
      </c>
      <c r="K1332">
        <v>14.26</v>
      </c>
    </row>
    <row r="1333" spans="1:11" x14ac:dyDescent="0.25">
      <c r="A1333">
        <v>10752</v>
      </c>
      <c r="B1333" s="4">
        <v>44791</v>
      </c>
      <c r="C1333" s="4">
        <v>44917</v>
      </c>
      <c r="D1333">
        <v>53</v>
      </c>
      <c r="E1333">
        <v>69</v>
      </c>
      <c r="F1333">
        <v>2</v>
      </c>
      <c r="G1333">
        <v>2</v>
      </c>
      <c r="H1333">
        <v>3</v>
      </c>
      <c r="I1333">
        <v>56.03</v>
      </c>
      <c r="J1333">
        <v>75.599999999999994</v>
      </c>
      <c r="K1333">
        <v>10.69</v>
      </c>
    </row>
    <row r="1334" spans="1:11" x14ac:dyDescent="0.25">
      <c r="A1334">
        <v>10753</v>
      </c>
      <c r="B1334" s="4">
        <v>44792</v>
      </c>
      <c r="C1334" s="4">
        <v>44918</v>
      </c>
      <c r="D1334">
        <v>27</v>
      </c>
      <c r="E1334">
        <v>74</v>
      </c>
      <c r="F1334">
        <v>3</v>
      </c>
      <c r="G1334">
        <v>2</v>
      </c>
      <c r="H1334">
        <v>5</v>
      </c>
      <c r="I1334">
        <v>0.86</v>
      </c>
      <c r="J1334">
        <v>35</v>
      </c>
      <c r="K1334">
        <v>10.48</v>
      </c>
    </row>
    <row r="1335" spans="1:11" x14ac:dyDescent="0.25">
      <c r="A1335">
        <v>10753</v>
      </c>
      <c r="B1335" s="4">
        <v>44792</v>
      </c>
      <c r="C1335" s="4">
        <v>44918</v>
      </c>
      <c r="D1335">
        <v>27</v>
      </c>
      <c r="E1335">
        <v>45</v>
      </c>
      <c r="F1335">
        <v>3</v>
      </c>
      <c r="G1335">
        <v>2</v>
      </c>
      <c r="H1335">
        <v>4</v>
      </c>
      <c r="I1335">
        <v>5.93</v>
      </c>
      <c r="J1335">
        <v>26.6</v>
      </c>
      <c r="K1335">
        <v>7.96</v>
      </c>
    </row>
    <row r="1336" spans="1:11" x14ac:dyDescent="0.25">
      <c r="A1336">
        <v>10754</v>
      </c>
      <c r="B1336" s="4">
        <v>44793</v>
      </c>
      <c r="C1336" s="4">
        <v>44918</v>
      </c>
      <c r="D1336">
        <v>49</v>
      </c>
      <c r="E1336">
        <v>40</v>
      </c>
      <c r="F1336">
        <v>6</v>
      </c>
      <c r="G1336">
        <v>2</v>
      </c>
      <c r="H1336">
        <v>3</v>
      </c>
      <c r="I1336">
        <v>0.08</v>
      </c>
      <c r="J1336">
        <v>38.64</v>
      </c>
      <c r="K1336">
        <v>6.19</v>
      </c>
    </row>
    <row r="1337" spans="1:11" x14ac:dyDescent="0.25">
      <c r="A1337">
        <v>10755</v>
      </c>
      <c r="B1337" s="4">
        <v>44793</v>
      </c>
      <c r="C1337" s="4">
        <v>44919</v>
      </c>
      <c r="D1337">
        <v>8</v>
      </c>
      <c r="E1337">
        <v>47</v>
      </c>
      <c r="F1337">
        <v>4</v>
      </c>
      <c r="G1337">
        <v>3</v>
      </c>
      <c r="H1337">
        <v>30</v>
      </c>
      <c r="I1337">
        <v>0.84</v>
      </c>
      <c r="J1337">
        <v>199.5</v>
      </c>
      <c r="K1337">
        <v>8.99</v>
      </c>
    </row>
    <row r="1338" spans="1:11" x14ac:dyDescent="0.25">
      <c r="A1338">
        <v>10755</v>
      </c>
      <c r="B1338" s="4">
        <v>44793</v>
      </c>
      <c r="C1338" s="4">
        <v>44919</v>
      </c>
      <c r="D1338">
        <v>8</v>
      </c>
      <c r="E1338">
        <v>56</v>
      </c>
      <c r="F1338">
        <v>4</v>
      </c>
      <c r="G1338">
        <v>3</v>
      </c>
      <c r="H1338">
        <v>30</v>
      </c>
      <c r="I1338">
        <v>0.18</v>
      </c>
      <c r="J1338">
        <v>798</v>
      </c>
      <c r="K1338">
        <v>35.94</v>
      </c>
    </row>
    <row r="1339" spans="1:11" x14ac:dyDescent="0.25">
      <c r="A1339">
        <v>10755</v>
      </c>
      <c r="B1339" s="4">
        <v>44794</v>
      </c>
      <c r="C1339" s="4">
        <v>44919</v>
      </c>
      <c r="D1339">
        <v>8</v>
      </c>
      <c r="E1339">
        <v>69</v>
      </c>
      <c r="F1339">
        <v>4</v>
      </c>
      <c r="G1339">
        <v>3</v>
      </c>
      <c r="H1339">
        <v>25</v>
      </c>
      <c r="I1339">
        <v>5.66</v>
      </c>
      <c r="J1339">
        <v>630</v>
      </c>
      <c r="K1339">
        <v>28.38</v>
      </c>
    </row>
    <row r="1340" spans="1:11" x14ac:dyDescent="0.25">
      <c r="A1340">
        <v>10755</v>
      </c>
      <c r="B1340" s="4">
        <v>44794</v>
      </c>
      <c r="C1340" s="4">
        <v>44919</v>
      </c>
      <c r="D1340">
        <v>8</v>
      </c>
      <c r="E1340">
        <v>57</v>
      </c>
      <c r="F1340">
        <v>4</v>
      </c>
      <c r="G1340">
        <v>3</v>
      </c>
      <c r="H1340">
        <v>14</v>
      </c>
      <c r="I1340">
        <v>18.13</v>
      </c>
      <c r="J1340">
        <v>191.1</v>
      </c>
      <c r="K1340">
        <v>8.61</v>
      </c>
    </row>
    <row r="1341" spans="1:11" x14ac:dyDescent="0.25">
      <c r="A1341">
        <v>10756</v>
      </c>
      <c r="B1341" s="4">
        <v>44795</v>
      </c>
      <c r="C1341" s="4">
        <v>44920</v>
      </c>
      <c r="D1341">
        <v>75</v>
      </c>
      <c r="E1341">
        <v>68</v>
      </c>
      <c r="F1341">
        <v>8</v>
      </c>
      <c r="G1341">
        <v>3</v>
      </c>
      <c r="H1341">
        <v>6</v>
      </c>
      <c r="I1341">
        <v>58.58</v>
      </c>
      <c r="J1341">
        <v>52.5</v>
      </c>
      <c r="K1341">
        <v>2</v>
      </c>
    </row>
    <row r="1342" spans="1:11" x14ac:dyDescent="0.25">
      <c r="A1342">
        <v>10756</v>
      </c>
      <c r="B1342" s="4">
        <v>44795</v>
      </c>
      <c r="C1342" s="4">
        <v>44920</v>
      </c>
      <c r="D1342">
        <v>75</v>
      </c>
      <c r="E1342">
        <v>18</v>
      </c>
      <c r="F1342">
        <v>8</v>
      </c>
      <c r="G1342">
        <v>3</v>
      </c>
      <c r="H1342">
        <v>21</v>
      </c>
      <c r="I1342">
        <v>68.08</v>
      </c>
      <c r="J1342">
        <v>918.75</v>
      </c>
      <c r="K1342">
        <v>34.979999999999997</v>
      </c>
    </row>
    <row r="1343" spans="1:11" x14ac:dyDescent="0.25">
      <c r="A1343">
        <v>10756</v>
      </c>
      <c r="B1343" s="4">
        <v>44798</v>
      </c>
      <c r="C1343" s="4">
        <v>44920</v>
      </c>
      <c r="D1343">
        <v>75</v>
      </c>
      <c r="E1343">
        <v>36</v>
      </c>
      <c r="F1343">
        <v>8</v>
      </c>
      <c r="G1343">
        <v>3</v>
      </c>
      <c r="H1343">
        <v>20</v>
      </c>
      <c r="I1343">
        <v>166.44</v>
      </c>
      <c r="J1343">
        <v>266</v>
      </c>
      <c r="K1343">
        <v>10.130000000000001</v>
      </c>
    </row>
    <row r="1344" spans="1:11" x14ac:dyDescent="0.25">
      <c r="A1344">
        <v>10756</v>
      </c>
      <c r="B1344" s="4">
        <v>44798</v>
      </c>
      <c r="C1344" s="4">
        <v>44920</v>
      </c>
      <c r="D1344">
        <v>75</v>
      </c>
      <c r="E1344">
        <v>69</v>
      </c>
      <c r="F1344">
        <v>8</v>
      </c>
      <c r="G1344">
        <v>3</v>
      </c>
      <c r="H1344">
        <v>20</v>
      </c>
      <c r="I1344">
        <v>45.23</v>
      </c>
      <c r="J1344">
        <v>504</v>
      </c>
      <c r="K1344">
        <v>19.190000000000001</v>
      </c>
    </row>
    <row r="1345" spans="1:11" x14ac:dyDescent="0.25">
      <c r="A1345">
        <v>10757</v>
      </c>
      <c r="B1345" s="4">
        <v>44798</v>
      </c>
      <c r="C1345" s="4">
        <v>44920</v>
      </c>
      <c r="D1345">
        <v>43</v>
      </c>
      <c r="E1345">
        <v>34</v>
      </c>
      <c r="F1345">
        <v>6</v>
      </c>
      <c r="G1345">
        <v>3</v>
      </c>
      <c r="H1345">
        <v>30</v>
      </c>
      <c r="I1345">
        <v>45.59</v>
      </c>
      <c r="J1345">
        <v>294</v>
      </c>
      <c r="K1345">
        <v>11.56</v>
      </c>
    </row>
    <row r="1346" spans="1:11" x14ac:dyDescent="0.25">
      <c r="A1346">
        <v>10757</v>
      </c>
      <c r="B1346" s="4">
        <v>44799</v>
      </c>
      <c r="C1346" s="4">
        <v>44920</v>
      </c>
      <c r="D1346">
        <v>43</v>
      </c>
      <c r="E1346">
        <v>62</v>
      </c>
      <c r="F1346">
        <v>6</v>
      </c>
      <c r="G1346">
        <v>3</v>
      </c>
      <c r="H1346">
        <v>30</v>
      </c>
      <c r="I1346">
        <v>22.26</v>
      </c>
      <c r="J1346">
        <v>1035.3</v>
      </c>
      <c r="K1346">
        <v>40.700000000000003</v>
      </c>
    </row>
    <row r="1347" spans="1:11" x14ac:dyDescent="0.25">
      <c r="A1347">
        <v>10757</v>
      </c>
      <c r="B1347" s="4">
        <v>44799</v>
      </c>
      <c r="C1347" s="4">
        <v>44920</v>
      </c>
      <c r="D1347">
        <v>43</v>
      </c>
      <c r="E1347">
        <v>59</v>
      </c>
      <c r="F1347">
        <v>6</v>
      </c>
      <c r="G1347">
        <v>3</v>
      </c>
      <c r="H1347">
        <v>7</v>
      </c>
      <c r="I1347">
        <v>5.07</v>
      </c>
      <c r="J1347">
        <v>269.5</v>
      </c>
      <c r="K1347">
        <v>10.59</v>
      </c>
    </row>
    <row r="1348" spans="1:11" x14ac:dyDescent="0.25">
      <c r="A1348">
        <v>10757</v>
      </c>
      <c r="B1348" s="4">
        <v>44800</v>
      </c>
      <c r="C1348" s="4">
        <v>44920</v>
      </c>
      <c r="D1348">
        <v>43</v>
      </c>
      <c r="E1348">
        <v>64</v>
      </c>
      <c r="F1348">
        <v>6</v>
      </c>
      <c r="G1348">
        <v>3</v>
      </c>
      <c r="H1348">
        <v>24</v>
      </c>
      <c r="I1348">
        <v>33.840000000000003</v>
      </c>
      <c r="J1348">
        <v>558.6</v>
      </c>
      <c r="K1348">
        <v>21.96</v>
      </c>
    </row>
    <row r="1349" spans="1:11" x14ac:dyDescent="0.25">
      <c r="A1349">
        <v>10758</v>
      </c>
      <c r="B1349" s="4">
        <v>44800</v>
      </c>
      <c r="C1349" s="4">
        <v>44921</v>
      </c>
      <c r="D1349">
        <v>68</v>
      </c>
      <c r="E1349">
        <v>52</v>
      </c>
      <c r="F1349">
        <v>3</v>
      </c>
      <c r="G1349">
        <v>1</v>
      </c>
      <c r="H1349">
        <v>60</v>
      </c>
      <c r="I1349">
        <v>25.94</v>
      </c>
      <c r="J1349">
        <v>294</v>
      </c>
      <c r="K1349">
        <v>0.03</v>
      </c>
    </row>
    <row r="1350" spans="1:11" x14ac:dyDescent="0.25">
      <c r="A1350">
        <v>10758</v>
      </c>
      <c r="B1350" s="4">
        <v>44805</v>
      </c>
      <c r="C1350" s="4">
        <v>44921</v>
      </c>
      <c r="D1350">
        <v>68</v>
      </c>
      <c r="E1350">
        <v>26</v>
      </c>
      <c r="F1350">
        <v>3</v>
      </c>
      <c r="G1350">
        <v>1</v>
      </c>
      <c r="H1350">
        <v>20</v>
      </c>
      <c r="I1350">
        <v>71.94</v>
      </c>
      <c r="J1350">
        <v>437.22</v>
      </c>
      <c r="K1350">
        <v>0.05</v>
      </c>
    </row>
    <row r="1351" spans="1:11" x14ac:dyDescent="0.25">
      <c r="A1351">
        <v>10758</v>
      </c>
      <c r="B1351" s="4">
        <v>44805</v>
      </c>
      <c r="C1351" s="4">
        <v>44921</v>
      </c>
      <c r="D1351">
        <v>68</v>
      </c>
      <c r="E1351">
        <v>70</v>
      </c>
      <c r="F1351">
        <v>3</v>
      </c>
      <c r="G1351">
        <v>1</v>
      </c>
      <c r="H1351">
        <v>40</v>
      </c>
      <c r="I1351">
        <v>18.91</v>
      </c>
      <c r="J1351">
        <v>420</v>
      </c>
      <c r="K1351">
        <v>0.04</v>
      </c>
    </row>
    <row r="1352" spans="1:11" x14ac:dyDescent="0.25">
      <c r="A1352">
        <v>10759</v>
      </c>
      <c r="B1352" s="4">
        <v>44805</v>
      </c>
      <c r="C1352" s="4">
        <v>44921</v>
      </c>
      <c r="D1352">
        <v>2</v>
      </c>
      <c r="E1352">
        <v>32</v>
      </c>
      <c r="F1352">
        <v>3</v>
      </c>
      <c r="G1352">
        <v>2</v>
      </c>
      <c r="H1352">
        <v>10</v>
      </c>
      <c r="I1352">
        <v>60.92</v>
      </c>
      <c r="J1352">
        <v>224</v>
      </c>
      <c r="K1352">
        <v>168.22</v>
      </c>
    </row>
    <row r="1353" spans="1:11" x14ac:dyDescent="0.25">
      <c r="A1353">
        <v>10760</v>
      </c>
      <c r="B1353" s="4">
        <v>44805</v>
      </c>
      <c r="C1353" s="4">
        <v>44924</v>
      </c>
      <c r="D1353">
        <v>50</v>
      </c>
      <c r="E1353">
        <v>27</v>
      </c>
      <c r="F1353">
        <v>4</v>
      </c>
      <c r="G1353">
        <v>1</v>
      </c>
      <c r="H1353">
        <v>40</v>
      </c>
      <c r="I1353">
        <v>11.27</v>
      </c>
      <c r="J1353">
        <v>1229.2</v>
      </c>
      <c r="K1353">
        <v>25.14</v>
      </c>
    </row>
    <row r="1354" spans="1:11" x14ac:dyDescent="0.25">
      <c r="A1354">
        <v>10760</v>
      </c>
      <c r="B1354" s="4">
        <v>44806</v>
      </c>
      <c r="C1354" s="4">
        <v>44924</v>
      </c>
      <c r="D1354">
        <v>50</v>
      </c>
      <c r="E1354">
        <v>25</v>
      </c>
      <c r="F1354">
        <v>4</v>
      </c>
      <c r="G1354">
        <v>1</v>
      </c>
      <c r="H1354">
        <v>12</v>
      </c>
      <c r="I1354">
        <v>232.72</v>
      </c>
      <c r="J1354">
        <v>117.6</v>
      </c>
      <c r="K1354">
        <v>2.41</v>
      </c>
    </row>
    <row r="1355" spans="1:11" x14ac:dyDescent="0.25">
      <c r="A1355">
        <v>10760</v>
      </c>
      <c r="B1355" s="4">
        <v>44806</v>
      </c>
      <c r="C1355" s="4">
        <v>44924</v>
      </c>
      <c r="D1355">
        <v>50</v>
      </c>
      <c r="E1355">
        <v>43</v>
      </c>
      <c r="F1355">
        <v>4</v>
      </c>
      <c r="G1355">
        <v>1</v>
      </c>
      <c r="H1355">
        <v>30</v>
      </c>
      <c r="I1355">
        <v>179.16</v>
      </c>
      <c r="J1355">
        <v>966</v>
      </c>
      <c r="K1355">
        <v>19.760000000000002</v>
      </c>
    </row>
    <row r="1356" spans="1:11" x14ac:dyDescent="0.25">
      <c r="A1356">
        <v>10761</v>
      </c>
      <c r="B1356" s="4">
        <v>44807</v>
      </c>
      <c r="C1356" s="4">
        <v>44925</v>
      </c>
      <c r="D1356">
        <v>65</v>
      </c>
      <c r="E1356">
        <v>25</v>
      </c>
      <c r="F1356">
        <v>5</v>
      </c>
      <c r="G1356">
        <v>2</v>
      </c>
      <c r="H1356">
        <v>35</v>
      </c>
      <c r="I1356">
        <v>424.3</v>
      </c>
      <c r="J1356">
        <v>343</v>
      </c>
      <c r="K1356">
        <v>32.51</v>
      </c>
    </row>
    <row r="1357" spans="1:11" x14ac:dyDescent="0.25">
      <c r="A1357">
        <v>10761</v>
      </c>
      <c r="B1357" s="4">
        <v>44808</v>
      </c>
      <c r="C1357" s="4">
        <v>44925</v>
      </c>
      <c r="D1357">
        <v>65</v>
      </c>
      <c r="E1357">
        <v>75</v>
      </c>
      <c r="F1357">
        <v>5</v>
      </c>
      <c r="G1357">
        <v>2</v>
      </c>
      <c r="H1357">
        <v>18</v>
      </c>
      <c r="I1357">
        <v>3.12</v>
      </c>
      <c r="J1357">
        <v>97.65</v>
      </c>
      <c r="K1357">
        <v>9.25</v>
      </c>
    </row>
    <row r="1358" spans="1:11" x14ac:dyDescent="0.25">
      <c r="A1358">
        <v>10762</v>
      </c>
      <c r="B1358" s="4">
        <v>44808</v>
      </c>
      <c r="C1358" s="4">
        <v>44925</v>
      </c>
      <c r="D1358">
        <v>24</v>
      </c>
      <c r="E1358">
        <v>47</v>
      </c>
      <c r="F1358">
        <v>3</v>
      </c>
      <c r="G1358">
        <v>2</v>
      </c>
      <c r="H1358">
        <v>30</v>
      </c>
      <c r="I1358">
        <v>9.8699999999999992</v>
      </c>
      <c r="J1358">
        <v>199.5</v>
      </c>
      <c r="K1358">
        <v>0.31</v>
      </c>
    </row>
    <row r="1359" spans="1:11" x14ac:dyDescent="0.25">
      <c r="A1359">
        <v>10762</v>
      </c>
      <c r="B1359" s="4">
        <v>44808</v>
      </c>
      <c r="C1359" s="4">
        <v>44925</v>
      </c>
      <c r="D1359">
        <v>24</v>
      </c>
      <c r="E1359">
        <v>39</v>
      </c>
      <c r="F1359">
        <v>3</v>
      </c>
      <c r="G1359">
        <v>2</v>
      </c>
      <c r="H1359">
        <v>16</v>
      </c>
      <c r="I1359">
        <v>5.88</v>
      </c>
      <c r="J1359">
        <v>201.6</v>
      </c>
      <c r="K1359">
        <v>0.31</v>
      </c>
    </row>
    <row r="1360" spans="1:11" x14ac:dyDescent="0.25">
      <c r="A1360">
        <v>10762</v>
      </c>
      <c r="B1360" s="4">
        <v>44808</v>
      </c>
      <c r="C1360" s="4">
        <v>44925</v>
      </c>
      <c r="D1360">
        <v>24</v>
      </c>
      <c r="E1360">
        <v>51</v>
      </c>
      <c r="F1360">
        <v>3</v>
      </c>
      <c r="G1360">
        <v>2</v>
      </c>
      <c r="H1360">
        <v>28</v>
      </c>
      <c r="I1360">
        <v>0.55000000000000004</v>
      </c>
      <c r="J1360">
        <v>1038.8</v>
      </c>
      <c r="K1360">
        <v>1.62</v>
      </c>
    </row>
    <row r="1361" spans="1:11" x14ac:dyDescent="0.25">
      <c r="A1361">
        <v>10762</v>
      </c>
      <c r="B1361" s="4">
        <v>44808</v>
      </c>
      <c r="C1361" s="4">
        <v>44925</v>
      </c>
      <c r="D1361">
        <v>24</v>
      </c>
      <c r="E1361">
        <v>56</v>
      </c>
      <c r="F1361">
        <v>3</v>
      </c>
      <c r="G1361">
        <v>2</v>
      </c>
      <c r="H1361">
        <v>60</v>
      </c>
      <c r="I1361">
        <v>4.47</v>
      </c>
      <c r="J1361">
        <v>1596</v>
      </c>
      <c r="K1361">
        <v>2.4900000000000002</v>
      </c>
    </row>
    <row r="1362" spans="1:11" x14ac:dyDescent="0.25">
      <c r="A1362">
        <v>10763</v>
      </c>
      <c r="B1362" s="4">
        <v>44808</v>
      </c>
      <c r="C1362" s="4">
        <v>44926</v>
      </c>
      <c r="D1362">
        <v>23</v>
      </c>
      <c r="E1362">
        <v>24</v>
      </c>
      <c r="F1362">
        <v>3</v>
      </c>
      <c r="G1362">
        <v>2</v>
      </c>
      <c r="H1362">
        <v>20</v>
      </c>
      <c r="I1362">
        <v>1.34</v>
      </c>
      <c r="J1362">
        <v>63</v>
      </c>
      <c r="K1362">
        <v>0.5</v>
      </c>
    </row>
    <row r="1363" spans="1:11" x14ac:dyDescent="0.25">
      <c r="A1363">
        <v>10763</v>
      </c>
      <c r="B1363" s="4">
        <v>44809</v>
      </c>
      <c r="C1363" s="4">
        <v>44926</v>
      </c>
      <c r="D1363">
        <v>23</v>
      </c>
      <c r="E1363">
        <v>21</v>
      </c>
      <c r="F1363">
        <v>3</v>
      </c>
      <c r="G1363">
        <v>2</v>
      </c>
      <c r="H1363">
        <v>40</v>
      </c>
      <c r="I1363">
        <v>7.26</v>
      </c>
      <c r="J1363">
        <v>280</v>
      </c>
      <c r="K1363">
        <v>2.23</v>
      </c>
    </row>
    <row r="1364" spans="1:11" x14ac:dyDescent="0.25">
      <c r="A1364">
        <v>10763</v>
      </c>
      <c r="B1364" s="4">
        <v>44809</v>
      </c>
      <c r="C1364" s="4">
        <v>44926</v>
      </c>
      <c r="D1364">
        <v>23</v>
      </c>
      <c r="E1364">
        <v>22</v>
      </c>
      <c r="F1364">
        <v>3</v>
      </c>
      <c r="G1364">
        <v>2</v>
      </c>
      <c r="H1364">
        <v>6</v>
      </c>
      <c r="I1364">
        <v>15.58</v>
      </c>
      <c r="J1364">
        <v>88.2</v>
      </c>
      <c r="K1364">
        <v>0.7</v>
      </c>
    </row>
    <row r="1365" spans="1:11" x14ac:dyDescent="0.25">
      <c r="A1365">
        <v>10764</v>
      </c>
      <c r="B1365" s="4">
        <v>44809</v>
      </c>
      <c r="C1365" s="4">
        <v>44926</v>
      </c>
      <c r="D1365">
        <v>20</v>
      </c>
      <c r="E1365">
        <v>3</v>
      </c>
      <c r="F1365">
        <v>6</v>
      </c>
      <c r="G1365">
        <v>1</v>
      </c>
      <c r="H1365">
        <v>20</v>
      </c>
      <c r="I1365">
        <v>22.62</v>
      </c>
      <c r="J1365">
        <v>140</v>
      </c>
      <c r="K1365">
        <v>1</v>
      </c>
    </row>
    <row r="1366" spans="1:11" x14ac:dyDescent="0.25">
      <c r="A1366">
        <v>10764</v>
      </c>
      <c r="B1366" s="4">
        <v>44809</v>
      </c>
      <c r="C1366" s="4">
        <v>44926</v>
      </c>
      <c r="D1366">
        <v>20</v>
      </c>
      <c r="E1366">
        <v>39</v>
      </c>
      <c r="F1366">
        <v>6</v>
      </c>
      <c r="G1366">
        <v>1</v>
      </c>
      <c r="H1366">
        <v>130</v>
      </c>
      <c r="I1366">
        <v>11.01</v>
      </c>
      <c r="J1366">
        <v>1638</v>
      </c>
      <c r="K1366">
        <v>11.75</v>
      </c>
    </row>
    <row r="1367" spans="1:11" x14ac:dyDescent="0.25">
      <c r="A1367">
        <v>10765</v>
      </c>
      <c r="B1367" s="4">
        <v>44812</v>
      </c>
      <c r="C1367" s="4">
        <v>44927</v>
      </c>
      <c r="D1367">
        <v>63</v>
      </c>
      <c r="E1367">
        <v>65</v>
      </c>
      <c r="F1367">
        <v>3</v>
      </c>
      <c r="G1367">
        <v>2</v>
      </c>
      <c r="H1367">
        <v>80</v>
      </c>
      <c r="I1367">
        <v>100.22</v>
      </c>
      <c r="J1367">
        <v>1178.8</v>
      </c>
      <c r="K1367">
        <v>52.84</v>
      </c>
    </row>
    <row r="1368" spans="1:11" x14ac:dyDescent="0.25">
      <c r="A1368">
        <v>10766</v>
      </c>
      <c r="B1368" s="4">
        <v>44813</v>
      </c>
      <c r="C1368" s="4">
        <v>44928</v>
      </c>
      <c r="D1368">
        <v>56</v>
      </c>
      <c r="E1368">
        <v>68</v>
      </c>
      <c r="F1368">
        <v>4</v>
      </c>
      <c r="G1368">
        <v>2</v>
      </c>
      <c r="H1368">
        <v>40</v>
      </c>
      <c r="I1368">
        <v>188.85</v>
      </c>
      <c r="J1368">
        <v>350</v>
      </c>
      <c r="K1368">
        <v>9.11</v>
      </c>
    </row>
    <row r="1369" spans="1:11" x14ac:dyDescent="0.25">
      <c r="A1369">
        <v>10766</v>
      </c>
      <c r="B1369" s="4">
        <v>44814</v>
      </c>
      <c r="C1369" s="4">
        <v>44928</v>
      </c>
      <c r="D1369">
        <v>56</v>
      </c>
      <c r="E1369">
        <v>7</v>
      </c>
      <c r="F1369">
        <v>4</v>
      </c>
      <c r="G1369">
        <v>2</v>
      </c>
      <c r="H1369">
        <v>35</v>
      </c>
      <c r="I1369">
        <v>56.92</v>
      </c>
      <c r="J1369">
        <v>735</v>
      </c>
      <c r="K1369">
        <v>19.14</v>
      </c>
    </row>
    <row r="1370" spans="1:11" x14ac:dyDescent="0.25">
      <c r="A1370">
        <v>10766</v>
      </c>
      <c r="B1370" s="4">
        <v>44814</v>
      </c>
      <c r="C1370" s="4">
        <v>44928</v>
      </c>
      <c r="D1370">
        <v>56</v>
      </c>
      <c r="E1370">
        <v>2</v>
      </c>
      <c r="F1370">
        <v>4</v>
      </c>
      <c r="G1370">
        <v>2</v>
      </c>
      <c r="H1370">
        <v>40</v>
      </c>
      <c r="I1370">
        <v>29.64</v>
      </c>
      <c r="J1370">
        <v>532</v>
      </c>
      <c r="K1370">
        <v>13.85</v>
      </c>
    </row>
    <row r="1371" spans="1:11" x14ac:dyDescent="0.25">
      <c r="A1371">
        <v>10767</v>
      </c>
      <c r="B1371" s="4">
        <v>44814</v>
      </c>
      <c r="C1371" s="4">
        <v>44928</v>
      </c>
      <c r="D1371">
        <v>76</v>
      </c>
      <c r="E1371">
        <v>42</v>
      </c>
      <c r="F1371">
        <v>4</v>
      </c>
      <c r="G1371">
        <v>2</v>
      </c>
      <c r="H1371">
        <v>2</v>
      </c>
      <c r="I1371">
        <v>22.55</v>
      </c>
      <c r="J1371">
        <v>19.600000000000001</v>
      </c>
      <c r="K1371">
        <v>15.66</v>
      </c>
    </row>
    <row r="1372" spans="1:11" x14ac:dyDescent="0.25">
      <c r="A1372">
        <v>10768</v>
      </c>
      <c r="B1372" s="4">
        <v>44814</v>
      </c>
      <c r="C1372" s="4">
        <v>44931</v>
      </c>
      <c r="D1372">
        <v>4</v>
      </c>
      <c r="E1372">
        <v>60</v>
      </c>
      <c r="F1372">
        <v>3</v>
      </c>
      <c r="G1372">
        <v>1</v>
      </c>
      <c r="H1372">
        <v>15</v>
      </c>
      <c r="I1372">
        <v>29.85</v>
      </c>
      <c r="J1372">
        <v>357</v>
      </c>
      <c r="K1372">
        <v>14.49</v>
      </c>
    </row>
    <row r="1373" spans="1:11" x14ac:dyDescent="0.25">
      <c r="A1373">
        <v>10768</v>
      </c>
      <c r="B1373" s="4">
        <v>44814</v>
      </c>
      <c r="C1373" s="4">
        <v>44931</v>
      </c>
      <c r="D1373">
        <v>4</v>
      </c>
      <c r="E1373">
        <v>71</v>
      </c>
      <c r="F1373">
        <v>3</v>
      </c>
      <c r="G1373">
        <v>1</v>
      </c>
      <c r="H1373">
        <v>12</v>
      </c>
      <c r="I1373">
        <v>43.1</v>
      </c>
      <c r="J1373">
        <v>180.6</v>
      </c>
      <c r="K1373">
        <v>7.33</v>
      </c>
    </row>
    <row r="1374" spans="1:11" x14ac:dyDescent="0.25">
      <c r="A1374">
        <v>10768</v>
      </c>
      <c r="B1374" s="4">
        <v>44814</v>
      </c>
      <c r="C1374" s="4">
        <v>44931</v>
      </c>
      <c r="D1374">
        <v>4</v>
      </c>
      <c r="E1374">
        <v>31</v>
      </c>
      <c r="F1374">
        <v>3</v>
      </c>
      <c r="G1374">
        <v>1</v>
      </c>
      <c r="H1374">
        <v>50</v>
      </c>
      <c r="I1374">
        <v>70.33</v>
      </c>
      <c r="J1374">
        <v>437.5</v>
      </c>
      <c r="K1374">
        <v>17.75</v>
      </c>
    </row>
    <row r="1375" spans="1:11" x14ac:dyDescent="0.25">
      <c r="A1375">
        <v>10768</v>
      </c>
      <c r="B1375" s="4">
        <v>44815</v>
      </c>
      <c r="C1375" s="4">
        <v>44931</v>
      </c>
      <c r="D1375">
        <v>4</v>
      </c>
      <c r="E1375">
        <v>22</v>
      </c>
      <c r="F1375">
        <v>3</v>
      </c>
      <c r="G1375">
        <v>1</v>
      </c>
      <c r="H1375">
        <v>4</v>
      </c>
      <c r="I1375">
        <v>0.51</v>
      </c>
      <c r="J1375">
        <v>58.8</v>
      </c>
      <c r="K1375">
        <v>2.39</v>
      </c>
    </row>
    <row r="1376" spans="1:11" x14ac:dyDescent="0.25">
      <c r="A1376">
        <v>10769</v>
      </c>
      <c r="B1376" s="4">
        <v>44815</v>
      </c>
      <c r="C1376" s="4">
        <v>44931</v>
      </c>
      <c r="D1376">
        <v>4</v>
      </c>
      <c r="E1376">
        <v>52</v>
      </c>
      <c r="F1376">
        <v>3</v>
      </c>
      <c r="G1376">
        <v>3</v>
      </c>
      <c r="H1376">
        <v>15</v>
      </c>
      <c r="I1376">
        <v>9.86</v>
      </c>
      <c r="J1376">
        <v>73.5</v>
      </c>
      <c r="K1376">
        <v>2.15</v>
      </c>
    </row>
    <row r="1377" spans="1:11" x14ac:dyDescent="0.25">
      <c r="A1377">
        <v>10769</v>
      </c>
      <c r="B1377" s="4">
        <v>44815</v>
      </c>
      <c r="C1377" s="4">
        <v>44931</v>
      </c>
      <c r="D1377">
        <v>4</v>
      </c>
      <c r="E1377">
        <v>41</v>
      </c>
      <c r="F1377">
        <v>3</v>
      </c>
      <c r="G1377">
        <v>3</v>
      </c>
      <c r="H1377">
        <v>30</v>
      </c>
      <c r="I1377">
        <v>1.67</v>
      </c>
      <c r="J1377">
        <v>202.65</v>
      </c>
      <c r="K1377">
        <v>5.93</v>
      </c>
    </row>
    <row r="1378" spans="1:11" x14ac:dyDescent="0.25">
      <c r="A1378">
        <v>10769</v>
      </c>
      <c r="B1378" s="4">
        <v>44819</v>
      </c>
      <c r="C1378" s="4">
        <v>44931</v>
      </c>
      <c r="D1378">
        <v>4</v>
      </c>
      <c r="E1378">
        <v>62</v>
      </c>
      <c r="F1378">
        <v>3</v>
      </c>
      <c r="G1378">
        <v>3</v>
      </c>
      <c r="H1378">
        <v>15</v>
      </c>
      <c r="I1378">
        <v>14.06</v>
      </c>
      <c r="J1378">
        <v>517.65</v>
      </c>
      <c r="K1378">
        <v>15.14</v>
      </c>
    </row>
    <row r="1379" spans="1:11" x14ac:dyDescent="0.25">
      <c r="A1379">
        <v>10769</v>
      </c>
      <c r="B1379" s="4">
        <v>44819</v>
      </c>
      <c r="C1379" s="4">
        <v>44931</v>
      </c>
      <c r="D1379">
        <v>4</v>
      </c>
      <c r="E1379">
        <v>61</v>
      </c>
      <c r="F1379">
        <v>3</v>
      </c>
      <c r="G1379">
        <v>3</v>
      </c>
      <c r="H1379">
        <v>20</v>
      </c>
      <c r="I1379">
        <v>2.82</v>
      </c>
      <c r="J1379">
        <v>399</v>
      </c>
      <c r="K1379">
        <v>11.67</v>
      </c>
    </row>
    <row r="1380" spans="1:11" x14ac:dyDescent="0.25">
      <c r="A1380">
        <v>10770</v>
      </c>
      <c r="B1380" s="4">
        <v>44819</v>
      </c>
      <c r="C1380" s="4">
        <v>44932</v>
      </c>
      <c r="D1380">
        <v>34</v>
      </c>
      <c r="E1380">
        <v>11</v>
      </c>
      <c r="F1380">
        <v>8</v>
      </c>
      <c r="G1380">
        <v>3</v>
      </c>
      <c r="H1380">
        <v>15</v>
      </c>
      <c r="I1380">
        <v>2.71</v>
      </c>
      <c r="J1380">
        <v>220.5</v>
      </c>
      <c r="K1380">
        <v>124.12</v>
      </c>
    </row>
    <row r="1381" spans="1:11" x14ac:dyDescent="0.25">
      <c r="A1381">
        <v>10771</v>
      </c>
      <c r="B1381" s="4">
        <v>44819</v>
      </c>
      <c r="C1381" s="4">
        <v>44933</v>
      </c>
      <c r="D1381">
        <v>20</v>
      </c>
      <c r="E1381">
        <v>71</v>
      </c>
      <c r="F1381">
        <v>9</v>
      </c>
      <c r="G1381">
        <v>2</v>
      </c>
      <c r="H1381">
        <v>16</v>
      </c>
      <c r="I1381">
        <v>32.369999999999997</v>
      </c>
      <c r="J1381">
        <v>240.8</v>
      </c>
      <c r="K1381">
        <v>20.39</v>
      </c>
    </row>
    <row r="1382" spans="1:11" x14ac:dyDescent="0.25">
      <c r="A1382">
        <v>10772</v>
      </c>
      <c r="B1382" s="4">
        <v>44820</v>
      </c>
      <c r="C1382" s="4">
        <v>44933</v>
      </c>
      <c r="D1382">
        <v>44</v>
      </c>
      <c r="E1382">
        <v>59</v>
      </c>
      <c r="F1382">
        <v>3</v>
      </c>
      <c r="G1382">
        <v>3</v>
      </c>
      <c r="H1382">
        <v>25</v>
      </c>
      <c r="I1382">
        <v>2.77</v>
      </c>
      <c r="J1382">
        <v>962.5</v>
      </c>
      <c r="K1382">
        <v>13.37</v>
      </c>
    </row>
    <row r="1383" spans="1:11" x14ac:dyDescent="0.25">
      <c r="A1383">
        <v>10772</v>
      </c>
      <c r="B1383" s="4">
        <v>44820</v>
      </c>
      <c r="C1383" s="4">
        <v>44933</v>
      </c>
      <c r="D1383">
        <v>44</v>
      </c>
      <c r="E1383">
        <v>29</v>
      </c>
      <c r="F1383">
        <v>3</v>
      </c>
      <c r="G1383">
        <v>3</v>
      </c>
      <c r="H1383">
        <v>18</v>
      </c>
      <c r="I1383">
        <v>1.06</v>
      </c>
      <c r="J1383">
        <v>1559.7539999999999</v>
      </c>
      <c r="K1383">
        <v>21.66</v>
      </c>
    </row>
    <row r="1384" spans="1:11" x14ac:dyDescent="0.25">
      <c r="A1384">
        <v>10773</v>
      </c>
      <c r="B1384" s="4">
        <v>44820</v>
      </c>
      <c r="C1384" s="4">
        <v>44934</v>
      </c>
      <c r="D1384">
        <v>20</v>
      </c>
      <c r="E1384">
        <v>17</v>
      </c>
      <c r="F1384">
        <v>1</v>
      </c>
      <c r="G1384">
        <v>3</v>
      </c>
      <c r="H1384">
        <v>33</v>
      </c>
      <c r="I1384">
        <v>1.29</v>
      </c>
      <c r="J1384">
        <v>900.9</v>
      </c>
      <c r="K1384">
        <v>4.6399999999999997</v>
      </c>
    </row>
    <row r="1385" spans="1:11" x14ac:dyDescent="0.25">
      <c r="A1385">
        <v>10773</v>
      </c>
      <c r="B1385" s="4">
        <v>44820</v>
      </c>
      <c r="C1385" s="4">
        <v>44934</v>
      </c>
      <c r="D1385">
        <v>20</v>
      </c>
      <c r="E1385">
        <v>31</v>
      </c>
      <c r="F1385">
        <v>1</v>
      </c>
      <c r="G1385">
        <v>3</v>
      </c>
      <c r="H1385">
        <v>70</v>
      </c>
      <c r="I1385">
        <v>0.72</v>
      </c>
      <c r="J1385">
        <v>612.5</v>
      </c>
      <c r="K1385">
        <v>3.15</v>
      </c>
    </row>
    <row r="1386" spans="1:11" x14ac:dyDescent="0.25">
      <c r="A1386">
        <v>10773</v>
      </c>
      <c r="B1386" s="4">
        <v>44820</v>
      </c>
      <c r="C1386" s="4">
        <v>44934</v>
      </c>
      <c r="D1386">
        <v>20</v>
      </c>
      <c r="E1386">
        <v>75</v>
      </c>
      <c r="F1386">
        <v>1</v>
      </c>
      <c r="G1386">
        <v>3</v>
      </c>
      <c r="H1386">
        <v>7</v>
      </c>
      <c r="I1386">
        <v>2.66</v>
      </c>
      <c r="J1386">
        <v>37.975000000000001</v>
      </c>
      <c r="K1386">
        <v>0.2</v>
      </c>
    </row>
    <row r="1387" spans="1:11" x14ac:dyDescent="0.25">
      <c r="A1387">
        <v>10774</v>
      </c>
      <c r="B1387" s="4">
        <v>44821</v>
      </c>
      <c r="C1387" s="4">
        <v>44920</v>
      </c>
      <c r="D1387">
        <v>24</v>
      </c>
      <c r="E1387">
        <v>66</v>
      </c>
      <c r="F1387">
        <v>4</v>
      </c>
      <c r="G1387">
        <v>3</v>
      </c>
      <c r="H1387">
        <v>50</v>
      </c>
      <c r="I1387">
        <v>16.690000000000001</v>
      </c>
      <c r="J1387">
        <v>595</v>
      </c>
      <c r="K1387">
        <v>33.26</v>
      </c>
    </row>
    <row r="1388" spans="1:11" x14ac:dyDescent="0.25">
      <c r="A1388">
        <v>10774</v>
      </c>
      <c r="B1388" s="4">
        <v>44821</v>
      </c>
      <c r="C1388" s="4">
        <v>44920</v>
      </c>
      <c r="D1388">
        <v>24</v>
      </c>
      <c r="E1388">
        <v>31</v>
      </c>
      <c r="F1388">
        <v>4</v>
      </c>
      <c r="G1388">
        <v>3</v>
      </c>
      <c r="H1388">
        <v>2</v>
      </c>
      <c r="I1388">
        <v>47.16</v>
      </c>
      <c r="J1388">
        <v>17.5</v>
      </c>
      <c r="K1388">
        <v>0.98</v>
      </c>
    </row>
    <row r="1389" spans="1:11" x14ac:dyDescent="0.25">
      <c r="A1389">
        <v>10775</v>
      </c>
      <c r="B1389" s="4">
        <v>44821</v>
      </c>
      <c r="C1389" s="4">
        <v>44935</v>
      </c>
      <c r="D1389">
        <v>78</v>
      </c>
      <c r="E1389">
        <v>10</v>
      </c>
      <c r="F1389">
        <v>7</v>
      </c>
      <c r="G1389">
        <v>2</v>
      </c>
      <c r="H1389">
        <v>6</v>
      </c>
      <c r="I1389">
        <v>24.16</v>
      </c>
      <c r="J1389">
        <v>130.19999999999999</v>
      </c>
      <c r="K1389">
        <v>38.68</v>
      </c>
    </row>
    <row r="1390" spans="1:11" x14ac:dyDescent="0.25">
      <c r="A1390">
        <v>10775</v>
      </c>
      <c r="B1390" s="4">
        <v>44822</v>
      </c>
      <c r="C1390" s="4">
        <v>44935</v>
      </c>
      <c r="D1390">
        <v>78</v>
      </c>
      <c r="E1390">
        <v>67</v>
      </c>
      <c r="F1390">
        <v>7</v>
      </c>
      <c r="G1390">
        <v>2</v>
      </c>
      <c r="H1390">
        <v>3</v>
      </c>
      <c r="I1390">
        <v>1.1499999999999999</v>
      </c>
      <c r="J1390">
        <v>29.4</v>
      </c>
      <c r="K1390">
        <v>8.74</v>
      </c>
    </row>
    <row r="1391" spans="1:11" x14ac:dyDescent="0.25">
      <c r="A1391">
        <v>10776</v>
      </c>
      <c r="B1391" s="4">
        <v>44822</v>
      </c>
      <c r="C1391" s="4">
        <v>44938</v>
      </c>
      <c r="D1391">
        <v>20</v>
      </c>
      <c r="E1391">
        <v>42</v>
      </c>
      <c r="F1391">
        <v>1</v>
      </c>
      <c r="G1391">
        <v>1</v>
      </c>
      <c r="H1391">
        <v>12</v>
      </c>
      <c r="I1391">
        <v>3.78</v>
      </c>
      <c r="J1391">
        <v>117.6</v>
      </c>
      <c r="K1391">
        <v>4.4400000000000004</v>
      </c>
    </row>
    <row r="1392" spans="1:11" x14ac:dyDescent="0.25">
      <c r="A1392">
        <v>10776</v>
      </c>
      <c r="B1392" s="4">
        <v>44822</v>
      </c>
      <c r="C1392" s="4">
        <v>44938</v>
      </c>
      <c r="D1392">
        <v>20</v>
      </c>
      <c r="E1392">
        <v>31</v>
      </c>
      <c r="F1392">
        <v>1</v>
      </c>
      <c r="G1392">
        <v>1</v>
      </c>
      <c r="H1392">
        <v>16</v>
      </c>
      <c r="I1392">
        <v>0.72</v>
      </c>
      <c r="J1392">
        <v>140</v>
      </c>
      <c r="K1392">
        <v>5.28</v>
      </c>
    </row>
    <row r="1393" spans="1:11" x14ac:dyDescent="0.25">
      <c r="A1393">
        <v>10776</v>
      </c>
      <c r="B1393" s="4">
        <v>44822</v>
      </c>
      <c r="C1393" s="4">
        <v>44938</v>
      </c>
      <c r="D1393">
        <v>20</v>
      </c>
      <c r="E1393">
        <v>45</v>
      </c>
      <c r="F1393">
        <v>1</v>
      </c>
      <c r="G1393">
        <v>1</v>
      </c>
      <c r="H1393">
        <v>27</v>
      </c>
      <c r="I1393">
        <v>1.25</v>
      </c>
      <c r="J1393">
        <v>179.55</v>
      </c>
      <c r="K1393">
        <v>6.77</v>
      </c>
    </row>
    <row r="1394" spans="1:11" x14ac:dyDescent="0.25">
      <c r="A1394">
        <v>10776</v>
      </c>
      <c r="B1394" s="4">
        <v>44826</v>
      </c>
      <c r="C1394" s="4">
        <v>44938</v>
      </c>
      <c r="D1394">
        <v>20</v>
      </c>
      <c r="E1394">
        <v>51</v>
      </c>
      <c r="F1394">
        <v>1</v>
      </c>
      <c r="G1394">
        <v>1</v>
      </c>
      <c r="H1394">
        <v>120</v>
      </c>
      <c r="I1394">
        <v>13.94</v>
      </c>
      <c r="J1394">
        <v>4452</v>
      </c>
      <c r="K1394">
        <v>167.92</v>
      </c>
    </row>
    <row r="1395" spans="1:11" x14ac:dyDescent="0.25">
      <c r="A1395">
        <v>10777</v>
      </c>
      <c r="B1395" s="4">
        <v>44826</v>
      </c>
      <c r="C1395" s="4">
        <v>44924</v>
      </c>
      <c r="D1395">
        <v>31</v>
      </c>
      <c r="E1395">
        <v>42</v>
      </c>
      <c r="F1395">
        <v>7</v>
      </c>
      <c r="G1395">
        <v>1</v>
      </c>
      <c r="H1395">
        <v>20</v>
      </c>
      <c r="I1395">
        <v>14.48</v>
      </c>
      <c r="J1395">
        <v>196</v>
      </c>
      <c r="K1395">
        <v>34.82</v>
      </c>
    </row>
    <row r="1396" spans="1:11" x14ac:dyDescent="0.25">
      <c r="A1396">
        <v>10778</v>
      </c>
      <c r="B1396" s="4">
        <v>44826</v>
      </c>
      <c r="C1396" s="4">
        <v>44939</v>
      </c>
      <c r="D1396">
        <v>5</v>
      </c>
      <c r="E1396">
        <v>41</v>
      </c>
      <c r="F1396">
        <v>3</v>
      </c>
      <c r="G1396">
        <v>3</v>
      </c>
      <c r="H1396">
        <v>10</v>
      </c>
      <c r="I1396">
        <v>91.85</v>
      </c>
      <c r="J1396">
        <v>67.55</v>
      </c>
      <c r="K1396">
        <v>2.4</v>
      </c>
    </row>
    <row r="1397" spans="1:11" x14ac:dyDescent="0.25">
      <c r="A1397">
        <v>10779</v>
      </c>
      <c r="B1397" s="4">
        <v>44826</v>
      </c>
      <c r="C1397" s="4">
        <v>44939</v>
      </c>
      <c r="D1397">
        <v>52</v>
      </c>
      <c r="E1397">
        <v>16</v>
      </c>
      <c r="F1397">
        <v>3</v>
      </c>
      <c r="G1397">
        <v>3</v>
      </c>
      <c r="H1397">
        <v>20</v>
      </c>
      <c r="I1397">
        <v>159.35</v>
      </c>
      <c r="J1397">
        <v>244.3</v>
      </c>
      <c r="K1397">
        <v>6.18</v>
      </c>
    </row>
    <row r="1398" spans="1:11" x14ac:dyDescent="0.25">
      <c r="A1398">
        <v>10779</v>
      </c>
      <c r="B1398" s="4">
        <v>44826</v>
      </c>
      <c r="C1398" s="4">
        <v>44939</v>
      </c>
      <c r="D1398">
        <v>52</v>
      </c>
      <c r="E1398">
        <v>62</v>
      </c>
      <c r="F1398">
        <v>3</v>
      </c>
      <c r="G1398">
        <v>3</v>
      </c>
      <c r="H1398">
        <v>20</v>
      </c>
      <c r="I1398">
        <v>3.4</v>
      </c>
      <c r="J1398">
        <v>690.2</v>
      </c>
      <c r="K1398">
        <v>17.47</v>
      </c>
    </row>
    <row r="1399" spans="1:11" x14ac:dyDescent="0.25">
      <c r="A1399">
        <v>10780</v>
      </c>
      <c r="B1399" s="4">
        <v>44827</v>
      </c>
      <c r="C1399" s="4">
        <v>44925</v>
      </c>
      <c r="D1399">
        <v>46</v>
      </c>
      <c r="E1399">
        <v>77</v>
      </c>
      <c r="F1399">
        <v>2</v>
      </c>
      <c r="G1399">
        <v>2</v>
      </c>
      <c r="H1399">
        <v>15</v>
      </c>
      <c r="I1399">
        <v>1.27</v>
      </c>
      <c r="J1399">
        <v>136.5</v>
      </c>
      <c r="K1399">
        <v>100.37</v>
      </c>
    </row>
    <row r="1400" spans="1:11" x14ac:dyDescent="0.25">
      <c r="A1400">
        <v>10780</v>
      </c>
      <c r="B1400" s="4">
        <v>44828</v>
      </c>
      <c r="C1400" s="4">
        <v>44925</v>
      </c>
      <c r="D1400">
        <v>46</v>
      </c>
      <c r="E1400">
        <v>70</v>
      </c>
      <c r="F1400">
        <v>2</v>
      </c>
      <c r="G1400">
        <v>2</v>
      </c>
      <c r="H1400">
        <v>35</v>
      </c>
      <c r="I1400">
        <v>6.56</v>
      </c>
      <c r="J1400">
        <v>367.5</v>
      </c>
      <c r="K1400">
        <v>270.24</v>
      </c>
    </row>
    <row r="1401" spans="1:11" x14ac:dyDescent="0.25">
      <c r="A1401">
        <v>10781</v>
      </c>
      <c r="B1401" s="4">
        <v>44828</v>
      </c>
      <c r="C1401" s="4">
        <v>44940</v>
      </c>
      <c r="D1401">
        <v>87</v>
      </c>
      <c r="E1401">
        <v>74</v>
      </c>
      <c r="F1401">
        <v>2</v>
      </c>
      <c r="G1401">
        <v>2</v>
      </c>
      <c r="H1401">
        <v>35</v>
      </c>
      <c r="I1401">
        <v>14.69</v>
      </c>
      <c r="J1401">
        <v>245</v>
      </c>
      <c r="K1401">
        <v>17.5</v>
      </c>
    </row>
    <row r="1402" spans="1:11" x14ac:dyDescent="0.25">
      <c r="A1402">
        <v>10781</v>
      </c>
      <c r="B1402" s="4">
        <v>44828</v>
      </c>
      <c r="C1402" s="4">
        <v>44940</v>
      </c>
      <c r="D1402">
        <v>87</v>
      </c>
      <c r="E1402">
        <v>54</v>
      </c>
      <c r="F1402">
        <v>2</v>
      </c>
      <c r="G1402">
        <v>2</v>
      </c>
      <c r="H1402">
        <v>3</v>
      </c>
      <c r="I1402">
        <v>22.9</v>
      </c>
      <c r="J1402">
        <v>15.645</v>
      </c>
      <c r="K1402">
        <v>1.1200000000000001</v>
      </c>
    </row>
    <row r="1403" spans="1:11" x14ac:dyDescent="0.25">
      <c r="A1403">
        <v>10781</v>
      </c>
      <c r="B1403" s="4">
        <v>44829</v>
      </c>
      <c r="C1403" s="4">
        <v>44940</v>
      </c>
      <c r="D1403">
        <v>87</v>
      </c>
      <c r="E1403">
        <v>56</v>
      </c>
      <c r="F1403">
        <v>2</v>
      </c>
      <c r="G1403">
        <v>2</v>
      </c>
      <c r="H1403">
        <v>20</v>
      </c>
      <c r="I1403">
        <v>5.47</v>
      </c>
      <c r="J1403">
        <v>532</v>
      </c>
      <c r="K1403">
        <v>38.01</v>
      </c>
    </row>
    <row r="1404" spans="1:11" x14ac:dyDescent="0.25">
      <c r="A1404">
        <v>10782</v>
      </c>
      <c r="B1404" s="4">
        <v>44829</v>
      </c>
      <c r="C1404" s="4">
        <v>44940</v>
      </c>
      <c r="D1404">
        <v>12</v>
      </c>
      <c r="E1404">
        <v>31</v>
      </c>
      <c r="F1404">
        <v>9</v>
      </c>
      <c r="G1404">
        <v>2</v>
      </c>
      <c r="H1404">
        <v>1</v>
      </c>
      <c r="I1404">
        <v>2.38</v>
      </c>
      <c r="J1404">
        <v>8.75</v>
      </c>
      <c r="K1404">
        <v>44.17</v>
      </c>
    </row>
    <row r="1405" spans="1:11" x14ac:dyDescent="0.25">
      <c r="A1405">
        <v>10783</v>
      </c>
      <c r="B1405" s="4">
        <v>44829</v>
      </c>
      <c r="C1405" s="4">
        <v>44941</v>
      </c>
      <c r="D1405">
        <v>34</v>
      </c>
      <c r="E1405">
        <v>31</v>
      </c>
      <c r="F1405">
        <v>4</v>
      </c>
      <c r="G1405">
        <v>3</v>
      </c>
      <c r="H1405">
        <v>10</v>
      </c>
      <c r="I1405">
        <v>18.440000000000001</v>
      </c>
      <c r="J1405">
        <v>87.5</v>
      </c>
      <c r="K1405">
        <v>0.35</v>
      </c>
    </row>
    <row r="1406" spans="1:11" x14ac:dyDescent="0.25">
      <c r="A1406">
        <v>10783</v>
      </c>
      <c r="B1406" s="4">
        <v>44829</v>
      </c>
      <c r="C1406" s="4">
        <v>44941</v>
      </c>
      <c r="D1406">
        <v>34</v>
      </c>
      <c r="E1406">
        <v>38</v>
      </c>
      <c r="F1406">
        <v>4</v>
      </c>
      <c r="G1406">
        <v>3</v>
      </c>
      <c r="H1406">
        <v>5</v>
      </c>
      <c r="I1406">
        <v>6.58</v>
      </c>
      <c r="J1406">
        <v>922.25</v>
      </c>
      <c r="K1406">
        <v>3.72</v>
      </c>
    </row>
    <row r="1407" spans="1:11" x14ac:dyDescent="0.25">
      <c r="A1407">
        <v>10784</v>
      </c>
      <c r="B1407" s="4">
        <v>44829</v>
      </c>
      <c r="C1407" s="4">
        <v>44941</v>
      </c>
      <c r="D1407">
        <v>49</v>
      </c>
      <c r="E1407">
        <v>36</v>
      </c>
      <c r="F1407">
        <v>4</v>
      </c>
      <c r="G1407">
        <v>2</v>
      </c>
      <c r="H1407">
        <v>30</v>
      </c>
      <c r="I1407">
        <v>20.41</v>
      </c>
      <c r="J1407">
        <v>399</v>
      </c>
      <c r="K1407">
        <v>8.76</v>
      </c>
    </row>
    <row r="1408" spans="1:11" x14ac:dyDescent="0.25">
      <c r="A1408">
        <v>10784</v>
      </c>
      <c r="B1408" s="4">
        <v>44829</v>
      </c>
      <c r="C1408" s="4">
        <v>44941</v>
      </c>
      <c r="D1408">
        <v>49</v>
      </c>
      <c r="E1408">
        <v>72</v>
      </c>
      <c r="F1408">
        <v>4</v>
      </c>
      <c r="G1408">
        <v>2</v>
      </c>
      <c r="H1408">
        <v>30</v>
      </c>
      <c r="I1408">
        <v>5.97</v>
      </c>
      <c r="J1408">
        <v>730.8</v>
      </c>
      <c r="K1408">
        <v>16.05</v>
      </c>
    </row>
    <row r="1409" spans="1:11" x14ac:dyDescent="0.25">
      <c r="A1409">
        <v>10784</v>
      </c>
      <c r="B1409" s="4">
        <v>44830</v>
      </c>
      <c r="C1409" s="4">
        <v>44941</v>
      </c>
      <c r="D1409">
        <v>49</v>
      </c>
      <c r="E1409">
        <v>39</v>
      </c>
      <c r="F1409">
        <v>4</v>
      </c>
      <c r="G1409">
        <v>2</v>
      </c>
      <c r="H1409">
        <v>2</v>
      </c>
      <c r="I1409">
        <v>53.05</v>
      </c>
      <c r="J1409">
        <v>25.2</v>
      </c>
      <c r="K1409">
        <v>0.55000000000000004</v>
      </c>
    </row>
    <row r="1410" spans="1:11" x14ac:dyDescent="0.25">
      <c r="A1410">
        <v>10785</v>
      </c>
      <c r="B1410" s="4">
        <v>44830</v>
      </c>
      <c r="C1410" s="4">
        <v>44941</v>
      </c>
      <c r="D1410">
        <v>33</v>
      </c>
      <c r="E1410">
        <v>10</v>
      </c>
      <c r="F1410">
        <v>1</v>
      </c>
      <c r="G1410">
        <v>3</v>
      </c>
      <c r="H1410">
        <v>10</v>
      </c>
      <c r="I1410">
        <v>21.99</v>
      </c>
      <c r="J1410">
        <v>217</v>
      </c>
      <c r="K1410">
        <v>118.89</v>
      </c>
    </row>
    <row r="1411" spans="1:11" x14ac:dyDescent="0.25">
      <c r="A1411">
        <v>10785</v>
      </c>
      <c r="B1411" s="4">
        <v>44830</v>
      </c>
      <c r="C1411" s="4">
        <v>44941</v>
      </c>
      <c r="D1411">
        <v>33</v>
      </c>
      <c r="E1411">
        <v>75</v>
      </c>
      <c r="F1411">
        <v>1</v>
      </c>
      <c r="G1411">
        <v>3</v>
      </c>
      <c r="H1411">
        <v>10</v>
      </c>
      <c r="I1411">
        <v>8.19</v>
      </c>
      <c r="J1411">
        <v>54.25</v>
      </c>
      <c r="K1411">
        <v>29.72</v>
      </c>
    </row>
    <row r="1412" spans="1:11" x14ac:dyDescent="0.25">
      <c r="A1412">
        <v>10786</v>
      </c>
      <c r="B1412" s="4">
        <v>44830</v>
      </c>
      <c r="C1412" s="4">
        <v>44942</v>
      </c>
      <c r="D1412">
        <v>62</v>
      </c>
      <c r="E1412">
        <v>8</v>
      </c>
      <c r="F1412">
        <v>8</v>
      </c>
      <c r="G1412">
        <v>3</v>
      </c>
      <c r="H1412">
        <v>30</v>
      </c>
      <c r="I1412">
        <v>7.93</v>
      </c>
      <c r="J1412">
        <v>840</v>
      </c>
      <c r="K1412">
        <v>10.26</v>
      </c>
    </row>
    <row r="1413" spans="1:11" x14ac:dyDescent="0.25">
      <c r="A1413">
        <v>10786</v>
      </c>
      <c r="B1413" s="4">
        <v>44833</v>
      </c>
      <c r="C1413" s="4">
        <v>44942</v>
      </c>
      <c r="D1413">
        <v>62</v>
      </c>
      <c r="E1413">
        <v>30</v>
      </c>
      <c r="F1413">
        <v>8</v>
      </c>
      <c r="G1413">
        <v>3</v>
      </c>
      <c r="H1413">
        <v>15</v>
      </c>
      <c r="I1413">
        <v>6.79</v>
      </c>
      <c r="J1413">
        <v>271.84500000000003</v>
      </c>
      <c r="K1413">
        <v>3.32</v>
      </c>
    </row>
    <row r="1414" spans="1:11" x14ac:dyDescent="0.25">
      <c r="A1414">
        <v>10786</v>
      </c>
      <c r="B1414" s="4">
        <v>44833</v>
      </c>
      <c r="C1414" s="4">
        <v>44942</v>
      </c>
      <c r="D1414">
        <v>62</v>
      </c>
      <c r="E1414">
        <v>75</v>
      </c>
      <c r="F1414">
        <v>8</v>
      </c>
      <c r="G1414">
        <v>3</v>
      </c>
      <c r="H1414">
        <v>42</v>
      </c>
      <c r="I1414">
        <v>1.84</v>
      </c>
      <c r="J1414">
        <v>227.85</v>
      </c>
      <c r="K1414">
        <v>2.78</v>
      </c>
    </row>
    <row r="1415" spans="1:11" x14ac:dyDescent="0.25">
      <c r="A1415">
        <v>10787</v>
      </c>
      <c r="B1415" s="4">
        <v>44833</v>
      </c>
      <c r="C1415" s="4">
        <v>44928</v>
      </c>
      <c r="D1415">
        <v>41</v>
      </c>
      <c r="E1415">
        <v>2</v>
      </c>
      <c r="F1415">
        <v>2</v>
      </c>
      <c r="G1415">
        <v>3</v>
      </c>
      <c r="H1415">
        <v>15</v>
      </c>
      <c r="I1415">
        <v>29.56</v>
      </c>
      <c r="J1415">
        <v>199.5</v>
      </c>
      <c r="K1415">
        <v>0.46</v>
      </c>
    </row>
    <row r="1416" spans="1:11" x14ac:dyDescent="0.25">
      <c r="A1416">
        <v>10787</v>
      </c>
      <c r="B1416" s="4">
        <v>44834</v>
      </c>
      <c r="C1416" s="4">
        <v>44928</v>
      </c>
      <c r="D1416">
        <v>41</v>
      </c>
      <c r="E1416">
        <v>29</v>
      </c>
      <c r="F1416">
        <v>2</v>
      </c>
      <c r="G1416">
        <v>3</v>
      </c>
      <c r="H1416">
        <v>20</v>
      </c>
      <c r="I1416">
        <v>2.5099999999999998</v>
      </c>
      <c r="J1416">
        <v>1733.06</v>
      </c>
      <c r="K1416">
        <v>3.95</v>
      </c>
    </row>
    <row r="1417" spans="1:11" x14ac:dyDescent="0.25">
      <c r="A1417">
        <v>10788</v>
      </c>
      <c r="B1417" s="4">
        <v>44834</v>
      </c>
      <c r="C1417" s="4">
        <v>44945</v>
      </c>
      <c r="D1417">
        <v>63</v>
      </c>
      <c r="E1417">
        <v>75</v>
      </c>
      <c r="F1417">
        <v>1</v>
      </c>
      <c r="G1417">
        <v>2</v>
      </c>
      <c r="H1417">
        <v>40</v>
      </c>
      <c r="I1417">
        <v>1</v>
      </c>
      <c r="J1417">
        <v>217</v>
      </c>
      <c r="K1417">
        <v>25.95</v>
      </c>
    </row>
    <row r="1418" spans="1:11" x14ac:dyDescent="0.25">
      <c r="A1418">
        <v>10788</v>
      </c>
      <c r="B1418" s="4">
        <v>44835</v>
      </c>
      <c r="C1418" s="4">
        <v>44945</v>
      </c>
      <c r="D1418">
        <v>63</v>
      </c>
      <c r="E1418">
        <v>19</v>
      </c>
      <c r="F1418">
        <v>1</v>
      </c>
      <c r="G1418">
        <v>2</v>
      </c>
      <c r="H1418">
        <v>50</v>
      </c>
      <c r="I1418">
        <v>1.33</v>
      </c>
      <c r="J1418">
        <v>322</v>
      </c>
      <c r="K1418">
        <v>38.5</v>
      </c>
    </row>
    <row r="1419" spans="1:11" x14ac:dyDescent="0.25">
      <c r="A1419">
        <v>10789</v>
      </c>
      <c r="B1419" s="4">
        <v>44835</v>
      </c>
      <c r="C1419" s="4">
        <v>44945</v>
      </c>
      <c r="D1419">
        <v>23</v>
      </c>
      <c r="E1419">
        <v>18</v>
      </c>
      <c r="F1419">
        <v>1</v>
      </c>
      <c r="G1419">
        <v>2</v>
      </c>
      <c r="H1419">
        <v>30</v>
      </c>
      <c r="I1419">
        <v>6.5</v>
      </c>
      <c r="J1419">
        <v>1312.5</v>
      </c>
      <c r="K1419">
        <v>15.53</v>
      </c>
    </row>
    <row r="1420" spans="1:11" x14ac:dyDescent="0.25">
      <c r="A1420">
        <v>10789</v>
      </c>
      <c r="B1420" s="4">
        <v>44835</v>
      </c>
      <c r="C1420" s="4">
        <v>44945</v>
      </c>
      <c r="D1420">
        <v>23</v>
      </c>
      <c r="E1420">
        <v>63</v>
      </c>
      <c r="F1420">
        <v>1</v>
      </c>
      <c r="G1420">
        <v>2</v>
      </c>
      <c r="H1420">
        <v>30</v>
      </c>
      <c r="I1420">
        <v>0.47</v>
      </c>
      <c r="J1420">
        <v>921.9</v>
      </c>
      <c r="K1420">
        <v>10.91</v>
      </c>
    </row>
    <row r="1421" spans="1:11" x14ac:dyDescent="0.25">
      <c r="A1421">
        <v>10789</v>
      </c>
      <c r="B1421" s="4">
        <v>44835</v>
      </c>
      <c r="C1421" s="4">
        <v>44945</v>
      </c>
      <c r="D1421">
        <v>23</v>
      </c>
      <c r="E1421">
        <v>35</v>
      </c>
      <c r="F1421">
        <v>1</v>
      </c>
      <c r="G1421">
        <v>2</v>
      </c>
      <c r="H1421">
        <v>15</v>
      </c>
      <c r="I1421">
        <v>176.48</v>
      </c>
      <c r="J1421">
        <v>189</v>
      </c>
      <c r="K1421">
        <v>2.2400000000000002</v>
      </c>
    </row>
    <row r="1422" spans="1:11" x14ac:dyDescent="0.25">
      <c r="A1422">
        <v>10789</v>
      </c>
      <c r="B1422" s="4">
        <v>44836</v>
      </c>
      <c r="C1422" s="4">
        <v>44945</v>
      </c>
      <c r="D1422">
        <v>23</v>
      </c>
      <c r="E1422">
        <v>68</v>
      </c>
      <c r="F1422">
        <v>1</v>
      </c>
      <c r="G1422">
        <v>2</v>
      </c>
      <c r="H1422">
        <v>18</v>
      </c>
      <c r="I1422">
        <v>100.13</v>
      </c>
      <c r="J1422">
        <v>157.5</v>
      </c>
      <c r="K1422">
        <v>1.86</v>
      </c>
    </row>
    <row r="1423" spans="1:11" x14ac:dyDescent="0.25">
      <c r="A1423">
        <v>10790</v>
      </c>
      <c r="B1423" s="4">
        <v>44836</v>
      </c>
      <c r="C1423" s="4">
        <v>44945</v>
      </c>
      <c r="D1423">
        <v>31</v>
      </c>
      <c r="E1423">
        <v>56</v>
      </c>
      <c r="F1423">
        <v>6</v>
      </c>
      <c r="G1423">
        <v>2</v>
      </c>
      <c r="H1423">
        <v>20</v>
      </c>
      <c r="I1423">
        <v>51.39</v>
      </c>
      <c r="J1423">
        <v>532</v>
      </c>
      <c r="K1423">
        <v>187.93</v>
      </c>
    </row>
    <row r="1424" spans="1:11" x14ac:dyDescent="0.25">
      <c r="A1424">
        <v>10790</v>
      </c>
      <c r="B1424" s="4">
        <v>44837</v>
      </c>
      <c r="C1424" s="4">
        <v>44945</v>
      </c>
      <c r="D1424">
        <v>31</v>
      </c>
      <c r="E1424">
        <v>7</v>
      </c>
      <c r="F1424">
        <v>6</v>
      </c>
      <c r="G1424">
        <v>2</v>
      </c>
      <c r="H1424">
        <v>3</v>
      </c>
      <c r="I1424">
        <v>2.12</v>
      </c>
      <c r="J1424">
        <v>63</v>
      </c>
      <c r="K1424">
        <v>22.26</v>
      </c>
    </row>
    <row r="1425" spans="1:11" x14ac:dyDescent="0.25">
      <c r="A1425">
        <v>10791</v>
      </c>
      <c r="B1425" s="4">
        <v>44837</v>
      </c>
      <c r="C1425" s="4">
        <v>44946</v>
      </c>
      <c r="D1425">
        <v>25</v>
      </c>
      <c r="E1425">
        <v>41</v>
      </c>
      <c r="F1425">
        <v>6</v>
      </c>
      <c r="G1425">
        <v>1</v>
      </c>
      <c r="H1425">
        <v>20</v>
      </c>
      <c r="I1425">
        <v>7.23</v>
      </c>
      <c r="J1425">
        <v>135.1</v>
      </c>
      <c r="K1425">
        <v>6.3</v>
      </c>
    </row>
    <row r="1426" spans="1:11" x14ac:dyDescent="0.25">
      <c r="A1426">
        <v>10791</v>
      </c>
      <c r="B1426" s="4">
        <v>44837</v>
      </c>
      <c r="C1426" s="4">
        <v>44946</v>
      </c>
      <c r="D1426">
        <v>25</v>
      </c>
      <c r="E1426">
        <v>29</v>
      </c>
      <c r="F1426">
        <v>6</v>
      </c>
      <c r="G1426">
        <v>1</v>
      </c>
      <c r="H1426">
        <v>14</v>
      </c>
      <c r="I1426">
        <v>9.2899999999999991</v>
      </c>
      <c r="J1426">
        <v>1213.1420000000001</v>
      </c>
      <c r="K1426">
        <v>56.59</v>
      </c>
    </row>
    <row r="1427" spans="1:11" x14ac:dyDescent="0.25">
      <c r="A1427">
        <v>10792</v>
      </c>
      <c r="B1427" s="4">
        <v>44837</v>
      </c>
      <c r="C1427" s="4">
        <v>44946</v>
      </c>
      <c r="D1427">
        <v>91</v>
      </c>
      <c r="E1427">
        <v>2</v>
      </c>
      <c r="F1427">
        <v>1</v>
      </c>
      <c r="G1427">
        <v>3</v>
      </c>
      <c r="H1427">
        <v>10</v>
      </c>
      <c r="I1427">
        <v>1.83</v>
      </c>
      <c r="J1427">
        <v>133</v>
      </c>
      <c r="K1427">
        <v>2.21</v>
      </c>
    </row>
    <row r="1428" spans="1:11" x14ac:dyDescent="0.25">
      <c r="A1428">
        <v>10792</v>
      </c>
      <c r="B1428" s="4">
        <v>44837</v>
      </c>
      <c r="C1428" s="4">
        <v>44946</v>
      </c>
      <c r="D1428">
        <v>91</v>
      </c>
      <c r="E1428">
        <v>68</v>
      </c>
      <c r="F1428">
        <v>1</v>
      </c>
      <c r="G1428">
        <v>3</v>
      </c>
      <c r="H1428">
        <v>15</v>
      </c>
      <c r="I1428">
        <v>19.45</v>
      </c>
      <c r="J1428">
        <v>131.25</v>
      </c>
      <c r="K1428">
        <v>2.1800000000000002</v>
      </c>
    </row>
    <row r="1429" spans="1:11" x14ac:dyDescent="0.25">
      <c r="A1429">
        <v>10792</v>
      </c>
      <c r="B1429" s="4">
        <v>44837</v>
      </c>
      <c r="C1429" s="4">
        <v>44946</v>
      </c>
      <c r="D1429">
        <v>91</v>
      </c>
      <c r="E1429">
        <v>54</v>
      </c>
      <c r="F1429">
        <v>1</v>
      </c>
      <c r="G1429">
        <v>3</v>
      </c>
      <c r="H1429">
        <v>3</v>
      </c>
      <c r="I1429">
        <v>1.36</v>
      </c>
      <c r="J1429">
        <v>15.645</v>
      </c>
      <c r="K1429">
        <v>0.26</v>
      </c>
    </row>
    <row r="1430" spans="1:11" x14ac:dyDescent="0.25">
      <c r="A1430">
        <v>10793</v>
      </c>
      <c r="B1430" s="4">
        <v>44840</v>
      </c>
      <c r="C1430" s="4">
        <v>44947</v>
      </c>
      <c r="D1430">
        <v>4</v>
      </c>
      <c r="E1430">
        <v>41</v>
      </c>
      <c r="F1430">
        <v>3</v>
      </c>
      <c r="G1430">
        <v>2</v>
      </c>
      <c r="H1430">
        <v>14</v>
      </c>
      <c r="I1430">
        <v>3.88</v>
      </c>
      <c r="J1430">
        <v>94.57</v>
      </c>
      <c r="K1430">
        <v>21.03</v>
      </c>
    </row>
    <row r="1431" spans="1:11" x14ac:dyDescent="0.25">
      <c r="A1431">
        <v>10793</v>
      </c>
      <c r="B1431" s="4">
        <v>44840</v>
      </c>
      <c r="C1431" s="4">
        <v>44947</v>
      </c>
      <c r="D1431">
        <v>4</v>
      </c>
      <c r="E1431">
        <v>52</v>
      </c>
      <c r="F1431">
        <v>3</v>
      </c>
      <c r="G1431">
        <v>2</v>
      </c>
      <c r="H1431">
        <v>8</v>
      </c>
      <c r="I1431">
        <v>2.98</v>
      </c>
      <c r="J1431">
        <v>39.200000000000003</v>
      </c>
      <c r="K1431">
        <v>8.7200000000000006</v>
      </c>
    </row>
    <row r="1432" spans="1:11" x14ac:dyDescent="0.25">
      <c r="A1432">
        <v>10794</v>
      </c>
      <c r="B1432" s="4">
        <v>44840</v>
      </c>
      <c r="C1432" s="4">
        <v>44947</v>
      </c>
      <c r="D1432">
        <v>61</v>
      </c>
      <c r="E1432">
        <v>14</v>
      </c>
      <c r="F1432">
        <v>6</v>
      </c>
      <c r="G1432">
        <v>2</v>
      </c>
      <c r="H1432">
        <v>15</v>
      </c>
      <c r="I1432">
        <v>7.2</v>
      </c>
      <c r="J1432">
        <v>244.125</v>
      </c>
      <c r="K1432">
        <v>90.43</v>
      </c>
    </row>
    <row r="1433" spans="1:11" x14ac:dyDescent="0.25">
      <c r="A1433">
        <v>10794</v>
      </c>
      <c r="B1433" s="4">
        <v>44840</v>
      </c>
      <c r="C1433" s="4">
        <v>44947</v>
      </c>
      <c r="D1433">
        <v>61</v>
      </c>
      <c r="E1433">
        <v>54</v>
      </c>
      <c r="F1433">
        <v>6</v>
      </c>
      <c r="G1433">
        <v>2</v>
      </c>
      <c r="H1433">
        <v>6</v>
      </c>
      <c r="I1433">
        <v>1.5</v>
      </c>
      <c r="J1433">
        <v>31.29</v>
      </c>
      <c r="K1433">
        <v>11.59</v>
      </c>
    </row>
    <row r="1434" spans="1:11" x14ac:dyDescent="0.25">
      <c r="A1434">
        <v>10795</v>
      </c>
      <c r="B1434" s="4">
        <v>44840</v>
      </c>
      <c r="C1434" s="4">
        <v>44947</v>
      </c>
      <c r="D1434">
        <v>20</v>
      </c>
      <c r="E1434">
        <v>17</v>
      </c>
      <c r="F1434">
        <v>8</v>
      </c>
      <c r="G1434">
        <v>2</v>
      </c>
      <c r="H1434">
        <v>35</v>
      </c>
      <c r="I1434">
        <v>3.88</v>
      </c>
      <c r="J1434">
        <v>955.5</v>
      </c>
      <c r="K1434">
        <v>9.14</v>
      </c>
    </row>
    <row r="1435" spans="1:11" x14ac:dyDescent="0.25">
      <c r="A1435">
        <v>10795</v>
      </c>
      <c r="B1435" s="4">
        <v>44840</v>
      </c>
      <c r="C1435" s="4">
        <v>44947</v>
      </c>
      <c r="D1435">
        <v>20</v>
      </c>
      <c r="E1435">
        <v>16</v>
      </c>
      <c r="F1435">
        <v>8</v>
      </c>
      <c r="G1435">
        <v>2</v>
      </c>
      <c r="H1435">
        <v>65</v>
      </c>
      <c r="I1435">
        <v>2.11</v>
      </c>
      <c r="J1435">
        <v>793.97500000000002</v>
      </c>
      <c r="K1435">
        <v>7.6</v>
      </c>
    </row>
    <row r="1436" spans="1:11" x14ac:dyDescent="0.25">
      <c r="A1436">
        <v>10796</v>
      </c>
      <c r="B1436" s="4">
        <v>44840</v>
      </c>
      <c r="C1436" s="4">
        <v>44948</v>
      </c>
      <c r="D1436">
        <v>35</v>
      </c>
      <c r="E1436">
        <v>44</v>
      </c>
      <c r="F1436">
        <v>3</v>
      </c>
      <c r="G1436">
        <v>3</v>
      </c>
      <c r="H1436">
        <v>10</v>
      </c>
      <c r="I1436">
        <v>7.61</v>
      </c>
      <c r="J1436">
        <v>136.15</v>
      </c>
      <c r="K1436">
        <v>0.48</v>
      </c>
    </row>
    <row r="1437" spans="1:11" x14ac:dyDescent="0.25">
      <c r="A1437">
        <v>10796</v>
      </c>
      <c r="B1437" s="4">
        <v>44842</v>
      </c>
      <c r="C1437" s="4">
        <v>44948</v>
      </c>
      <c r="D1437">
        <v>35</v>
      </c>
      <c r="E1437">
        <v>64</v>
      </c>
      <c r="F1437">
        <v>3</v>
      </c>
      <c r="G1437">
        <v>3</v>
      </c>
      <c r="H1437">
        <v>35</v>
      </c>
      <c r="I1437">
        <v>59.78</v>
      </c>
      <c r="J1437">
        <v>814.625</v>
      </c>
      <c r="K1437">
        <v>2.88</v>
      </c>
    </row>
    <row r="1438" spans="1:11" x14ac:dyDescent="0.25">
      <c r="A1438">
        <v>10796</v>
      </c>
      <c r="B1438" s="4">
        <v>44842</v>
      </c>
      <c r="C1438" s="4">
        <v>44948</v>
      </c>
      <c r="D1438">
        <v>35</v>
      </c>
      <c r="E1438">
        <v>26</v>
      </c>
      <c r="F1438">
        <v>3</v>
      </c>
      <c r="G1438">
        <v>3</v>
      </c>
      <c r="H1438">
        <v>21</v>
      </c>
      <c r="I1438">
        <v>16.55</v>
      </c>
      <c r="J1438">
        <v>459.08100000000002</v>
      </c>
      <c r="K1438">
        <v>1.62</v>
      </c>
    </row>
    <row r="1439" spans="1:11" x14ac:dyDescent="0.25">
      <c r="A1439">
        <v>10796</v>
      </c>
      <c r="B1439" s="4">
        <v>44842</v>
      </c>
      <c r="C1439" s="4">
        <v>44948</v>
      </c>
      <c r="D1439">
        <v>35</v>
      </c>
      <c r="E1439">
        <v>69</v>
      </c>
      <c r="F1439">
        <v>3</v>
      </c>
      <c r="G1439">
        <v>3</v>
      </c>
      <c r="H1439">
        <v>24</v>
      </c>
      <c r="I1439">
        <v>6.64</v>
      </c>
      <c r="J1439">
        <v>604.79999999999995</v>
      </c>
      <c r="K1439">
        <v>2.14</v>
      </c>
    </row>
    <row r="1440" spans="1:11" x14ac:dyDescent="0.25">
      <c r="A1440">
        <v>10797</v>
      </c>
      <c r="B1440" s="4">
        <v>44842</v>
      </c>
      <c r="C1440" s="4">
        <v>44948</v>
      </c>
      <c r="D1440">
        <v>17</v>
      </c>
      <c r="E1440">
        <v>11</v>
      </c>
      <c r="F1440">
        <v>7</v>
      </c>
      <c r="G1440">
        <v>3</v>
      </c>
      <c r="H1440">
        <v>20</v>
      </c>
      <c r="I1440">
        <v>7.52</v>
      </c>
      <c r="J1440">
        <v>294</v>
      </c>
      <c r="K1440">
        <v>62.78</v>
      </c>
    </row>
    <row r="1441" spans="1:11" x14ac:dyDescent="0.25">
      <c r="A1441">
        <v>10798</v>
      </c>
      <c r="B1441" s="4">
        <v>44842</v>
      </c>
      <c r="C1441" s="4">
        <v>44949</v>
      </c>
      <c r="D1441">
        <v>38</v>
      </c>
      <c r="E1441">
        <v>72</v>
      </c>
      <c r="F1441">
        <v>2</v>
      </c>
      <c r="G1441">
        <v>2</v>
      </c>
      <c r="H1441">
        <v>10</v>
      </c>
      <c r="I1441">
        <v>1.08</v>
      </c>
      <c r="J1441">
        <v>243.6</v>
      </c>
      <c r="K1441">
        <v>37.54</v>
      </c>
    </row>
    <row r="1442" spans="1:11" x14ac:dyDescent="0.25">
      <c r="A1442">
        <v>10798</v>
      </c>
      <c r="B1442" s="4">
        <v>44842</v>
      </c>
      <c r="C1442" s="4">
        <v>44949</v>
      </c>
      <c r="D1442">
        <v>38</v>
      </c>
      <c r="E1442">
        <v>62</v>
      </c>
      <c r="F1442">
        <v>2</v>
      </c>
      <c r="G1442">
        <v>2</v>
      </c>
      <c r="H1442">
        <v>2</v>
      </c>
      <c r="I1442">
        <v>2.71</v>
      </c>
      <c r="J1442">
        <v>69.02</v>
      </c>
      <c r="K1442">
        <v>10.63</v>
      </c>
    </row>
    <row r="1443" spans="1:11" x14ac:dyDescent="0.25">
      <c r="A1443">
        <v>10799</v>
      </c>
      <c r="B1443" s="4">
        <v>44843</v>
      </c>
      <c r="C1443" s="4">
        <v>44963</v>
      </c>
      <c r="D1443">
        <v>39</v>
      </c>
      <c r="E1443">
        <v>13</v>
      </c>
      <c r="F1443">
        <v>9</v>
      </c>
      <c r="G1443">
        <v>1</v>
      </c>
      <c r="H1443">
        <v>20</v>
      </c>
      <c r="I1443">
        <v>0.82</v>
      </c>
      <c r="J1443">
        <v>84</v>
      </c>
      <c r="K1443">
        <v>6.3</v>
      </c>
    </row>
    <row r="1444" spans="1:11" x14ac:dyDescent="0.25">
      <c r="A1444">
        <v>10799</v>
      </c>
      <c r="B1444" s="4">
        <v>44843</v>
      </c>
      <c r="C1444" s="4">
        <v>44963</v>
      </c>
      <c r="D1444">
        <v>39</v>
      </c>
      <c r="E1444">
        <v>24</v>
      </c>
      <c r="F1444">
        <v>9</v>
      </c>
      <c r="G1444">
        <v>1</v>
      </c>
      <c r="H1444">
        <v>20</v>
      </c>
      <c r="I1444">
        <v>7.0000000000000007E-2</v>
      </c>
      <c r="J1444">
        <v>63</v>
      </c>
      <c r="K1444">
        <v>4.7300000000000004</v>
      </c>
    </row>
    <row r="1445" spans="1:11" x14ac:dyDescent="0.25">
      <c r="A1445">
        <v>10799</v>
      </c>
      <c r="B1445" s="4">
        <v>44843</v>
      </c>
      <c r="C1445" s="4">
        <v>44963</v>
      </c>
      <c r="D1445">
        <v>39</v>
      </c>
      <c r="E1445">
        <v>59</v>
      </c>
      <c r="F1445">
        <v>9</v>
      </c>
      <c r="G1445">
        <v>1</v>
      </c>
      <c r="H1445">
        <v>25</v>
      </c>
      <c r="I1445">
        <v>0.19</v>
      </c>
      <c r="J1445">
        <v>962.5</v>
      </c>
      <c r="K1445">
        <v>72.19</v>
      </c>
    </row>
    <row r="1446" spans="1:11" x14ac:dyDescent="0.25">
      <c r="A1446">
        <v>10800</v>
      </c>
      <c r="B1446" s="4">
        <v>44843</v>
      </c>
      <c r="C1446" s="4">
        <v>44949</v>
      </c>
      <c r="D1446">
        <v>38</v>
      </c>
      <c r="E1446">
        <v>11</v>
      </c>
      <c r="F1446">
        <v>1</v>
      </c>
      <c r="G1446">
        <v>2</v>
      </c>
      <c r="H1446">
        <v>50</v>
      </c>
      <c r="I1446">
        <v>0.9</v>
      </c>
      <c r="J1446">
        <v>735</v>
      </c>
      <c r="K1446">
        <v>46.94</v>
      </c>
    </row>
    <row r="1447" spans="1:11" x14ac:dyDescent="0.25">
      <c r="A1447">
        <v>10800</v>
      </c>
      <c r="B1447" s="4">
        <v>44843</v>
      </c>
      <c r="C1447" s="4">
        <v>44949</v>
      </c>
      <c r="D1447">
        <v>38</v>
      </c>
      <c r="E1447">
        <v>54</v>
      </c>
      <c r="F1447">
        <v>1</v>
      </c>
      <c r="G1447">
        <v>2</v>
      </c>
      <c r="H1447">
        <v>7</v>
      </c>
      <c r="I1447">
        <v>0.19</v>
      </c>
      <c r="J1447">
        <v>36.505000000000003</v>
      </c>
      <c r="K1447">
        <v>2.33</v>
      </c>
    </row>
    <row r="1448" spans="1:11" x14ac:dyDescent="0.25">
      <c r="A1448">
        <v>10800</v>
      </c>
      <c r="B1448" s="4">
        <v>44843</v>
      </c>
      <c r="C1448" s="4">
        <v>44949</v>
      </c>
      <c r="D1448">
        <v>38</v>
      </c>
      <c r="E1448">
        <v>51</v>
      </c>
      <c r="F1448">
        <v>1</v>
      </c>
      <c r="G1448">
        <v>2</v>
      </c>
      <c r="H1448">
        <v>10</v>
      </c>
      <c r="I1448">
        <v>27.2</v>
      </c>
      <c r="J1448">
        <v>371</v>
      </c>
      <c r="K1448">
        <v>23.7</v>
      </c>
    </row>
    <row r="1449" spans="1:11" x14ac:dyDescent="0.25">
      <c r="A1449">
        <v>10801</v>
      </c>
      <c r="B1449" s="4">
        <v>44844</v>
      </c>
      <c r="C1449" s="4">
        <v>44952</v>
      </c>
      <c r="D1449">
        <v>8</v>
      </c>
      <c r="E1449">
        <v>29</v>
      </c>
      <c r="F1449">
        <v>4</v>
      </c>
      <c r="G1449">
        <v>2</v>
      </c>
      <c r="H1449">
        <v>20</v>
      </c>
      <c r="I1449">
        <v>0.8</v>
      </c>
      <c r="J1449">
        <v>1733.06</v>
      </c>
      <c r="K1449">
        <v>4.3899999999999997</v>
      </c>
    </row>
    <row r="1450" spans="1:11" x14ac:dyDescent="0.25">
      <c r="A1450">
        <v>10801</v>
      </c>
      <c r="B1450" s="4">
        <v>44844</v>
      </c>
      <c r="C1450" s="4">
        <v>44952</v>
      </c>
      <c r="D1450">
        <v>8</v>
      </c>
      <c r="E1450">
        <v>17</v>
      </c>
      <c r="F1450">
        <v>4</v>
      </c>
      <c r="G1450">
        <v>2</v>
      </c>
      <c r="H1450">
        <v>40</v>
      </c>
      <c r="I1450">
        <v>0.27</v>
      </c>
      <c r="J1450">
        <v>1092</v>
      </c>
      <c r="K1450">
        <v>2.76</v>
      </c>
    </row>
    <row r="1451" spans="1:11" x14ac:dyDescent="0.25">
      <c r="A1451">
        <v>10802</v>
      </c>
      <c r="B1451" s="4">
        <v>44844</v>
      </c>
      <c r="C1451" s="4">
        <v>44952</v>
      </c>
      <c r="D1451">
        <v>73</v>
      </c>
      <c r="E1451">
        <v>51</v>
      </c>
      <c r="F1451">
        <v>4</v>
      </c>
      <c r="G1451">
        <v>1</v>
      </c>
      <c r="H1451">
        <v>30</v>
      </c>
      <c r="I1451">
        <v>0.14000000000000001</v>
      </c>
      <c r="J1451">
        <v>1113</v>
      </c>
      <c r="K1451">
        <v>13.77</v>
      </c>
    </row>
    <row r="1452" spans="1:11" x14ac:dyDescent="0.25">
      <c r="A1452">
        <v>10802</v>
      </c>
      <c r="B1452" s="4">
        <v>44844</v>
      </c>
      <c r="C1452" s="4">
        <v>44952</v>
      </c>
      <c r="D1452">
        <v>73</v>
      </c>
      <c r="E1452">
        <v>30</v>
      </c>
      <c r="F1452">
        <v>4</v>
      </c>
      <c r="G1452">
        <v>1</v>
      </c>
      <c r="H1452">
        <v>25</v>
      </c>
      <c r="I1452">
        <v>2.0499999999999998</v>
      </c>
      <c r="J1452">
        <v>453.07499999999999</v>
      </c>
      <c r="K1452">
        <v>5.6</v>
      </c>
    </row>
    <row r="1453" spans="1:11" x14ac:dyDescent="0.25">
      <c r="A1453">
        <v>10802</v>
      </c>
      <c r="B1453" s="4">
        <v>44847</v>
      </c>
      <c r="C1453" s="4">
        <v>44952</v>
      </c>
      <c r="D1453">
        <v>73</v>
      </c>
      <c r="E1453">
        <v>62</v>
      </c>
      <c r="F1453">
        <v>4</v>
      </c>
      <c r="G1453">
        <v>1</v>
      </c>
      <c r="H1453">
        <v>5</v>
      </c>
      <c r="I1453">
        <v>2.0499999999999998</v>
      </c>
      <c r="J1453">
        <v>172.55</v>
      </c>
      <c r="K1453">
        <v>2.13</v>
      </c>
    </row>
    <row r="1454" spans="1:11" x14ac:dyDescent="0.25">
      <c r="A1454">
        <v>10802</v>
      </c>
      <c r="B1454" s="4">
        <v>44847</v>
      </c>
      <c r="C1454" s="4">
        <v>44952</v>
      </c>
      <c r="D1454">
        <v>73</v>
      </c>
      <c r="E1454">
        <v>55</v>
      </c>
      <c r="F1454">
        <v>4</v>
      </c>
      <c r="G1454">
        <v>1</v>
      </c>
      <c r="H1454">
        <v>60</v>
      </c>
      <c r="I1454">
        <v>0.45</v>
      </c>
      <c r="J1454">
        <v>1008</v>
      </c>
      <c r="K1454">
        <v>12.47</v>
      </c>
    </row>
    <row r="1455" spans="1:11" x14ac:dyDescent="0.25">
      <c r="A1455">
        <v>10803</v>
      </c>
      <c r="B1455" s="4">
        <v>44850</v>
      </c>
      <c r="C1455" s="4">
        <v>44953</v>
      </c>
      <c r="D1455">
        <v>46</v>
      </c>
      <c r="E1455">
        <v>25</v>
      </c>
      <c r="F1455">
        <v>4</v>
      </c>
      <c r="G1455">
        <v>3</v>
      </c>
      <c r="H1455">
        <v>15</v>
      </c>
      <c r="I1455">
        <v>1.57</v>
      </c>
      <c r="J1455">
        <v>147</v>
      </c>
      <c r="K1455">
        <v>31.6</v>
      </c>
    </row>
    <row r="1456" spans="1:11" x14ac:dyDescent="0.25">
      <c r="A1456">
        <v>10803</v>
      </c>
      <c r="B1456" s="4">
        <v>44850</v>
      </c>
      <c r="C1456" s="4">
        <v>44953</v>
      </c>
      <c r="D1456">
        <v>46</v>
      </c>
      <c r="E1456">
        <v>59</v>
      </c>
      <c r="F1456">
        <v>4</v>
      </c>
      <c r="G1456">
        <v>3</v>
      </c>
      <c r="H1456">
        <v>15</v>
      </c>
      <c r="I1456">
        <v>0.63</v>
      </c>
      <c r="J1456">
        <v>577.5</v>
      </c>
      <c r="K1456">
        <v>124.16</v>
      </c>
    </row>
    <row r="1457" spans="1:11" x14ac:dyDescent="0.25">
      <c r="A1457">
        <v>10803</v>
      </c>
      <c r="B1457" s="4">
        <v>44850</v>
      </c>
      <c r="C1457" s="4">
        <v>44953</v>
      </c>
      <c r="D1457">
        <v>46</v>
      </c>
      <c r="E1457">
        <v>19</v>
      </c>
      <c r="F1457">
        <v>4</v>
      </c>
      <c r="G1457">
        <v>3</v>
      </c>
      <c r="H1457">
        <v>24</v>
      </c>
      <c r="I1457">
        <v>0.5</v>
      </c>
      <c r="J1457">
        <v>154.56</v>
      </c>
      <c r="K1457">
        <v>33.229999999999997</v>
      </c>
    </row>
    <row r="1458" spans="1:11" x14ac:dyDescent="0.25">
      <c r="A1458">
        <v>10804</v>
      </c>
      <c r="B1458" s="4">
        <v>44850</v>
      </c>
      <c r="C1458" s="4">
        <v>44953</v>
      </c>
      <c r="D1458">
        <v>38</v>
      </c>
      <c r="E1458">
        <v>10</v>
      </c>
      <c r="F1458">
        <v>6</v>
      </c>
      <c r="G1458">
        <v>3</v>
      </c>
      <c r="H1458">
        <v>36</v>
      </c>
      <c r="I1458">
        <v>12.45</v>
      </c>
      <c r="J1458">
        <v>781.2</v>
      </c>
      <c r="K1458">
        <v>21.81</v>
      </c>
    </row>
    <row r="1459" spans="1:11" x14ac:dyDescent="0.25">
      <c r="A1459">
        <v>10804</v>
      </c>
      <c r="B1459" s="4">
        <v>44850</v>
      </c>
      <c r="C1459" s="4">
        <v>44953</v>
      </c>
      <c r="D1459">
        <v>38</v>
      </c>
      <c r="E1459">
        <v>28</v>
      </c>
      <c r="F1459">
        <v>6</v>
      </c>
      <c r="G1459">
        <v>3</v>
      </c>
      <c r="H1459">
        <v>24</v>
      </c>
      <c r="I1459">
        <v>8.0399999999999991</v>
      </c>
      <c r="J1459">
        <v>766.08</v>
      </c>
      <c r="K1459">
        <v>21.39</v>
      </c>
    </row>
    <row r="1460" spans="1:11" x14ac:dyDescent="0.25">
      <c r="A1460">
        <v>10804</v>
      </c>
      <c r="B1460" s="4">
        <v>44850</v>
      </c>
      <c r="C1460" s="4">
        <v>44953</v>
      </c>
      <c r="D1460">
        <v>38</v>
      </c>
      <c r="E1460">
        <v>49</v>
      </c>
      <c r="F1460">
        <v>6</v>
      </c>
      <c r="G1460">
        <v>3</v>
      </c>
      <c r="H1460">
        <v>4</v>
      </c>
      <c r="I1460">
        <v>6.7</v>
      </c>
      <c r="J1460">
        <v>56</v>
      </c>
      <c r="K1460">
        <v>1.56</v>
      </c>
    </row>
    <row r="1461" spans="1:11" x14ac:dyDescent="0.25">
      <c r="A1461">
        <v>10805</v>
      </c>
      <c r="B1461" s="4">
        <v>44851</v>
      </c>
      <c r="C1461" s="4">
        <v>44953</v>
      </c>
      <c r="D1461">
        <v>77</v>
      </c>
      <c r="E1461">
        <v>34</v>
      </c>
      <c r="F1461">
        <v>2</v>
      </c>
      <c r="G1461">
        <v>1</v>
      </c>
      <c r="H1461">
        <v>10</v>
      </c>
      <c r="I1461">
        <v>1.6</v>
      </c>
      <c r="J1461">
        <v>98</v>
      </c>
      <c r="K1461">
        <v>2.94</v>
      </c>
    </row>
    <row r="1462" spans="1:11" x14ac:dyDescent="0.25">
      <c r="A1462">
        <v>10805</v>
      </c>
      <c r="B1462" s="4">
        <v>44851</v>
      </c>
      <c r="C1462" s="4">
        <v>44953</v>
      </c>
      <c r="D1462">
        <v>77</v>
      </c>
      <c r="E1462">
        <v>38</v>
      </c>
      <c r="F1462">
        <v>2</v>
      </c>
      <c r="G1462">
        <v>1</v>
      </c>
      <c r="H1462">
        <v>10</v>
      </c>
      <c r="I1462">
        <v>7.55</v>
      </c>
      <c r="J1462">
        <v>1844.5</v>
      </c>
      <c r="K1462">
        <v>55.36</v>
      </c>
    </row>
    <row r="1463" spans="1:11" x14ac:dyDescent="0.25">
      <c r="A1463">
        <v>10806</v>
      </c>
      <c r="B1463" s="4">
        <v>44851</v>
      </c>
      <c r="C1463" s="4">
        <v>44954</v>
      </c>
      <c r="D1463">
        <v>28</v>
      </c>
      <c r="E1463">
        <v>2</v>
      </c>
      <c r="F1463">
        <v>3</v>
      </c>
      <c r="G1463">
        <v>2</v>
      </c>
      <c r="H1463">
        <v>20</v>
      </c>
      <c r="I1463">
        <v>7</v>
      </c>
      <c r="J1463">
        <v>266</v>
      </c>
      <c r="K1463">
        <v>251.83</v>
      </c>
    </row>
    <row r="1464" spans="1:11" x14ac:dyDescent="0.25">
      <c r="A1464">
        <v>10806</v>
      </c>
      <c r="B1464" s="4">
        <v>44854</v>
      </c>
      <c r="C1464" s="4">
        <v>44954</v>
      </c>
      <c r="D1464">
        <v>28</v>
      </c>
      <c r="E1464">
        <v>74</v>
      </c>
      <c r="F1464">
        <v>3</v>
      </c>
      <c r="G1464">
        <v>2</v>
      </c>
      <c r="H1464">
        <v>15</v>
      </c>
      <c r="I1464">
        <v>102.58</v>
      </c>
      <c r="J1464">
        <v>105</v>
      </c>
      <c r="K1464">
        <v>99.4</v>
      </c>
    </row>
    <row r="1465" spans="1:11" x14ac:dyDescent="0.25">
      <c r="A1465">
        <v>10806</v>
      </c>
      <c r="B1465" s="4">
        <v>44854</v>
      </c>
      <c r="C1465" s="4">
        <v>44954</v>
      </c>
      <c r="D1465">
        <v>28</v>
      </c>
      <c r="E1465">
        <v>65</v>
      </c>
      <c r="F1465">
        <v>3</v>
      </c>
      <c r="G1465">
        <v>2</v>
      </c>
      <c r="H1465">
        <v>2</v>
      </c>
      <c r="I1465">
        <v>105.92</v>
      </c>
      <c r="J1465">
        <v>29.47</v>
      </c>
      <c r="K1465">
        <v>27.9</v>
      </c>
    </row>
    <row r="1466" spans="1:11" x14ac:dyDescent="0.25">
      <c r="A1466">
        <v>10807</v>
      </c>
      <c r="B1466" s="4">
        <v>44855</v>
      </c>
      <c r="C1466" s="4">
        <v>44954</v>
      </c>
      <c r="D1466">
        <v>27</v>
      </c>
      <c r="E1466">
        <v>40</v>
      </c>
      <c r="F1466">
        <v>4</v>
      </c>
      <c r="G1466">
        <v>2</v>
      </c>
      <c r="H1466">
        <v>1</v>
      </c>
      <c r="I1466">
        <v>325.02</v>
      </c>
      <c r="J1466">
        <v>12.88</v>
      </c>
      <c r="K1466">
        <v>8.11</v>
      </c>
    </row>
    <row r="1467" spans="1:11" x14ac:dyDescent="0.25">
      <c r="A1467">
        <v>10808</v>
      </c>
      <c r="B1467" s="4">
        <v>44855</v>
      </c>
      <c r="C1467" s="4">
        <v>44955</v>
      </c>
      <c r="D1467">
        <v>55</v>
      </c>
      <c r="E1467">
        <v>56</v>
      </c>
      <c r="F1467">
        <v>2</v>
      </c>
      <c r="G1467">
        <v>1</v>
      </c>
      <c r="H1467">
        <v>20</v>
      </c>
      <c r="I1467">
        <v>28.05</v>
      </c>
      <c r="J1467">
        <v>532</v>
      </c>
      <c r="K1467">
        <v>70.819999999999993</v>
      </c>
    </row>
    <row r="1468" spans="1:11" x14ac:dyDescent="0.25">
      <c r="A1468">
        <v>10808</v>
      </c>
      <c r="B1468" s="4">
        <v>44856</v>
      </c>
      <c r="C1468" s="4">
        <v>44955</v>
      </c>
      <c r="D1468">
        <v>55</v>
      </c>
      <c r="E1468">
        <v>76</v>
      </c>
      <c r="F1468">
        <v>2</v>
      </c>
      <c r="G1468">
        <v>1</v>
      </c>
      <c r="H1468">
        <v>50</v>
      </c>
      <c r="I1468">
        <v>0.25</v>
      </c>
      <c r="J1468">
        <v>630</v>
      </c>
      <c r="K1468">
        <v>83.86</v>
      </c>
    </row>
    <row r="1469" spans="1:11" x14ac:dyDescent="0.25">
      <c r="A1469">
        <v>10809</v>
      </c>
      <c r="B1469" s="4">
        <v>44856</v>
      </c>
      <c r="C1469" s="4">
        <v>44955</v>
      </c>
      <c r="D1469">
        <v>46</v>
      </c>
      <c r="E1469">
        <v>52</v>
      </c>
      <c r="F1469">
        <v>7</v>
      </c>
      <c r="G1469">
        <v>3</v>
      </c>
      <c r="H1469">
        <v>20</v>
      </c>
      <c r="I1469">
        <v>0.47</v>
      </c>
      <c r="J1469">
        <v>98</v>
      </c>
      <c r="K1469">
        <v>91.05</v>
      </c>
    </row>
    <row r="1470" spans="1:11" x14ac:dyDescent="0.25">
      <c r="A1470">
        <v>10810</v>
      </c>
      <c r="B1470" s="4">
        <v>44856</v>
      </c>
      <c r="C1470" s="4">
        <v>44955</v>
      </c>
      <c r="D1470">
        <v>42</v>
      </c>
      <c r="E1470">
        <v>25</v>
      </c>
      <c r="F1470">
        <v>2</v>
      </c>
      <c r="G1470">
        <v>3</v>
      </c>
      <c r="H1470">
        <v>5</v>
      </c>
      <c r="I1470">
        <v>0.42</v>
      </c>
      <c r="J1470">
        <v>49</v>
      </c>
      <c r="K1470">
        <v>0.35</v>
      </c>
    </row>
    <row r="1471" spans="1:11" x14ac:dyDescent="0.25">
      <c r="A1471">
        <v>10810</v>
      </c>
      <c r="B1471" s="4">
        <v>44856</v>
      </c>
      <c r="C1471" s="4">
        <v>44955</v>
      </c>
      <c r="D1471">
        <v>42</v>
      </c>
      <c r="E1471">
        <v>70</v>
      </c>
      <c r="F1471">
        <v>2</v>
      </c>
      <c r="G1471">
        <v>3</v>
      </c>
      <c r="H1471">
        <v>5</v>
      </c>
      <c r="I1471">
        <v>0.13</v>
      </c>
      <c r="J1471">
        <v>52.5</v>
      </c>
      <c r="K1471">
        <v>0.38</v>
      </c>
    </row>
    <row r="1472" spans="1:11" x14ac:dyDescent="0.25">
      <c r="A1472">
        <v>10810</v>
      </c>
      <c r="B1472" s="4">
        <v>44857</v>
      </c>
      <c r="C1472" s="4">
        <v>44955</v>
      </c>
      <c r="D1472">
        <v>42</v>
      </c>
      <c r="E1472">
        <v>13</v>
      </c>
      <c r="F1472">
        <v>2</v>
      </c>
      <c r="G1472">
        <v>3</v>
      </c>
      <c r="H1472">
        <v>7</v>
      </c>
      <c r="I1472">
        <v>92.31</v>
      </c>
      <c r="J1472">
        <v>29.4</v>
      </c>
      <c r="K1472">
        <v>0.21</v>
      </c>
    </row>
    <row r="1473" spans="1:11" x14ac:dyDescent="0.25">
      <c r="A1473">
        <v>10811</v>
      </c>
      <c r="B1473" s="4">
        <v>44857</v>
      </c>
      <c r="C1473" s="4">
        <v>44956</v>
      </c>
      <c r="D1473">
        <v>27</v>
      </c>
      <c r="E1473">
        <v>40</v>
      </c>
      <c r="F1473">
        <v>8</v>
      </c>
      <c r="G1473">
        <v>2</v>
      </c>
      <c r="H1473">
        <v>30</v>
      </c>
      <c r="I1473">
        <v>93.17</v>
      </c>
      <c r="J1473">
        <v>386.4</v>
      </c>
      <c r="K1473">
        <v>15.37</v>
      </c>
    </row>
    <row r="1474" spans="1:11" x14ac:dyDescent="0.25">
      <c r="A1474">
        <v>10811</v>
      </c>
      <c r="B1474" s="4">
        <v>44858</v>
      </c>
      <c r="C1474" s="4">
        <v>44956</v>
      </c>
      <c r="D1474">
        <v>27</v>
      </c>
      <c r="E1474">
        <v>19</v>
      </c>
      <c r="F1474">
        <v>8</v>
      </c>
      <c r="G1474">
        <v>2</v>
      </c>
      <c r="H1474">
        <v>15</v>
      </c>
      <c r="I1474">
        <v>47.48</v>
      </c>
      <c r="J1474">
        <v>96.6</v>
      </c>
      <c r="K1474">
        <v>3.84</v>
      </c>
    </row>
    <row r="1475" spans="1:11" x14ac:dyDescent="0.25">
      <c r="A1475">
        <v>10811</v>
      </c>
      <c r="B1475" s="4">
        <v>44858</v>
      </c>
      <c r="C1475" s="4">
        <v>44956</v>
      </c>
      <c r="D1475">
        <v>27</v>
      </c>
      <c r="E1475">
        <v>23</v>
      </c>
      <c r="F1475">
        <v>8</v>
      </c>
      <c r="G1475">
        <v>2</v>
      </c>
      <c r="H1475">
        <v>18</v>
      </c>
      <c r="I1475">
        <v>8.33</v>
      </c>
      <c r="J1475">
        <v>113.4</v>
      </c>
      <c r="K1475">
        <v>4.51</v>
      </c>
    </row>
    <row r="1476" spans="1:11" x14ac:dyDescent="0.25">
      <c r="A1476">
        <v>10812</v>
      </c>
      <c r="B1476" s="4">
        <v>44858</v>
      </c>
      <c r="C1476" s="4">
        <v>44956</v>
      </c>
      <c r="D1476">
        <v>66</v>
      </c>
      <c r="E1476">
        <v>77</v>
      </c>
      <c r="F1476">
        <v>5</v>
      </c>
      <c r="G1476">
        <v>1</v>
      </c>
      <c r="H1476">
        <v>20</v>
      </c>
      <c r="I1476">
        <v>61.8</v>
      </c>
      <c r="J1476">
        <v>182</v>
      </c>
      <c r="K1476">
        <v>22.24</v>
      </c>
    </row>
    <row r="1477" spans="1:11" x14ac:dyDescent="0.25">
      <c r="A1477">
        <v>10812</v>
      </c>
      <c r="B1477" s="4">
        <v>44858</v>
      </c>
      <c r="C1477" s="4">
        <v>44956</v>
      </c>
      <c r="D1477">
        <v>66</v>
      </c>
      <c r="E1477">
        <v>72</v>
      </c>
      <c r="F1477">
        <v>5</v>
      </c>
      <c r="G1477">
        <v>1</v>
      </c>
      <c r="H1477">
        <v>40</v>
      </c>
      <c r="I1477">
        <v>0.74</v>
      </c>
      <c r="J1477">
        <v>974.4</v>
      </c>
      <c r="K1477">
        <v>119.09</v>
      </c>
    </row>
    <row r="1478" spans="1:11" x14ac:dyDescent="0.25">
      <c r="A1478">
        <v>10812</v>
      </c>
      <c r="B1478" s="4">
        <v>44858</v>
      </c>
      <c r="C1478" s="4">
        <v>44956</v>
      </c>
      <c r="D1478">
        <v>66</v>
      </c>
      <c r="E1478">
        <v>31</v>
      </c>
      <c r="F1478">
        <v>5</v>
      </c>
      <c r="G1478">
        <v>1</v>
      </c>
      <c r="H1478">
        <v>16</v>
      </c>
      <c r="I1478">
        <v>5.95</v>
      </c>
      <c r="J1478">
        <v>140</v>
      </c>
      <c r="K1478">
        <v>17.11</v>
      </c>
    </row>
    <row r="1479" spans="1:11" x14ac:dyDescent="0.25">
      <c r="A1479">
        <v>10813</v>
      </c>
      <c r="B1479" s="4">
        <v>44858</v>
      </c>
      <c r="C1479" s="4">
        <v>44959</v>
      </c>
      <c r="D1479">
        <v>67</v>
      </c>
      <c r="E1479">
        <v>2</v>
      </c>
      <c r="F1479">
        <v>1</v>
      </c>
      <c r="G1479">
        <v>2</v>
      </c>
      <c r="H1479">
        <v>12</v>
      </c>
      <c r="I1479">
        <v>2.12</v>
      </c>
      <c r="J1479">
        <v>159.6</v>
      </c>
      <c r="K1479">
        <v>63.2</v>
      </c>
    </row>
    <row r="1480" spans="1:11" x14ac:dyDescent="0.25">
      <c r="A1480">
        <v>10813</v>
      </c>
      <c r="B1480" s="4">
        <v>44861</v>
      </c>
      <c r="C1480" s="4">
        <v>44959</v>
      </c>
      <c r="D1480">
        <v>67</v>
      </c>
      <c r="E1480">
        <v>46</v>
      </c>
      <c r="F1480">
        <v>1</v>
      </c>
      <c r="G1480">
        <v>2</v>
      </c>
      <c r="H1480">
        <v>35</v>
      </c>
      <c r="I1480">
        <v>14.38</v>
      </c>
      <c r="J1480">
        <v>294</v>
      </c>
      <c r="K1480">
        <v>116.41</v>
      </c>
    </row>
    <row r="1481" spans="1:11" x14ac:dyDescent="0.25">
      <c r="A1481">
        <v>10814</v>
      </c>
      <c r="B1481" s="4">
        <v>44861</v>
      </c>
      <c r="C1481" s="4">
        <v>44959</v>
      </c>
      <c r="D1481">
        <v>28</v>
      </c>
      <c r="E1481">
        <v>61</v>
      </c>
      <c r="F1481">
        <v>3</v>
      </c>
      <c r="G1481">
        <v>3</v>
      </c>
      <c r="H1481">
        <v>30</v>
      </c>
      <c r="I1481">
        <v>25.89</v>
      </c>
      <c r="J1481">
        <v>598.5</v>
      </c>
      <c r="K1481">
        <v>58.79</v>
      </c>
    </row>
    <row r="1482" spans="1:11" x14ac:dyDescent="0.25">
      <c r="A1482">
        <v>10814</v>
      </c>
      <c r="B1482" s="4">
        <v>44861</v>
      </c>
      <c r="C1482" s="4">
        <v>44959</v>
      </c>
      <c r="D1482">
        <v>28</v>
      </c>
      <c r="E1482">
        <v>48</v>
      </c>
      <c r="F1482">
        <v>3</v>
      </c>
      <c r="G1482">
        <v>3</v>
      </c>
      <c r="H1482">
        <v>8</v>
      </c>
      <c r="I1482">
        <v>6.6</v>
      </c>
      <c r="J1482">
        <v>71.400000000000006</v>
      </c>
      <c r="K1482">
        <v>7.01</v>
      </c>
    </row>
    <row r="1483" spans="1:11" x14ac:dyDescent="0.25">
      <c r="A1483">
        <v>10814</v>
      </c>
      <c r="B1483" s="4">
        <v>44861</v>
      </c>
      <c r="C1483" s="4">
        <v>44959</v>
      </c>
      <c r="D1483">
        <v>28</v>
      </c>
      <c r="E1483">
        <v>41</v>
      </c>
      <c r="F1483">
        <v>3</v>
      </c>
      <c r="G1483">
        <v>3</v>
      </c>
      <c r="H1483">
        <v>20</v>
      </c>
      <c r="I1483">
        <v>18.66</v>
      </c>
      <c r="J1483">
        <v>135.1</v>
      </c>
      <c r="K1483">
        <v>13.27</v>
      </c>
    </row>
    <row r="1484" spans="1:11" x14ac:dyDescent="0.25">
      <c r="A1484">
        <v>10814</v>
      </c>
      <c r="B1484" s="4">
        <v>44861</v>
      </c>
      <c r="C1484" s="4">
        <v>44959</v>
      </c>
      <c r="D1484">
        <v>28</v>
      </c>
      <c r="E1484">
        <v>43</v>
      </c>
      <c r="F1484">
        <v>3</v>
      </c>
      <c r="G1484">
        <v>3</v>
      </c>
      <c r="H1484">
        <v>20</v>
      </c>
      <c r="I1484">
        <v>12.18</v>
      </c>
      <c r="J1484">
        <v>644</v>
      </c>
      <c r="K1484">
        <v>63.26</v>
      </c>
    </row>
    <row r="1485" spans="1:11" x14ac:dyDescent="0.25">
      <c r="A1485">
        <v>10815</v>
      </c>
      <c r="B1485" s="4">
        <v>44861</v>
      </c>
      <c r="C1485" s="4">
        <v>44959</v>
      </c>
      <c r="D1485">
        <v>43</v>
      </c>
      <c r="E1485">
        <v>33</v>
      </c>
      <c r="F1485">
        <v>2</v>
      </c>
      <c r="G1485">
        <v>3</v>
      </c>
      <c r="H1485">
        <v>16</v>
      </c>
      <c r="I1485">
        <v>30.65</v>
      </c>
      <c r="J1485">
        <v>28</v>
      </c>
      <c r="K1485">
        <v>17.55</v>
      </c>
    </row>
    <row r="1486" spans="1:11" x14ac:dyDescent="0.25">
      <c r="A1486">
        <v>10816</v>
      </c>
      <c r="B1486" s="4">
        <v>44861</v>
      </c>
      <c r="C1486" s="4">
        <v>44960</v>
      </c>
      <c r="D1486">
        <v>32</v>
      </c>
      <c r="E1486">
        <v>62</v>
      </c>
      <c r="F1486">
        <v>4</v>
      </c>
      <c r="G1486">
        <v>2</v>
      </c>
      <c r="H1486">
        <v>20</v>
      </c>
      <c r="I1486">
        <v>3.17</v>
      </c>
      <c r="J1486">
        <v>690.2</v>
      </c>
      <c r="K1486">
        <v>0.1</v>
      </c>
    </row>
    <row r="1487" spans="1:11" x14ac:dyDescent="0.25">
      <c r="A1487">
        <v>10816</v>
      </c>
      <c r="B1487" s="4">
        <v>44862</v>
      </c>
      <c r="C1487" s="4">
        <v>44960</v>
      </c>
      <c r="D1487">
        <v>32</v>
      </c>
      <c r="E1487">
        <v>38</v>
      </c>
      <c r="F1487">
        <v>4</v>
      </c>
      <c r="G1487">
        <v>2</v>
      </c>
      <c r="H1487">
        <v>30</v>
      </c>
      <c r="I1487">
        <v>13.96</v>
      </c>
      <c r="J1487">
        <v>5533.5</v>
      </c>
      <c r="K1487">
        <v>0.8</v>
      </c>
    </row>
    <row r="1488" spans="1:11" x14ac:dyDescent="0.25">
      <c r="A1488">
        <v>10817</v>
      </c>
      <c r="B1488" s="4">
        <v>44862</v>
      </c>
      <c r="C1488" s="4">
        <v>44946</v>
      </c>
      <c r="D1488">
        <v>39</v>
      </c>
      <c r="E1488">
        <v>38</v>
      </c>
      <c r="F1488">
        <v>3</v>
      </c>
      <c r="G1488">
        <v>2</v>
      </c>
      <c r="H1488">
        <v>30</v>
      </c>
      <c r="I1488">
        <v>6.35</v>
      </c>
      <c r="J1488">
        <v>5533.5</v>
      </c>
      <c r="K1488">
        <v>203.93</v>
      </c>
    </row>
    <row r="1489" spans="1:11" x14ac:dyDescent="0.25">
      <c r="A1489">
        <v>10817</v>
      </c>
      <c r="B1489" s="4">
        <v>44863</v>
      </c>
      <c r="C1489" s="4">
        <v>44946</v>
      </c>
      <c r="D1489">
        <v>39</v>
      </c>
      <c r="E1489">
        <v>26</v>
      </c>
      <c r="F1489">
        <v>3</v>
      </c>
      <c r="G1489">
        <v>2</v>
      </c>
      <c r="H1489">
        <v>40</v>
      </c>
      <c r="I1489">
        <v>16.07</v>
      </c>
      <c r="J1489">
        <v>874.44</v>
      </c>
      <c r="K1489">
        <v>32.229999999999997</v>
      </c>
    </row>
    <row r="1490" spans="1:11" x14ac:dyDescent="0.25">
      <c r="A1490">
        <v>10817</v>
      </c>
      <c r="B1490" s="4">
        <v>44863</v>
      </c>
      <c r="C1490" s="4">
        <v>44946</v>
      </c>
      <c r="D1490">
        <v>39</v>
      </c>
      <c r="E1490">
        <v>62</v>
      </c>
      <c r="F1490">
        <v>3</v>
      </c>
      <c r="G1490">
        <v>2</v>
      </c>
      <c r="H1490">
        <v>25</v>
      </c>
      <c r="I1490">
        <v>17.850000000000001</v>
      </c>
      <c r="J1490">
        <v>862.75</v>
      </c>
      <c r="K1490">
        <v>31.8</v>
      </c>
    </row>
    <row r="1491" spans="1:11" x14ac:dyDescent="0.25">
      <c r="A1491">
        <v>10817</v>
      </c>
      <c r="B1491" s="4">
        <v>44863</v>
      </c>
      <c r="C1491" s="4">
        <v>44946</v>
      </c>
      <c r="D1491">
        <v>39</v>
      </c>
      <c r="E1491">
        <v>40</v>
      </c>
      <c r="F1491">
        <v>3</v>
      </c>
      <c r="G1491">
        <v>2</v>
      </c>
      <c r="H1491">
        <v>60</v>
      </c>
      <c r="I1491">
        <v>1.63</v>
      </c>
      <c r="J1491">
        <v>772.8</v>
      </c>
      <c r="K1491">
        <v>28.48</v>
      </c>
    </row>
    <row r="1492" spans="1:11" x14ac:dyDescent="0.25">
      <c r="A1492">
        <v>10818</v>
      </c>
      <c r="B1492" s="4">
        <v>44863</v>
      </c>
      <c r="C1492" s="4">
        <v>44961</v>
      </c>
      <c r="D1492">
        <v>49</v>
      </c>
      <c r="E1492">
        <v>32</v>
      </c>
      <c r="F1492">
        <v>7</v>
      </c>
      <c r="G1492">
        <v>1</v>
      </c>
      <c r="H1492">
        <v>20</v>
      </c>
      <c r="I1492">
        <v>9.3000000000000007</v>
      </c>
      <c r="J1492">
        <v>448</v>
      </c>
      <c r="K1492">
        <v>34.97</v>
      </c>
    </row>
    <row r="1493" spans="1:11" x14ac:dyDescent="0.25">
      <c r="A1493">
        <v>10818</v>
      </c>
      <c r="B1493" s="4">
        <v>44864</v>
      </c>
      <c r="C1493" s="4">
        <v>44961</v>
      </c>
      <c r="D1493">
        <v>49</v>
      </c>
      <c r="E1493">
        <v>41</v>
      </c>
      <c r="F1493">
        <v>7</v>
      </c>
      <c r="G1493">
        <v>1</v>
      </c>
      <c r="H1493">
        <v>20</v>
      </c>
      <c r="I1493">
        <v>0.75</v>
      </c>
      <c r="J1493">
        <v>135.1</v>
      </c>
      <c r="K1493">
        <v>10.55</v>
      </c>
    </row>
    <row r="1494" spans="1:11" x14ac:dyDescent="0.25">
      <c r="A1494">
        <v>10819</v>
      </c>
      <c r="B1494" s="4">
        <v>44864</v>
      </c>
      <c r="C1494" s="4">
        <v>44961</v>
      </c>
      <c r="D1494">
        <v>12</v>
      </c>
      <c r="E1494">
        <v>43</v>
      </c>
      <c r="F1494">
        <v>2</v>
      </c>
      <c r="G1494">
        <v>3</v>
      </c>
      <c r="H1494">
        <v>7</v>
      </c>
      <c r="I1494">
        <v>45.14</v>
      </c>
      <c r="J1494">
        <v>225.4</v>
      </c>
      <c r="K1494">
        <v>148.72</v>
      </c>
    </row>
    <row r="1495" spans="1:11" x14ac:dyDescent="0.25">
      <c r="A1495">
        <v>10819</v>
      </c>
      <c r="B1495" s="4">
        <v>44864</v>
      </c>
      <c r="C1495" s="4">
        <v>44961</v>
      </c>
      <c r="D1495">
        <v>12</v>
      </c>
      <c r="E1495">
        <v>75</v>
      </c>
      <c r="F1495">
        <v>2</v>
      </c>
      <c r="G1495">
        <v>3</v>
      </c>
      <c r="H1495">
        <v>20</v>
      </c>
      <c r="I1495">
        <v>157.1</v>
      </c>
      <c r="J1495">
        <v>108.5</v>
      </c>
      <c r="K1495">
        <v>71.59</v>
      </c>
    </row>
    <row r="1496" spans="1:11" x14ac:dyDescent="0.25">
      <c r="A1496">
        <v>10820</v>
      </c>
      <c r="B1496" s="4">
        <v>44865</v>
      </c>
      <c r="C1496" s="4">
        <v>44961</v>
      </c>
      <c r="D1496">
        <v>65</v>
      </c>
      <c r="E1496">
        <v>56</v>
      </c>
      <c r="F1496">
        <v>3</v>
      </c>
      <c r="G1496">
        <v>2</v>
      </c>
      <c r="H1496">
        <v>30</v>
      </c>
      <c r="I1496">
        <v>31.97</v>
      </c>
      <c r="J1496">
        <v>798</v>
      </c>
      <c r="K1496">
        <v>3.52</v>
      </c>
    </row>
    <row r="1497" spans="1:11" x14ac:dyDescent="0.25">
      <c r="A1497">
        <v>10821</v>
      </c>
      <c r="B1497" s="4">
        <v>44865</v>
      </c>
      <c r="C1497" s="4">
        <v>44962</v>
      </c>
      <c r="D1497">
        <v>75</v>
      </c>
      <c r="E1497">
        <v>51</v>
      </c>
      <c r="F1497">
        <v>1</v>
      </c>
      <c r="G1497">
        <v>3</v>
      </c>
      <c r="H1497">
        <v>6</v>
      </c>
      <c r="I1497">
        <v>39.76</v>
      </c>
      <c r="J1497">
        <v>222.6</v>
      </c>
      <c r="K1497">
        <v>10.199999999999999</v>
      </c>
    </row>
    <row r="1498" spans="1:11" x14ac:dyDescent="0.25">
      <c r="A1498">
        <v>10821</v>
      </c>
      <c r="B1498" s="4">
        <v>44865</v>
      </c>
      <c r="C1498" s="4">
        <v>44962</v>
      </c>
      <c r="D1498">
        <v>75</v>
      </c>
      <c r="E1498">
        <v>35</v>
      </c>
      <c r="F1498">
        <v>1</v>
      </c>
      <c r="G1498">
        <v>3</v>
      </c>
      <c r="H1498">
        <v>20</v>
      </c>
      <c r="I1498">
        <v>7.73</v>
      </c>
      <c r="J1498">
        <v>252</v>
      </c>
      <c r="K1498">
        <v>11.54</v>
      </c>
    </row>
    <row r="1499" spans="1:11" x14ac:dyDescent="0.25">
      <c r="A1499">
        <v>10822</v>
      </c>
      <c r="B1499" s="4">
        <v>44868</v>
      </c>
      <c r="C1499" s="4">
        <v>44962</v>
      </c>
      <c r="D1499">
        <v>82</v>
      </c>
      <c r="E1499">
        <v>70</v>
      </c>
      <c r="F1499">
        <v>6</v>
      </c>
      <c r="G1499">
        <v>1</v>
      </c>
      <c r="H1499">
        <v>6</v>
      </c>
      <c r="I1499">
        <v>49.63</v>
      </c>
      <c r="J1499">
        <v>63</v>
      </c>
      <c r="K1499">
        <v>34.020000000000003</v>
      </c>
    </row>
    <row r="1500" spans="1:11" x14ac:dyDescent="0.25">
      <c r="A1500">
        <v>10822</v>
      </c>
      <c r="B1500" s="4">
        <v>44868</v>
      </c>
      <c r="C1500" s="4">
        <v>44962</v>
      </c>
      <c r="D1500">
        <v>82</v>
      </c>
      <c r="E1500">
        <v>62</v>
      </c>
      <c r="F1500">
        <v>6</v>
      </c>
      <c r="G1500">
        <v>1</v>
      </c>
      <c r="H1500">
        <v>3</v>
      </c>
      <c r="I1500">
        <v>9.48</v>
      </c>
      <c r="J1500">
        <v>103.53</v>
      </c>
      <c r="K1500">
        <v>55.91</v>
      </c>
    </row>
    <row r="1501" spans="1:11" x14ac:dyDescent="0.25">
      <c r="A1501">
        <v>10823</v>
      </c>
      <c r="B1501" s="4">
        <v>44868</v>
      </c>
      <c r="C1501" s="4">
        <v>44963</v>
      </c>
      <c r="D1501">
        <v>46</v>
      </c>
      <c r="E1501">
        <v>57</v>
      </c>
      <c r="F1501">
        <v>5</v>
      </c>
      <c r="G1501">
        <v>2</v>
      </c>
      <c r="H1501">
        <v>15</v>
      </c>
      <c r="I1501">
        <v>13.1</v>
      </c>
      <c r="J1501">
        <v>204.75</v>
      </c>
      <c r="K1501">
        <v>5.44</v>
      </c>
    </row>
    <row r="1502" spans="1:11" x14ac:dyDescent="0.25">
      <c r="A1502">
        <v>10823</v>
      </c>
      <c r="B1502" s="4">
        <v>44868</v>
      </c>
      <c r="C1502" s="4">
        <v>44963</v>
      </c>
      <c r="D1502">
        <v>46</v>
      </c>
      <c r="E1502">
        <v>77</v>
      </c>
      <c r="F1502">
        <v>5</v>
      </c>
      <c r="G1502">
        <v>2</v>
      </c>
      <c r="H1502">
        <v>15</v>
      </c>
      <c r="I1502">
        <v>6.38</v>
      </c>
      <c r="J1502">
        <v>136.5</v>
      </c>
      <c r="K1502">
        <v>3.62</v>
      </c>
    </row>
    <row r="1503" spans="1:11" x14ac:dyDescent="0.25">
      <c r="A1503">
        <v>10823</v>
      </c>
      <c r="B1503" s="4">
        <v>44868</v>
      </c>
      <c r="C1503" s="4">
        <v>44963</v>
      </c>
      <c r="D1503">
        <v>46</v>
      </c>
      <c r="E1503">
        <v>11</v>
      </c>
      <c r="F1503">
        <v>5</v>
      </c>
      <c r="G1503">
        <v>2</v>
      </c>
      <c r="H1503">
        <v>20</v>
      </c>
      <c r="I1503">
        <v>9.23</v>
      </c>
      <c r="J1503">
        <v>294</v>
      </c>
      <c r="K1503">
        <v>7.81</v>
      </c>
    </row>
    <row r="1504" spans="1:11" x14ac:dyDescent="0.25">
      <c r="A1504">
        <v>10823</v>
      </c>
      <c r="B1504" s="4">
        <v>44869</v>
      </c>
      <c r="C1504" s="4">
        <v>44963</v>
      </c>
      <c r="D1504">
        <v>46</v>
      </c>
      <c r="E1504">
        <v>59</v>
      </c>
      <c r="F1504">
        <v>5</v>
      </c>
      <c r="G1504">
        <v>2</v>
      </c>
      <c r="H1504">
        <v>40</v>
      </c>
      <c r="I1504">
        <v>7.33</v>
      </c>
      <c r="J1504">
        <v>1540</v>
      </c>
      <c r="K1504">
        <v>40.880000000000003</v>
      </c>
    </row>
    <row r="1505" spans="1:11" x14ac:dyDescent="0.25">
      <c r="A1505">
        <v>10824</v>
      </c>
      <c r="B1505" s="4">
        <v>44869</v>
      </c>
      <c r="C1505" s="4">
        <v>44963</v>
      </c>
      <c r="D1505">
        <v>24</v>
      </c>
      <c r="E1505">
        <v>41</v>
      </c>
      <c r="F1505">
        <v>8</v>
      </c>
      <c r="G1505">
        <v>3</v>
      </c>
      <c r="H1505">
        <v>12</v>
      </c>
      <c r="I1505">
        <v>9.8800000000000008</v>
      </c>
      <c r="J1505">
        <v>81.06</v>
      </c>
      <c r="K1505">
        <v>65.13</v>
      </c>
    </row>
    <row r="1506" spans="1:11" x14ac:dyDescent="0.25">
      <c r="A1506">
        <v>10824</v>
      </c>
      <c r="B1506" s="4">
        <v>44869</v>
      </c>
      <c r="C1506" s="4">
        <v>44963</v>
      </c>
      <c r="D1506">
        <v>24</v>
      </c>
      <c r="E1506">
        <v>70</v>
      </c>
      <c r="F1506">
        <v>8</v>
      </c>
      <c r="G1506">
        <v>3</v>
      </c>
      <c r="H1506">
        <v>9</v>
      </c>
      <c r="I1506">
        <v>12.97</v>
      </c>
      <c r="J1506">
        <v>94.5</v>
      </c>
      <c r="K1506">
        <v>75.930000000000007</v>
      </c>
    </row>
    <row r="1507" spans="1:11" x14ac:dyDescent="0.25">
      <c r="A1507">
        <v>10825</v>
      </c>
      <c r="B1507" s="4">
        <v>44869</v>
      </c>
      <c r="C1507" s="4">
        <v>44963</v>
      </c>
      <c r="D1507">
        <v>17</v>
      </c>
      <c r="E1507">
        <v>53</v>
      </c>
      <c r="F1507">
        <v>1</v>
      </c>
      <c r="G1507">
        <v>2</v>
      </c>
      <c r="H1507">
        <v>20</v>
      </c>
      <c r="I1507">
        <v>2.81</v>
      </c>
      <c r="J1507">
        <v>459.2</v>
      </c>
      <c r="K1507">
        <v>28.07</v>
      </c>
    </row>
    <row r="1508" spans="1:11" x14ac:dyDescent="0.25">
      <c r="A1508">
        <v>10825</v>
      </c>
      <c r="B1508" s="4">
        <v>44869</v>
      </c>
      <c r="C1508" s="4">
        <v>44963</v>
      </c>
      <c r="D1508">
        <v>17</v>
      </c>
      <c r="E1508">
        <v>26</v>
      </c>
      <c r="F1508">
        <v>1</v>
      </c>
      <c r="G1508">
        <v>2</v>
      </c>
      <c r="H1508">
        <v>12</v>
      </c>
      <c r="I1508">
        <v>1.62</v>
      </c>
      <c r="J1508">
        <v>262.33199999999999</v>
      </c>
      <c r="K1508">
        <v>16.03</v>
      </c>
    </row>
    <row r="1509" spans="1:11" x14ac:dyDescent="0.25">
      <c r="A1509">
        <v>10826</v>
      </c>
      <c r="B1509" s="4">
        <v>44869</v>
      </c>
      <c r="C1509" s="4">
        <v>44966</v>
      </c>
      <c r="D1509">
        <v>7</v>
      </c>
      <c r="E1509">
        <v>57</v>
      </c>
      <c r="F1509">
        <v>6</v>
      </c>
      <c r="G1509">
        <v>3</v>
      </c>
      <c r="H1509">
        <v>15</v>
      </c>
      <c r="I1509">
        <v>2.25</v>
      </c>
      <c r="J1509">
        <v>204.75</v>
      </c>
      <c r="K1509">
        <v>4.3899999999999997</v>
      </c>
    </row>
    <row r="1510" spans="1:11" x14ac:dyDescent="0.25">
      <c r="A1510">
        <v>10826</v>
      </c>
      <c r="B1510" s="4">
        <v>44869</v>
      </c>
      <c r="C1510" s="4">
        <v>44966</v>
      </c>
      <c r="D1510">
        <v>7</v>
      </c>
      <c r="E1510">
        <v>31</v>
      </c>
      <c r="F1510">
        <v>6</v>
      </c>
      <c r="G1510">
        <v>3</v>
      </c>
      <c r="H1510">
        <v>35</v>
      </c>
      <c r="I1510">
        <v>0.75</v>
      </c>
      <c r="J1510">
        <v>306.25</v>
      </c>
      <c r="K1510">
        <v>6.57</v>
      </c>
    </row>
    <row r="1511" spans="1:11" x14ac:dyDescent="0.25">
      <c r="A1511">
        <v>10827</v>
      </c>
      <c r="B1511" s="4">
        <v>44871</v>
      </c>
      <c r="C1511" s="4">
        <v>44952</v>
      </c>
      <c r="D1511">
        <v>8</v>
      </c>
      <c r="E1511">
        <v>10</v>
      </c>
      <c r="F1511">
        <v>1</v>
      </c>
      <c r="G1511">
        <v>3</v>
      </c>
      <c r="H1511">
        <v>15</v>
      </c>
      <c r="I1511">
        <v>123.83</v>
      </c>
      <c r="J1511">
        <v>325.5</v>
      </c>
      <c r="K1511">
        <v>134.44</v>
      </c>
    </row>
    <row r="1512" spans="1:11" x14ac:dyDescent="0.25">
      <c r="A1512">
        <v>10827</v>
      </c>
      <c r="B1512" s="4">
        <v>44872</v>
      </c>
      <c r="C1512" s="4">
        <v>44952</v>
      </c>
      <c r="D1512">
        <v>8</v>
      </c>
      <c r="E1512">
        <v>39</v>
      </c>
      <c r="F1512">
        <v>1</v>
      </c>
      <c r="G1512">
        <v>3</v>
      </c>
      <c r="H1512">
        <v>21</v>
      </c>
      <c r="I1512">
        <v>46.48</v>
      </c>
      <c r="J1512">
        <v>264.60000000000002</v>
      </c>
      <c r="K1512">
        <v>109.29</v>
      </c>
    </row>
    <row r="1513" spans="1:11" x14ac:dyDescent="0.25">
      <c r="A1513">
        <v>10828</v>
      </c>
      <c r="B1513" s="4">
        <v>44872</v>
      </c>
      <c r="C1513" s="4">
        <v>44953</v>
      </c>
      <c r="D1513">
        <v>64</v>
      </c>
      <c r="E1513">
        <v>20</v>
      </c>
      <c r="F1513">
        <v>9</v>
      </c>
      <c r="G1513">
        <v>2</v>
      </c>
      <c r="H1513">
        <v>5</v>
      </c>
      <c r="I1513">
        <v>8.92</v>
      </c>
      <c r="J1513">
        <v>283.5</v>
      </c>
      <c r="K1513">
        <v>10.31</v>
      </c>
    </row>
    <row r="1514" spans="1:11" x14ac:dyDescent="0.25">
      <c r="A1514">
        <v>10828</v>
      </c>
      <c r="B1514" s="4">
        <v>44872</v>
      </c>
      <c r="C1514" s="4">
        <v>44953</v>
      </c>
      <c r="D1514">
        <v>64</v>
      </c>
      <c r="E1514">
        <v>38</v>
      </c>
      <c r="F1514">
        <v>9</v>
      </c>
      <c r="G1514">
        <v>2</v>
      </c>
      <c r="H1514">
        <v>2</v>
      </c>
      <c r="I1514">
        <v>18.96</v>
      </c>
      <c r="J1514">
        <v>368.9</v>
      </c>
      <c r="K1514">
        <v>13.41</v>
      </c>
    </row>
    <row r="1515" spans="1:11" x14ac:dyDescent="0.25">
      <c r="A1515">
        <v>10829</v>
      </c>
      <c r="B1515" s="4">
        <v>44872</v>
      </c>
      <c r="C1515" s="4">
        <v>44967</v>
      </c>
      <c r="D1515">
        <v>38</v>
      </c>
      <c r="E1515">
        <v>8</v>
      </c>
      <c r="F1515">
        <v>9</v>
      </c>
      <c r="G1515">
        <v>2</v>
      </c>
      <c r="H1515">
        <v>20</v>
      </c>
      <c r="I1515">
        <v>14.6</v>
      </c>
      <c r="J1515">
        <v>560</v>
      </c>
      <c r="K1515">
        <v>27.9</v>
      </c>
    </row>
    <row r="1516" spans="1:11" x14ac:dyDescent="0.25">
      <c r="A1516">
        <v>10829</v>
      </c>
      <c r="B1516" s="4">
        <v>44872</v>
      </c>
      <c r="C1516" s="4">
        <v>44967</v>
      </c>
      <c r="D1516">
        <v>38</v>
      </c>
      <c r="E1516">
        <v>2</v>
      </c>
      <c r="F1516">
        <v>9</v>
      </c>
      <c r="G1516">
        <v>2</v>
      </c>
      <c r="H1516">
        <v>10</v>
      </c>
      <c r="I1516">
        <v>7.56</v>
      </c>
      <c r="J1516">
        <v>133</v>
      </c>
      <c r="K1516">
        <v>6.63</v>
      </c>
    </row>
    <row r="1517" spans="1:11" x14ac:dyDescent="0.25">
      <c r="A1517">
        <v>10829</v>
      </c>
      <c r="B1517" s="4">
        <v>44872</v>
      </c>
      <c r="C1517" s="4">
        <v>44967</v>
      </c>
      <c r="D1517">
        <v>38</v>
      </c>
      <c r="E1517">
        <v>13</v>
      </c>
      <c r="F1517">
        <v>9</v>
      </c>
      <c r="G1517">
        <v>2</v>
      </c>
      <c r="H1517">
        <v>10</v>
      </c>
      <c r="I1517">
        <v>7.01</v>
      </c>
      <c r="J1517">
        <v>42</v>
      </c>
      <c r="K1517">
        <v>2.09</v>
      </c>
    </row>
    <row r="1518" spans="1:11" x14ac:dyDescent="0.25">
      <c r="A1518">
        <v>10829</v>
      </c>
      <c r="B1518" s="4">
        <v>44876</v>
      </c>
      <c r="C1518" s="4">
        <v>44967</v>
      </c>
      <c r="D1518">
        <v>38</v>
      </c>
      <c r="E1518">
        <v>60</v>
      </c>
      <c r="F1518">
        <v>9</v>
      </c>
      <c r="G1518">
        <v>2</v>
      </c>
      <c r="H1518">
        <v>21</v>
      </c>
      <c r="I1518">
        <v>70.19</v>
      </c>
      <c r="J1518">
        <v>499.8</v>
      </c>
      <c r="K1518">
        <v>24.9</v>
      </c>
    </row>
    <row r="1519" spans="1:11" x14ac:dyDescent="0.25">
      <c r="A1519">
        <v>10830</v>
      </c>
      <c r="B1519" s="4">
        <v>44876</v>
      </c>
      <c r="C1519" s="4">
        <v>44981</v>
      </c>
      <c r="D1519">
        <v>41</v>
      </c>
      <c r="E1519">
        <v>60</v>
      </c>
      <c r="F1519">
        <v>4</v>
      </c>
      <c r="G1519">
        <v>2</v>
      </c>
      <c r="H1519">
        <v>30</v>
      </c>
      <c r="I1519">
        <v>14.55</v>
      </c>
      <c r="J1519">
        <v>714</v>
      </c>
      <c r="K1519">
        <v>75.61</v>
      </c>
    </row>
    <row r="1520" spans="1:11" x14ac:dyDescent="0.25">
      <c r="A1520">
        <v>10830</v>
      </c>
      <c r="B1520" s="4">
        <v>44877</v>
      </c>
      <c r="C1520" s="4">
        <v>44981</v>
      </c>
      <c r="D1520">
        <v>41</v>
      </c>
      <c r="E1520">
        <v>6</v>
      </c>
      <c r="F1520">
        <v>4</v>
      </c>
      <c r="G1520">
        <v>2</v>
      </c>
      <c r="H1520">
        <v>6</v>
      </c>
      <c r="I1520">
        <v>0.17</v>
      </c>
      <c r="J1520">
        <v>105</v>
      </c>
      <c r="K1520">
        <v>11.12</v>
      </c>
    </row>
    <row r="1521" spans="1:11" x14ac:dyDescent="0.25">
      <c r="A1521">
        <v>10830</v>
      </c>
      <c r="B1521" s="4">
        <v>44877</v>
      </c>
      <c r="C1521" s="4">
        <v>44981</v>
      </c>
      <c r="D1521">
        <v>41</v>
      </c>
      <c r="E1521">
        <v>39</v>
      </c>
      <c r="F1521">
        <v>4</v>
      </c>
      <c r="G1521">
        <v>2</v>
      </c>
      <c r="H1521">
        <v>28</v>
      </c>
      <c r="I1521">
        <v>1.52</v>
      </c>
      <c r="J1521">
        <v>352.8</v>
      </c>
      <c r="K1521">
        <v>37.36</v>
      </c>
    </row>
    <row r="1522" spans="1:11" x14ac:dyDescent="0.25">
      <c r="A1522">
        <v>10830</v>
      </c>
      <c r="B1522" s="4">
        <v>44877</v>
      </c>
      <c r="C1522" s="4">
        <v>44981</v>
      </c>
      <c r="D1522">
        <v>41</v>
      </c>
      <c r="E1522">
        <v>68</v>
      </c>
      <c r="F1522">
        <v>4</v>
      </c>
      <c r="G1522">
        <v>2</v>
      </c>
      <c r="H1522">
        <v>24</v>
      </c>
      <c r="I1522">
        <v>1.68</v>
      </c>
      <c r="J1522">
        <v>210</v>
      </c>
      <c r="K1522">
        <v>22.24</v>
      </c>
    </row>
    <row r="1523" spans="1:11" x14ac:dyDescent="0.25">
      <c r="A1523">
        <v>10831</v>
      </c>
      <c r="B1523" s="4">
        <v>44878</v>
      </c>
      <c r="C1523" s="4">
        <v>44968</v>
      </c>
      <c r="D1523">
        <v>70</v>
      </c>
      <c r="E1523">
        <v>19</v>
      </c>
      <c r="F1523">
        <v>3</v>
      </c>
      <c r="G1523">
        <v>1</v>
      </c>
      <c r="H1523">
        <v>2</v>
      </c>
      <c r="I1523">
        <v>6.35</v>
      </c>
      <c r="J1523">
        <v>12.88</v>
      </c>
      <c r="K1523">
        <v>0.28999999999999998</v>
      </c>
    </row>
    <row r="1524" spans="1:11" x14ac:dyDescent="0.25">
      <c r="A1524">
        <v>10831</v>
      </c>
      <c r="B1524" s="4">
        <v>44878</v>
      </c>
      <c r="C1524" s="4">
        <v>44968</v>
      </c>
      <c r="D1524">
        <v>70</v>
      </c>
      <c r="E1524">
        <v>35</v>
      </c>
      <c r="F1524">
        <v>3</v>
      </c>
      <c r="G1524">
        <v>1</v>
      </c>
      <c r="H1524">
        <v>8</v>
      </c>
      <c r="I1524">
        <v>10.53</v>
      </c>
      <c r="J1524">
        <v>100.8</v>
      </c>
      <c r="K1524">
        <v>2.2599999999999998</v>
      </c>
    </row>
    <row r="1525" spans="1:11" x14ac:dyDescent="0.25">
      <c r="A1525">
        <v>10831</v>
      </c>
      <c r="B1525" s="4">
        <v>44878</v>
      </c>
      <c r="C1525" s="4">
        <v>44968</v>
      </c>
      <c r="D1525">
        <v>70</v>
      </c>
      <c r="E1525">
        <v>38</v>
      </c>
      <c r="F1525">
        <v>3</v>
      </c>
      <c r="G1525">
        <v>1</v>
      </c>
      <c r="H1525">
        <v>8</v>
      </c>
      <c r="I1525">
        <v>3.81</v>
      </c>
      <c r="J1525">
        <v>1475.6</v>
      </c>
      <c r="K1525">
        <v>33.08</v>
      </c>
    </row>
    <row r="1526" spans="1:11" x14ac:dyDescent="0.25">
      <c r="A1526">
        <v>10831</v>
      </c>
      <c r="B1526" s="4">
        <v>44878</v>
      </c>
      <c r="C1526" s="4">
        <v>44968</v>
      </c>
      <c r="D1526">
        <v>70</v>
      </c>
      <c r="E1526">
        <v>43</v>
      </c>
      <c r="F1526">
        <v>3</v>
      </c>
      <c r="G1526">
        <v>1</v>
      </c>
      <c r="H1526">
        <v>9</v>
      </c>
      <c r="I1526">
        <v>8.89</v>
      </c>
      <c r="J1526">
        <v>289.8</v>
      </c>
      <c r="K1526">
        <v>6.5</v>
      </c>
    </row>
    <row r="1527" spans="1:11" x14ac:dyDescent="0.25">
      <c r="A1527">
        <v>10832</v>
      </c>
      <c r="B1527" s="4">
        <v>44879</v>
      </c>
      <c r="C1527" s="4">
        <v>44968</v>
      </c>
      <c r="D1527">
        <v>41</v>
      </c>
      <c r="E1527">
        <v>25</v>
      </c>
      <c r="F1527">
        <v>2</v>
      </c>
      <c r="G1527">
        <v>3</v>
      </c>
      <c r="H1527">
        <v>10</v>
      </c>
      <c r="I1527">
        <v>48.22</v>
      </c>
      <c r="J1527">
        <v>98</v>
      </c>
      <c r="K1527">
        <v>0.37</v>
      </c>
    </row>
    <row r="1528" spans="1:11" x14ac:dyDescent="0.25">
      <c r="A1528">
        <v>10832</v>
      </c>
      <c r="B1528" s="4">
        <v>44879</v>
      </c>
      <c r="C1528" s="4">
        <v>44968</v>
      </c>
      <c r="D1528">
        <v>41</v>
      </c>
      <c r="E1528">
        <v>13</v>
      </c>
      <c r="F1528">
        <v>2</v>
      </c>
      <c r="G1528">
        <v>3</v>
      </c>
      <c r="H1528">
        <v>3</v>
      </c>
      <c r="I1528">
        <v>0.56000000000000005</v>
      </c>
      <c r="J1528">
        <v>12.6</v>
      </c>
      <c r="K1528">
        <v>0.05</v>
      </c>
    </row>
    <row r="1529" spans="1:11" x14ac:dyDescent="0.25">
      <c r="A1529">
        <v>10832</v>
      </c>
      <c r="B1529" s="4">
        <v>44879</v>
      </c>
      <c r="C1529" s="4">
        <v>44968</v>
      </c>
      <c r="D1529">
        <v>41</v>
      </c>
      <c r="E1529">
        <v>44</v>
      </c>
      <c r="F1529">
        <v>2</v>
      </c>
      <c r="G1529">
        <v>3</v>
      </c>
      <c r="H1529">
        <v>16</v>
      </c>
      <c r="I1529">
        <v>4.75</v>
      </c>
      <c r="J1529">
        <v>217.84</v>
      </c>
      <c r="K1529">
        <v>0.83</v>
      </c>
    </row>
    <row r="1530" spans="1:11" x14ac:dyDescent="0.25">
      <c r="A1530">
        <v>10832</v>
      </c>
      <c r="B1530" s="4">
        <v>44879</v>
      </c>
      <c r="C1530" s="4">
        <v>44968</v>
      </c>
      <c r="D1530">
        <v>41</v>
      </c>
      <c r="E1530">
        <v>64</v>
      </c>
      <c r="F1530">
        <v>2</v>
      </c>
      <c r="G1530">
        <v>3</v>
      </c>
      <c r="H1530">
        <v>3</v>
      </c>
      <c r="I1530">
        <v>3.41</v>
      </c>
      <c r="J1530">
        <v>69.825000000000003</v>
      </c>
      <c r="K1530">
        <v>0.26</v>
      </c>
    </row>
    <row r="1531" spans="1:11" x14ac:dyDescent="0.25">
      <c r="A1531">
        <v>10833</v>
      </c>
      <c r="B1531" s="4">
        <v>44882</v>
      </c>
      <c r="C1531" s="4">
        <v>44969</v>
      </c>
      <c r="D1531">
        <v>56</v>
      </c>
      <c r="E1531">
        <v>31</v>
      </c>
      <c r="F1531">
        <v>6</v>
      </c>
      <c r="G1531">
        <v>3</v>
      </c>
      <c r="H1531">
        <v>9</v>
      </c>
      <c r="I1531">
        <v>46.62</v>
      </c>
      <c r="J1531">
        <v>78.75</v>
      </c>
      <c r="K1531">
        <v>0.5</v>
      </c>
    </row>
    <row r="1532" spans="1:11" x14ac:dyDescent="0.25">
      <c r="A1532">
        <v>10833</v>
      </c>
      <c r="B1532" s="4">
        <v>44884</v>
      </c>
      <c r="C1532" s="4">
        <v>44969</v>
      </c>
      <c r="D1532">
        <v>56</v>
      </c>
      <c r="E1532">
        <v>53</v>
      </c>
      <c r="F1532">
        <v>6</v>
      </c>
      <c r="G1532">
        <v>3</v>
      </c>
      <c r="H1532">
        <v>9</v>
      </c>
      <c r="I1532">
        <v>0.06</v>
      </c>
      <c r="J1532">
        <v>206.64</v>
      </c>
      <c r="K1532">
        <v>1.32</v>
      </c>
    </row>
    <row r="1533" spans="1:11" x14ac:dyDescent="0.25">
      <c r="A1533">
        <v>10833</v>
      </c>
      <c r="B1533" s="4">
        <v>44884</v>
      </c>
      <c r="C1533" s="4">
        <v>44969</v>
      </c>
      <c r="D1533">
        <v>56</v>
      </c>
      <c r="E1533">
        <v>7</v>
      </c>
      <c r="F1533">
        <v>6</v>
      </c>
      <c r="G1533">
        <v>3</v>
      </c>
      <c r="H1533">
        <v>20</v>
      </c>
      <c r="I1533">
        <v>0.06</v>
      </c>
      <c r="J1533">
        <v>420</v>
      </c>
      <c r="K1533">
        <v>2.69</v>
      </c>
    </row>
    <row r="1534" spans="1:11" x14ac:dyDescent="0.25">
      <c r="A1534">
        <v>10834</v>
      </c>
      <c r="B1534" s="4">
        <v>44884</v>
      </c>
      <c r="C1534" s="4">
        <v>44969</v>
      </c>
      <c r="D1534">
        <v>41</v>
      </c>
      <c r="E1534">
        <v>30</v>
      </c>
      <c r="F1534">
        <v>1</v>
      </c>
      <c r="G1534">
        <v>1</v>
      </c>
      <c r="H1534">
        <v>20</v>
      </c>
      <c r="I1534">
        <v>0.21</v>
      </c>
      <c r="J1534">
        <v>362.46</v>
      </c>
      <c r="K1534">
        <v>9.11</v>
      </c>
    </row>
    <row r="1535" spans="1:11" x14ac:dyDescent="0.25">
      <c r="A1535">
        <v>10834</v>
      </c>
      <c r="B1535" s="4">
        <v>44884</v>
      </c>
      <c r="C1535" s="4">
        <v>44969</v>
      </c>
      <c r="D1535">
        <v>41</v>
      </c>
      <c r="E1535">
        <v>29</v>
      </c>
      <c r="F1535">
        <v>1</v>
      </c>
      <c r="G1535">
        <v>1</v>
      </c>
      <c r="H1535">
        <v>8</v>
      </c>
      <c r="I1535">
        <v>0.01</v>
      </c>
      <c r="J1535">
        <v>693.22400000000005</v>
      </c>
      <c r="K1535">
        <v>17.41</v>
      </c>
    </row>
    <row r="1536" spans="1:11" x14ac:dyDescent="0.25">
      <c r="A1536">
        <v>10835</v>
      </c>
      <c r="B1536" s="4">
        <v>44885</v>
      </c>
      <c r="C1536" s="4">
        <v>44969</v>
      </c>
      <c r="D1536">
        <v>1</v>
      </c>
      <c r="E1536">
        <v>59</v>
      </c>
      <c r="F1536">
        <v>1</v>
      </c>
      <c r="G1536">
        <v>1</v>
      </c>
      <c r="H1536">
        <v>15</v>
      </c>
      <c r="I1536">
        <v>0.74</v>
      </c>
      <c r="J1536">
        <v>577.5</v>
      </c>
      <c r="K1536">
        <v>2.2599999999999998</v>
      </c>
    </row>
    <row r="1537" spans="1:11" x14ac:dyDescent="0.25">
      <c r="A1537">
        <v>10835</v>
      </c>
      <c r="B1537" s="4">
        <v>44885</v>
      </c>
      <c r="C1537" s="4">
        <v>44969</v>
      </c>
      <c r="D1537">
        <v>1</v>
      </c>
      <c r="E1537">
        <v>77</v>
      </c>
      <c r="F1537">
        <v>1</v>
      </c>
      <c r="G1537">
        <v>1</v>
      </c>
      <c r="H1537">
        <v>2</v>
      </c>
      <c r="I1537">
        <v>2</v>
      </c>
      <c r="J1537">
        <v>18.2</v>
      </c>
      <c r="K1537">
        <v>7.0000000000000007E-2</v>
      </c>
    </row>
    <row r="1538" spans="1:11" x14ac:dyDescent="0.25">
      <c r="A1538">
        <v>10836</v>
      </c>
      <c r="B1538" s="4">
        <v>44885</v>
      </c>
      <c r="C1538" s="4">
        <v>44970</v>
      </c>
      <c r="D1538">
        <v>20</v>
      </c>
      <c r="E1538">
        <v>64</v>
      </c>
      <c r="F1538">
        <v>7</v>
      </c>
      <c r="G1538">
        <v>3</v>
      </c>
      <c r="H1538">
        <v>30</v>
      </c>
      <c r="I1538">
        <v>1.38</v>
      </c>
      <c r="J1538">
        <v>698.25</v>
      </c>
      <c r="K1538">
        <v>0.92</v>
      </c>
    </row>
    <row r="1539" spans="1:11" x14ac:dyDescent="0.25">
      <c r="A1539">
        <v>10836</v>
      </c>
      <c r="B1539" s="4">
        <v>44885</v>
      </c>
      <c r="C1539" s="4">
        <v>44970</v>
      </c>
      <c r="D1539">
        <v>20</v>
      </c>
      <c r="E1539">
        <v>35</v>
      </c>
      <c r="F1539">
        <v>7</v>
      </c>
      <c r="G1539">
        <v>3</v>
      </c>
      <c r="H1539">
        <v>6</v>
      </c>
      <c r="I1539">
        <v>1.83</v>
      </c>
      <c r="J1539">
        <v>75.599999999999994</v>
      </c>
      <c r="K1539">
        <v>0.1</v>
      </c>
    </row>
    <row r="1540" spans="1:11" x14ac:dyDescent="0.25">
      <c r="A1540">
        <v>10836</v>
      </c>
      <c r="B1540" s="4">
        <v>44885</v>
      </c>
      <c r="C1540" s="4">
        <v>44970</v>
      </c>
      <c r="D1540">
        <v>20</v>
      </c>
      <c r="E1540">
        <v>22</v>
      </c>
      <c r="F1540">
        <v>7</v>
      </c>
      <c r="G1540">
        <v>3</v>
      </c>
      <c r="H1540">
        <v>52</v>
      </c>
      <c r="I1540">
        <v>5.8</v>
      </c>
      <c r="J1540">
        <v>764.4</v>
      </c>
      <c r="K1540">
        <v>1</v>
      </c>
    </row>
    <row r="1541" spans="1:11" x14ac:dyDescent="0.25">
      <c r="A1541">
        <v>10836</v>
      </c>
      <c r="B1541" s="4">
        <v>44885</v>
      </c>
      <c r="C1541" s="4">
        <v>44970</v>
      </c>
      <c r="D1541">
        <v>20</v>
      </c>
      <c r="E1541">
        <v>57</v>
      </c>
      <c r="F1541">
        <v>7</v>
      </c>
      <c r="G1541">
        <v>3</v>
      </c>
      <c r="H1541">
        <v>24</v>
      </c>
      <c r="I1541">
        <v>3.36</v>
      </c>
      <c r="J1541">
        <v>327.60000000000002</v>
      </c>
      <c r="K1541">
        <v>0.43</v>
      </c>
    </row>
    <row r="1542" spans="1:11" x14ac:dyDescent="0.25">
      <c r="A1542">
        <v>10836</v>
      </c>
      <c r="B1542" s="4">
        <v>44889</v>
      </c>
      <c r="C1542" s="4">
        <v>44970</v>
      </c>
      <c r="D1542">
        <v>20</v>
      </c>
      <c r="E1542">
        <v>60</v>
      </c>
      <c r="F1542">
        <v>7</v>
      </c>
      <c r="G1542">
        <v>3</v>
      </c>
      <c r="H1542">
        <v>60</v>
      </c>
      <c r="I1542">
        <v>7.15</v>
      </c>
      <c r="J1542">
        <v>1428</v>
      </c>
      <c r="K1542">
        <v>1.88</v>
      </c>
    </row>
    <row r="1543" spans="1:11" x14ac:dyDescent="0.25">
      <c r="A1543">
        <v>10837</v>
      </c>
      <c r="B1543" s="4">
        <v>44889</v>
      </c>
      <c r="C1543" s="4">
        <v>44970</v>
      </c>
      <c r="D1543">
        <v>5</v>
      </c>
      <c r="E1543">
        <v>47</v>
      </c>
      <c r="F1543">
        <v>9</v>
      </c>
      <c r="G1543">
        <v>1</v>
      </c>
      <c r="H1543">
        <v>40</v>
      </c>
      <c r="I1543">
        <v>2.0699999999999998</v>
      </c>
      <c r="J1543">
        <v>266</v>
      </c>
      <c r="K1543">
        <v>9.4600000000000009</v>
      </c>
    </row>
    <row r="1544" spans="1:11" x14ac:dyDescent="0.25">
      <c r="A1544">
        <v>10837</v>
      </c>
      <c r="B1544" s="4">
        <v>44889</v>
      </c>
      <c r="C1544" s="4">
        <v>44970</v>
      </c>
      <c r="D1544">
        <v>5</v>
      </c>
      <c r="E1544">
        <v>13</v>
      </c>
      <c r="F1544">
        <v>9</v>
      </c>
      <c r="G1544">
        <v>1</v>
      </c>
      <c r="H1544">
        <v>6</v>
      </c>
      <c r="I1544">
        <v>2.99</v>
      </c>
      <c r="J1544">
        <v>25.2</v>
      </c>
      <c r="K1544">
        <v>0.9</v>
      </c>
    </row>
    <row r="1545" spans="1:11" x14ac:dyDescent="0.25">
      <c r="A1545">
        <v>10837</v>
      </c>
      <c r="B1545" s="4">
        <v>44889</v>
      </c>
      <c r="C1545" s="4">
        <v>44970</v>
      </c>
      <c r="D1545">
        <v>5</v>
      </c>
      <c r="E1545">
        <v>40</v>
      </c>
      <c r="F1545">
        <v>9</v>
      </c>
      <c r="G1545">
        <v>1</v>
      </c>
      <c r="H1545">
        <v>25</v>
      </c>
      <c r="I1545">
        <v>3.45</v>
      </c>
      <c r="J1545">
        <v>322</v>
      </c>
      <c r="K1545">
        <v>11.45</v>
      </c>
    </row>
    <row r="1546" spans="1:11" x14ac:dyDescent="0.25">
      <c r="A1546">
        <v>10837</v>
      </c>
      <c r="B1546" s="4">
        <v>44889</v>
      </c>
      <c r="C1546" s="4">
        <v>44970</v>
      </c>
      <c r="D1546">
        <v>5</v>
      </c>
      <c r="E1546">
        <v>76</v>
      </c>
      <c r="F1546">
        <v>9</v>
      </c>
      <c r="G1546">
        <v>1</v>
      </c>
      <c r="H1546">
        <v>21</v>
      </c>
      <c r="I1546">
        <v>14.26</v>
      </c>
      <c r="J1546">
        <v>264.60000000000002</v>
      </c>
      <c r="K1546">
        <v>9.41</v>
      </c>
    </row>
    <row r="1547" spans="1:11" x14ac:dyDescent="0.25">
      <c r="A1547">
        <v>10838</v>
      </c>
      <c r="B1547" s="4">
        <v>44889</v>
      </c>
      <c r="C1547" s="4">
        <v>44973</v>
      </c>
      <c r="D1547">
        <v>27</v>
      </c>
      <c r="E1547">
        <v>18</v>
      </c>
      <c r="F1547">
        <v>3</v>
      </c>
      <c r="G1547">
        <v>2</v>
      </c>
      <c r="H1547">
        <v>25</v>
      </c>
      <c r="I1547">
        <v>10.69</v>
      </c>
      <c r="J1547">
        <v>1093.75</v>
      </c>
      <c r="K1547">
        <v>99.13</v>
      </c>
    </row>
    <row r="1548" spans="1:11" x14ac:dyDescent="0.25">
      <c r="A1548">
        <v>10838</v>
      </c>
      <c r="B1548" s="4">
        <v>44890</v>
      </c>
      <c r="C1548" s="4">
        <v>44973</v>
      </c>
      <c r="D1548">
        <v>27</v>
      </c>
      <c r="E1548">
        <v>36</v>
      </c>
      <c r="F1548">
        <v>3</v>
      </c>
      <c r="G1548">
        <v>2</v>
      </c>
      <c r="H1548">
        <v>50</v>
      </c>
      <c r="I1548">
        <v>10.48</v>
      </c>
      <c r="J1548">
        <v>665</v>
      </c>
      <c r="K1548">
        <v>60.27</v>
      </c>
    </row>
    <row r="1549" spans="1:11" x14ac:dyDescent="0.25">
      <c r="A1549">
        <v>10838</v>
      </c>
      <c r="B1549" s="4">
        <v>44890</v>
      </c>
      <c r="C1549" s="4">
        <v>44973</v>
      </c>
      <c r="D1549">
        <v>27</v>
      </c>
      <c r="E1549">
        <v>1</v>
      </c>
      <c r="F1549">
        <v>3</v>
      </c>
      <c r="G1549">
        <v>2</v>
      </c>
      <c r="H1549">
        <v>4</v>
      </c>
      <c r="I1549">
        <v>7.96</v>
      </c>
      <c r="J1549">
        <v>50.4</v>
      </c>
      <c r="K1549">
        <v>4.57</v>
      </c>
    </row>
    <row r="1550" spans="1:11" x14ac:dyDescent="0.25">
      <c r="A1550">
        <v>10839</v>
      </c>
      <c r="B1550" s="4">
        <v>44891</v>
      </c>
      <c r="C1550" s="4">
        <v>44973</v>
      </c>
      <c r="D1550">
        <v>41</v>
      </c>
      <c r="E1550">
        <v>58</v>
      </c>
      <c r="F1550">
        <v>3</v>
      </c>
      <c r="G1550">
        <v>1</v>
      </c>
      <c r="H1550">
        <v>30</v>
      </c>
      <c r="I1550">
        <v>8.99</v>
      </c>
      <c r="J1550">
        <v>278.25</v>
      </c>
      <c r="K1550">
        <v>66.89</v>
      </c>
    </row>
    <row r="1551" spans="1:11" x14ac:dyDescent="0.25">
      <c r="A1551">
        <v>10839</v>
      </c>
      <c r="B1551" s="4">
        <v>44891</v>
      </c>
      <c r="C1551" s="4">
        <v>44973</v>
      </c>
      <c r="D1551">
        <v>41</v>
      </c>
      <c r="E1551">
        <v>72</v>
      </c>
      <c r="F1551">
        <v>3</v>
      </c>
      <c r="G1551">
        <v>1</v>
      </c>
      <c r="H1551">
        <v>15</v>
      </c>
      <c r="I1551">
        <v>35.94</v>
      </c>
      <c r="J1551">
        <v>365.4</v>
      </c>
      <c r="K1551">
        <v>87.83</v>
      </c>
    </row>
    <row r="1552" spans="1:11" x14ac:dyDescent="0.25">
      <c r="A1552">
        <v>10840</v>
      </c>
      <c r="B1552" s="4">
        <v>44891</v>
      </c>
      <c r="C1552" s="4">
        <v>44987</v>
      </c>
      <c r="D1552">
        <v>27</v>
      </c>
      <c r="E1552">
        <v>39</v>
      </c>
      <c r="F1552">
        <v>4</v>
      </c>
      <c r="G1552">
        <v>3</v>
      </c>
      <c r="H1552">
        <v>10</v>
      </c>
      <c r="I1552">
        <v>28.38</v>
      </c>
      <c r="J1552">
        <v>126</v>
      </c>
      <c r="K1552">
        <v>40.42</v>
      </c>
    </row>
    <row r="1553" spans="1:11" x14ac:dyDescent="0.25">
      <c r="A1553">
        <v>10840</v>
      </c>
      <c r="B1553" s="4">
        <v>44891</v>
      </c>
      <c r="C1553" s="4">
        <v>44987</v>
      </c>
      <c r="D1553">
        <v>27</v>
      </c>
      <c r="E1553">
        <v>25</v>
      </c>
      <c r="F1553">
        <v>4</v>
      </c>
      <c r="G1553">
        <v>3</v>
      </c>
      <c r="H1553">
        <v>6</v>
      </c>
      <c r="I1553">
        <v>8.61</v>
      </c>
      <c r="J1553">
        <v>58.8</v>
      </c>
      <c r="K1553">
        <v>18.86</v>
      </c>
    </row>
    <row r="1554" spans="1:11" x14ac:dyDescent="0.25">
      <c r="A1554">
        <v>10841</v>
      </c>
      <c r="B1554" s="4">
        <v>44892</v>
      </c>
      <c r="C1554" s="4">
        <v>44974</v>
      </c>
      <c r="D1554">
        <v>76</v>
      </c>
      <c r="E1554">
        <v>56</v>
      </c>
      <c r="F1554">
        <v>5</v>
      </c>
      <c r="G1554">
        <v>2</v>
      </c>
      <c r="H1554">
        <v>30</v>
      </c>
      <c r="I1554">
        <v>2</v>
      </c>
      <c r="J1554">
        <v>798</v>
      </c>
      <c r="K1554">
        <v>0.67</v>
      </c>
    </row>
    <row r="1555" spans="1:11" x14ac:dyDescent="0.25">
      <c r="A1555">
        <v>10841</v>
      </c>
      <c r="B1555" s="4">
        <v>44892</v>
      </c>
      <c r="C1555" s="4">
        <v>44974</v>
      </c>
      <c r="D1555">
        <v>76</v>
      </c>
      <c r="E1555">
        <v>77</v>
      </c>
      <c r="F1555">
        <v>5</v>
      </c>
      <c r="G1555">
        <v>2</v>
      </c>
      <c r="H1555">
        <v>15</v>
      </c>
      <c r="I1555">
        <v>34.979999999999997</v>
      </c>
      <c r="J1555">
        <v>136.5</v>
      </c>
      <c r="K1555">
        <v>0.12</v>
      </c>
    </row>
    <row r="1556" spans="1:11" x14ac:dyDescent="0.25">
      <c r="A1556">
        <v>10841</v>
      </c>
      <c r="B1556" s="4">
        <v>44892</v>
      </c>
      <c r="C1556" s="4">
        <v>44974</v>
      </c>
      <c r="D1556">
        <v>76</v>
      </c>
      <c r="E1556">
        <v>59</v>
      </c>
      <c r="F1556">
        <v>5</v>
      </c>
      <c r="G1556">
        <v>2</v>
      </c>
      <c r="H1556">
        <v>50</v>
      </c>
      <c r="I1556">
        <v>10.130000000000001</v>
      </c>
      <c r="J1556">
        <v>1925</v>
      </c>
      <c r="K1556">
        <v>1.63</v>
      </c>
    </row>
    <row r="1557" spans="1:11" x14ac:dyDescent="0.25">
      <c r="A1557">
        <v>10841</v>
      </c>
      <c r="B1557" s="4">
        <v>44892</v>
      </c>
      <c r="C1557" s="4">
        <v>44974</v>
      </c>
      <c r="D1557">
        <v>76</v>
      </c>
      <c r="E1557">
        <v>10</v>
      </c>
      <c r="F1557">
        <v>5</v>
      </c>
      <c r="G1557">
        <v>2</v>
      </c>
      <c r="H1557">
        <v>16</v>
      </c>
      <c r="I1557">
        <v>19.190000000000001</v>
      </c>
      <c r="J1557">
        <v>347.2</v>
      </c>
      <c r="K1557">
        <v>0.28999999999999998</v>
      </c>
    </row>
    <row r="1558" spans="1:11" x14ac:dyDescent="0.25">
      <c r="A1558">
        <v>10842</v>
      </c>
      <c r="B1558" s="4">
        <v>44893</v>
      </c>
      <c r="C1558" s="4">
        <v>44974</v>
      </c>
      <c r="D1558">
        <v>80</v>
      </c>
      <c r="E1558">
        <v>68</v>
      </c>
      <c r="F1558">
        <v>1</v>
      </c>
      <c r="G1558">
        <v>2</v>
      </c>
      <c r="H1558">
        <v>20</v>
      </c>
      <c r="I1558">
        <v>0.03</v>
      </c>
      <c r="J1558">
        <v>175</v>
      </c>
      <c r="K1558">
        <v>7.76</v>
      </c>
    </row>
    <row r="1559" spans="1:11" x14ac:dyDescent="0.25">
      <c r="A1559">
        <v>10842</v>
      </c>
      <c r="B1559" s="4">
        <v>44893</v>
      </c>
      <c r="C1559" s="4">
        <v>44974</v>
      </c>
      <c r="D1559">
        <v>80</v>
      </c>
      <c r="E1559">
        <v>11</v>
      </c>
      <c r="F1559">
        <v>1</v>
      </c>
      <c r="G1559">
        <v>2</v>
      </c>
      <c r="H1559">
        <v>15</v>
      </c>
      <c r="I1559">
        <v>0.05</v>
      </c>
      <c r="J1559">
        <v>220.5</v>
      </c>
      <c r="K1559">
        <v>9.7799999999999994</v>
      </c>
    </row>
    <row r="1560" spans="1:11" x14ac:dyDescent="0.25">
      <c r="A1560">
        <v>10842</v>
      </c>
      <c r="B1560" s="4">
        <v>44893</v>
      </c>
      <c r="C1560" s="4">
        <v>44974</v>
      </c>
      <c r="D1560">
        <v>80</v>
      </c>
      <c r="E1560">
        <v>70</v>
      </c>
      <c r="F1560">
        <v>1</v>
      </c>
      <c r="G1560">
        <v>2</v>
      </c>
      <c r="H1560">
        <v>12</v>
      </c>
      <c r="I1560">
        <v>0.04</v>
      </c>
      <c r="J1560">
        <v>126</v>
      </c>
      <c r="K1560">
        <v>5.59</v>
      </c>
    </row>
    <row r="1561" spans="1:11" x14ac:dyDescent="0.25">
      <c r="A1561">
        <v>10842</v>
      </c>
      <c r="B1561" s="4">
        <v>44893</v>
      </c>
      <c r="C1561" s="4">
        <v>44974</v>
      </c>
      <c r="D1561">
        <v>80</v>
      </c>
      <c r="E1561">
        <v>43</v>
      </c>
      <c r="F1561">
        <v>1</v>
      </c>
      <c r="G1561">
        <v>2</v>
      </c>
      <c r="H1561">
        <v>5</v>
      </c>
      <c r="I1561">
        <v>168.22</v>
      </c>
      <c r="J1561">
        <v>161</v>
      </c>
      <c r="K1561">
        <v>7.14</v>
      </c>
    </row>
    <row r="1562" spans="1:11" x14ac:dyDescent="0.25">
      <c r="A1562">
        <v>10843</v>
      </c>
      <c r="B1562" s="4">
        <v>44896</v>
      </c>
      <c r="C1562" s="4">
        <v>44975</v>
      </c>
      <c r="D1562">
        <v>28</v>
      </c>
      <c r="E1562">
        <v>51</v>
      </c>
      <c r="F1562">
        <v>4</v>
      </c>
      <c r="G1562">
        <v>2</v>
      </c>
      <c r="H1562">
        <v>4</v>
      </c>
      <c r="I1562">
        <v>25.14</v>
      </c>
      <c r="J1562">
        <v>148.4</v>
      </c>
      <c r="K1562">
        <v>3.04</v>
      </c>
    </row>
    <row r="1563" spans="1:11" x14ac:dyDescent="0.25">
      <c r="A1563">
        <v>10844</v>
      </c>
      <c r="B1563" s="4">
        <v>44896</v>
      </c>
      <c r="C1563" s="4">
        <v>44975</v>
      </c>
      <c r="D1563">
        <v>24</v>
      </c>
      <c r="E1563">
        <v>22</v>
      </c>
      <c r="F1563">
        <v>8</v>
      </c>
      <c r="G1563">
        <v>2</v>
      </c>
      <c r="H1563">
        <v>35</v>
      </c>
      <c r="I1563">
        <v>2.41</v>
      </c>
      <c r="J1563">
        <v>514.5</v>
      </c>
      <c r="K1563">
        <v>603.54</v>
      </c>
    </row>
    <row r="1564" spans="1:11" x14ac:dyDescent="0.25">
      <c r="A1564">
        <v>10845</v>
      </c>
      <c r="B1564" s="4">
        <v>44896</v>
      </c>
      <c r="C1564" s="4">
        <v>44961</v>
      </c>
      <c r="D1564">
        <v>63</v>
      </c>
      <c r="E1564">
        <v>42</v>
      </c>
      <c r="F1564">
        <v>8</v>
      </c>
      <c r="G1564">
        <v>3</v>
      </c>
      <c r="H1564">
        <v>42</v>
      </c>
      <c r="I1564">
        <v>19.760000000000002</v>
      </c>
      <c r="J1564">
        <v>411.6</v>
      </c>
      <c r="K1564">
        <v>0.18</v>
      </c>
    </row>
    <row r="1565" spans="1:11" x14ac:dyDescent="0.25">
      <c r="A1565">
        <v>10845</v>
      </c>
      <c r="B1565" s="4">
        <v>44897</v>
      </c>
      <c r="C1565" s="4">
        <v>44961</v>
      </c>
      <c r="D1565">
        <v>63</v>
      </c>
      <c r="E1565">
        <v>58</v>
      </c>
      <c r="F1565">
        <v>8</v>
      </c>
      <c r="G1565">
        <v>3</v>
      </c>
      <c r="H1565">
        <v>60</v>
      </c>
      <c r="I1565">
        <v>0.31</v>
      </c>
      <c r="J1565">
        <v>556.5</v>
      </c>
      <c r="K1565">
        <v>0.24</v>
      </c>
    </row>
    <row r="1566" spans="1:11" x14ac:dyDescent="0.25">
      <c r="A1566">
        <v>10845</v>
      </c>
      <c r="B1566" s="4">
        <v>44897</v>
      </c>
      <c r="C1566" s="4">
        <v>44961</v>
      </c>
      <c r="D1566">
        <v>63</v>
      </c>
      <c r="E1566">
        <v>35</v>
      </c>
      <c r="F1566">
        <v>8</v>
      </c>
      <c r="G1566">
        <v>3</v>
      </c>
      <c r="H1566">
        <v>25</v>
      </c>
      <c r="I1566">
        <v>0.31</v>
      </c>
      <c r="J1566">
        <v>315</v>
      </c>
      <c r="K1566">
        <v>0.13</v>
      </c>
    </row>
    <row r="1567" spans="1:11" x14ac:dyDescent="0.25">
      <c r="A1567">
        <v>10845</v>
      </c>
      <c r="B1567" s="4">
        <v>44897</v>
      </c>
      <c r="C1567" s="4">
        <v>44961</v>
      </c>
      <c r="D1567">
        <v>63</v>
      </c>
      <c r="E1567">
        <v>23</v>
      </c>
      <c r="F1567">
        <v>8</v>
      </c>
      <c r="G1567">
        <v>3</v>
      </c>
      <c r="H1567">
        <v>70</v>
      </c>
      <c r="I1567">
        <v>1.62</v>
      </c>
      <c r="J1567">
        <v>441</v>
      </c>
      <c r="K1567">
        <v>0.19</v>
      </c>
    </row>
    <row r="1568" spans="1:11" x14ac:dyDescent="0.25">
      <c r="A1568">
        <v>10845</v>
      </c>
      <c r="B1568" s="4">
        <v>44897</v>
      </c>
      <c r="C1568" s="4">
        <v>44961</v>
      </c>
      <c r="D1568">
        <v>63</v>
      </c>
      <c r="E1568">
        <v>64</v>
      </c>
      <c r="F1568">
        <v>8</v>
      </c>
      <c r="G1568">
        <v>3</v>
      </c>
      <c r="H1568">
        <v>48</v>
      </c>
      <c r="I1568">
        <v>2.4900000000000002</v>
      </c>
      <c r="J1568">
        <v>1117.2</v>
      </c>
      <c r="K1568">
        <v>0.48</v>
      </c>
    </row>
    <row r="1569" spans="1:11" x14ac:dyDescent="0.25">
      <c r="A1569">
        <v>10846</v>
      </c>
      <c r="B1569" s="4">
        <v>44898</v>
      </c>
      <c r="C1569" s="4">
        <v>44990</v>
      </c>
      <c r="D1569">
        <v>76</v>
      </c>
      <c r="E1569">
        <v>74</v>
      </c>
      <c r="F1569">
        <v>2</v>
      </c>
      <c r="G1569">
        <v>1</v>
      </c>
      <c r="H1569">
        <v>20</v>
      </c>
      <c r="I1569">
        <v>0.5</v>
      </c>
      <c r="J1569">
        <v>140</v>
      </c>
      <c r="K1569">
        <v>11.17</v>
      </c>
    </row>
    <row r="1570" spans="1:11" x14ac:dyDescent="0.25">
      <c r="A1570">
        <v>10846</v>
      </c>
      <c r="B1570" s="4">
        <v>44898</v>
      </c>
      <c r="C1570" s="4">
        <v>44990</v>
      </c>
      <c r="D1570">
        <v>76</v>
      </c>
      <c r="E1570">
        <v>70</v>
      </c>
      <c r="F1570">
        <v>2</v>
      </c>
      <c r="G1570">
        <v>1</v>
      </c>
      <c r="H1570">
        <v>30</v>
      </c>
      <c r="I1570">
        <v>2.23</v>
      </c>
      <c r="J1570">
        <v>315</v>
      </c>
      <c r="K1570">
        <v>25.13</v>
      </c>
    </row>
    <row r="1571" spans="1:11" x14ac:dyDescent="0.25">
      <c r="A1571">
        <v>10846</v>
      </c>
      <c r="B1571" s="4">
        <v>44898</v>
      </c>
      <c r="C1571" s="4">
        <v>44990</v>
      </c>
      <c r="D1571">
        <v>76</v>
      </c>
      <c r="E1571">
        <v>4</v>
      </c>
      <c r="F1571">
        <v>2</v>
      </c>
      <c r="G1571">
        <v>1</v>
      </c>
      <c r="H1571">
        <v>21</v>
      </c>
      <c r="I1571">
        <v>0.7</v>
      </c>
      <c r="J1571">
        <v>323.39999999999998</v>
      </c>
      <c r="K1571">
        <v>25.8</v>
      </c>
    </row>
    <row r="1572" spans="1:11" x14ac:dyDescent="0.25">
      <c r="A1572">
        <v>10847</v>
      </c>
      <c r="B1572" s="4">
        <v>44899</v>
      </c>
      <c r="C1572" s="4">
        <v>44962</v>
      </c>
      <c r="D1572">
        <v>43</v>
      </c>
      <c r="E1572">
        <v>71</v>
      </c>
      <c r="F1572">
        <v>4</v>
      </c>
      <c r="G1572">
        <v>2</v>
      </c>
      <c r="H1572">
        <v>55</v>
      </c>
      <c r="I1572">
        <v>52.84</v>
      </c>
      <c r="J1572">
        <v>827.75</v>
      </c>
      <c r="K1572">
        <v>111.43</v>
      </c>
    </row>
    <row r="1573" spans="1:11" x14ac:dyDescent="0.25">
      <c r="A1573">
        <v>10847</v>
      </c>
      <c r="B1573" s="4">
        <v>44900</v>
      </c>
      <c r="C1573" s="4">
        <v>44962</v>
      </c>
      <c r="D1573">
        <v>43</v>
      </c>
      <c r="E1573">
        <v>19</v>
      </c>
      <c r="F1573">
        <v>4</v>
      </c>
      <c r="G1573">
        <v>2</v>
      </c>
      <c r="H1573">
        <v>12</v>
      </c>
      <c r="I1573">
        <v>9.11</v>
      </c>
      <c r="J1573">
        <v>77.28</v>
      </c>
      <c r="K1573">
        <v>10.4</v>
      </c>
    </row>
    <row r="1574" spans="1:11" x14ac:dyDescent="0.25">
      <c r="A1574">
        <v>10847</v>
      </c>
      <c r="B1574" s="4">
        <v>44900</v>
      </c>
      <c r="C1574" s="4">
        <v>44962</v>
      </c>
      <c r="D1574">
        <v>43</v>
      </c>
      <c r="E1574">
        <v>1</v>
      </c>
      <c r="F1574">
        <v>4</v>
      </c>
      <c r="G1574">
        <v>2</v>
      </c>
      <c r="H1574">
        <v>80</v>
      </c>
      <c r="I1574">
        <v>19.14</v>
      </c>
      <c r="J1574">
        <v>1008</v>
      </c>
      <c r="K1574">
        <v>135.69</v>
      </c>
    </row>
    <row r="1575" spans="1:11" x14ac:dyDescent="0.25">
      <c r="A1575">
        <v>10847</v>
      </c>
      <c r="B1575" s="4">
        <v>44900</v>
      </c>
      <c r="C1575" s="4">
        <v>44962</v>
      </c>
      <c r="D1575">
        <v>43</v>
      </c>
      <c r="E1575">
        <v>45</v>
      </c>
      <c r="F1575">
        <v>4</v>
      </c>
      <c r="G1575">
        <v>2</v>
      </c>
      <c r="H1575">
        <v>36</v>
      </c>
      <c r="I1575">
        <v>13.85</v>
      </c>
      <c r="J1575">
        <v>239.4</v>
      </c>
      <c r="K1575">
        <v>32.229999999999997</v>
      </c>
    </row>
    <row r="1576" spans="1:11" x14ac:dyDescent="0.25">
      <c r="A1576">
        <v>10847</v>
      </c>
      <c r="B1576" s="4">
        <v>44900</v>
      </c>
      <c r="C1576" s="4">
        <v>44962</v>
      </c>
      <c r="D1576">
        <v>43</v>
      </c>
      <c r="E1576">
        <v>37</v>
      </c>
      <c r="F1576">
        <v>4</v>
      </c>
      <c r="G1576">
        <v>2</v>
      </c>
      <c r="H1576">
        <v>60</v>
      </c>
      <c r="I1576">
        <v>15.66</v>
      </c>
      <c r="J1576">
        <v>1092</v>
      </c>
      <c r="K1576">
        <v>147</v>
      </c>
    </row>
    <row r="1577" spans="1:11" x14ac:dyDescent="0.25">
      <c r="A1577">
        <v>10847</v>
      </c>
      <c r="B1577" s="4">
        <v>44903</v>
      </c>
      <c r="C1577" s="4">
        <v>44962</v>
      </c>
      <c r="D1577">
        <v>43</v>
      </c>
      <c r="E1577">
        <v>60</v>
      </c>
      <c r="F1577">
        <v>4</v>
      </c>
      <c r="G1577">
        <v>2</v>
      </c>
      <c r="H1577">
        <v>45</v>
      </c>
      <c r="I1577">
        <v>14.49</v>
      </c>
      <c r="J1577">
        <v>1071</v>
      </c>
      <c r="K1577">
        <v>144.16999999999999</v>
      </c>
    </row>
    <row r="1578" spans="1:11" x14ac:dyDescent="0.25">
      <c r="A1578">
        <v>10848</v>
      </c>
      <c r="B1578" s="4">
        <v>44903</v>
      </c>
      <c r="C1578" s="4">
        <v>44977</v>
      </c>
      <c r="D1578">
        <v>16</v>
      </c>
      <c r="E1578">
        <v>5</v>
      </c>
      <c r="F1578">
        <v>7</v>
      </c>
      <c r="G1578">
        <v>3</v>
      </c>
      <c r="H1578">
        <v>30</v>
      </c>
      <c r="I1578">
        <v>7.33</v>
      </c>
      <c r="J1578">
        <v>448.35</v>
      </c>
      <c r="K1578">
        <v>33.58</v>
      </c>
    </row>
    <row r="1579" spans="1:11" x14ac:dyDescent="0.25">
      <c r="A1579">
        <v>10848</v>
      </c>
      <c r="B1579" s="4">
        <v>44903</v>
      </c>
      <c r="C1579" s="4">
        <v>44977</v>
      </c>
      <c r="D1579">
        <v>16</v>
      </c>
      <c r="E1579">
        <v>9</v>
      </c>
      <c r="F1579">
        <v>7</v>
      </c>
      <c r="G1579">
        <v>3</v>
      </c>
      <c r="H1579">
        <v>3</v>
      </c>
      <c r="I1579">
        <v>17.75</v>
      </c>
      <c r="J1579">
        <v>203.7</v>
      </c>
      <c r="K1579">
        <v>15.25</v>
      </c>
    </row>
    <row r="1580" spans="1:11" x14ac:dyDescent="0.25">
      <c r="A1580">
        <v>10849</v>
      </c>
      <c r="B1580" s="4">
        <v>44903</v>
      </c>
      <c r="C1580" s="4">
        <v>44977</v>
      </c>
      <c r="D1580">
        <v>39</v>
      </c>
      <c r="E1580">
        <v>3</v>
      </c>
      <c r="F1580">
        <v>9</v>
      </c>
      <c r="G1580">
        <v>2</v>
      </c>
      <c r="H1580">
        <v>49</v>
      </c>
      <c r="I1580">
        <v>2.39</v>
      </c>
      <c r="J1580">
        <v>343</v>
      </c>
      <c r="K1580">
        <v>9.2200000000000006</v>
      </c>
    </row>
    <row r="1581" spans="1:11" x14ac:dyDescent="0.25">
      <c r="A1581">
        <v>10849</v>
      </c>
      <c r="B1581" s="4">
        <v>44903</v>
      </c>
      <c r="C1581" s="4">
        <v>44977</v>
      </c>
      <c r="D1581">
        <v>39</v>
      </c>
      <c r="E1581">
        <v>26</v>
      </c>
      <c r="F1581">
        <v>9</v>
      </c>
      <c r="G1581">
        <v>2</v>
      </c>
      <c r="H1581">
        <v>18</v>
      </c>
      <c r="I1581">
        <v>2.15</v>
      </c>
      <c r="J1581">
        <v>393.49799999999999</v>
      </c>
      <c r="K1581">
        <v>10.58</v>
      </c>
    </row>
    <row r="1582" spans="1:11" x14ac:dyDescent="0.25">
      <c r="A1582">
        <v>10850</v>
      </c>
      <c r="B1582" s="4">
        <v>44903</v>
      </c>
      <c r="C1582" s="4">
        <v>44991</v>
      </c>
      <c r="D1582">
        <v>28</v>
      </c>
      <c r="E1582">
        <v>70</v>
      </c>
      <c r="F1582">
        <v>1</v>
      </c>
      <c r="G1582">
        <v>2</v>
      </c>
      <c r="H1582">
        <v>30</v>
      </c>
      <c r="I1582">
        <v>5.93</v>
      </c>
      <c r="J1582">
        <v>315</v>
      </c>
      <c r="K1582">
        <v>18.010000000000002</v>
      </c>
    </row>
    <row r="1583" spans="1:11" x14ac:dyDescent="0.25">
      <c r="A1583">
        <v>10850</v>
      </c>
      <c r="B1583" s="4">
        <v>44903</v>
      </c>
      <c r="C1583" s="4">
        <v>44991</v>
      </c>
      <c r="D1583">
        <v>28</v>
      </c>
      <c r="E1583">
        <v>33</v>
      </c>
      <c r="F1583">
        <v>1</v>
      </c>
      <c r="G1583">
        <v>2</v>
      </c>
      <c r="H1583">
        <v>4</v>
      </c>
      <c r="I1583">
        <v>15.14</v>
      </c>
      <c r="J1583">
        <v>7</v>
      </c>
      <c r="K1583">
        <v>0.4</v>
      </c>
    </row>
    <row r="1584" spans="1:11" x14ac:dyDescent="0.25">
      <c r="A1584">
        <v>10850</v>
      </c>
      <c r="B1584" s="4">
        <v>44903</v>
      </c>
      <c r="C1584" s="4">
        <v>44991</v>
      </c>
      <c r="D1584">
        <v>28</v>
      </c>
      <c r="E1584">
        <v>25</v>
      </c>
      <c r="F1584">
        <v>1</v>
      </c>
      <c r="G1584">
        <v>2</v>
      </c>
      <c r="H1584">
        <v>20</v>
      </c>
      <c r="I1584">
        <v>11.67</v>
      </c>
      <c r="J1584">
        <v>196</v>
      </c>
      <c r="K1584">
        <v>11.2</v>
      </c>
    </row>
    <row r="1585" spans="1:11" x14ac:dyDescent="0.25">
      <c r="A1585">
        <v>10851</v>
      </c>
      <c r="B1585" s="4">
        <v>44904</v>
      </c>
      <c r="C1585" s="4">
        <v>44980</v>
      </c>
      <c r="D1585">
        <v>67</v>
      </c>
      <c r="E1585">
        <v>25</v>
      </c>
      <c r="F1585">
        <v>5</v>
      </c>
      <c r="G1585">
        <v>3</v>
      </c>
      <c r="H1585">
        <v>10</v>
      </c>
      <c r="I1585">
        <v>124.12</v>
      </c>
      <c r="J1585">
        <v>98</v>
      </c>
      <c r="K1585">
        <v>2.77</v>
      </c>
    </row>
    <row r="1586" spans="1:11" x14ac:dyDescent="0.25">
      <c r="A1586">
        <v>10851</v>
      </c>
      <c r="B1586" s="4">
        <v>44905</v>
      </c>
      <c r="C1586" s="4">
        <v>44980</v>
      </c>
      <c r="D1586">
        <v>67</v>
      </c>
      <c r="E1586">
        <v>57</v>
      </c>
      <c r="F1586">
        <v>5</v>
      </c>
      <c r="G1586">
        <v>3</v>
      </c>
      <c r="H1586">
        <v>10</v>
      </c>
      <c r="I1586">
        <v>13.37</v>
      </c>
      <c r="J1586">
        <v>136.5</v>
      </c>
      <c r="K1586">
        <v>3.85</v>
      </c>
    </row>
    <row r="1587" spans="1:11" x14ac:dyDescent="0.25">
      <c r="A1587">
        <v>10851</v>
      </c>
      <c r="B1587" s="4">
        <v>44905</v>
      </c>
      <c r="C1587" s="4">
        <v>44980</v>
      </c>
      <c r="D1587">
        <v>67</v>
      </c>
      <c r="E1587">
        <v>2</v>
      </c>
      <c r="F1587">
        <v>5</v>
      </c>
      <c r="G1587">
        <v>3</v>
      </c>
      <c r="H1587">
        <v>5</v>
      </c>
      <c r="I1587">
        <v>21.66</v>
      </c>
      <c r="J1587">
        <v>66.5</v>
      </c>
      <c r="K1587">
        <v>1.88</v>
      </c>
    </row>
    <row r="1588" spans="1:11" x14ac:dyDescent="0.25">
      <c r="A1588">
        <v>10851</v>
      </c>
      <c r="B1588" s="4">
        <v>44906</v>
      </c>
      <c r="C1588" s="4">
        <v>44980</v>
      </c>
      <c r="D1588">
        <v>67</v>
      </c>
      <c r="E1588">
        <v>59</v>
      </c>
      <c r="F1588">
        <v>5</v>
      </c>
      <c r="G1588">
        <v>3</v>
      </c>
      <c r="H1588">
        <v>42</v>
      </c>
      <c r="I1588">
        <v>4.6399999999999997</v>
      </c>
      <c r="J1588">
        <v>1617</v>
      </c>
      <c r="K1588">
        <v>45.65</v>
      </c>
    </row>
    <row r="1589" spans="1:11" x14ac:dyDescent="0.25">
      <c r="A1589">
        <v>10852</v>
      </c>
      <c r="B1589" s="4">
        <v>44906</v>
      </c>
      <c r="C1589" s="4">
        <v>44966</v>
      </c>
      <c r="D1589">
        <v>65</v>
      </c>
      <c r="E1589">
        <v>2</v>
      </c>
      <c r="F1589">
        <v>8</v>
      </c>
      <c r="G1589">
        <v>3</v>
      </c>
      <c r="H1589">
        <v>15</v>
      </c>
      <c r="I1589">
        <v>3.15</v>
      </c>
      <c r="J1589">
        <v>199.5</v>
      </c>
      <c r="K1589">
        <v>5.05</v>
      </c>
    </row>
    <row r="1590" spans="1:11" x14ac:dyDescent="0.25">
      <c r="A1590">
        <v>10852</v>
      </c>
      <c r="B1590" s="4">
        <v>44906</v>
      </c>
      <c r="C1590" s="4">
        <v>44966</v>
      </c>
      <c r="D1590">
        <v>65</v>
      </c>
      <c r="E1590">
        <v>17</v>
      </c>
      <c r="F1590">
        <v>8</v>
      </c>
      <c r="G1590">
        <v>3</v>
      </c>
      <c r="H1590">
        <v>6</v>
      </c>
      <c r="I1590">
        <v>0.2</v>
      </c>
      <c r="J1590">
        <v>163.80000000000001</v>
      </c>
      <c r="K1590">
        <v>4.1500000000000004</v>
      </c>
    </row>
    <row r="1591" spans="1:11" x14ac:dyDescent="0.25">
      <c r="A1591">
        <v>10852</v>
      </c>
      <c r="B1591" s="4">
        <v>44906</v>
      </c>
      <c r="C1591" s="4">
        <v>44966</v>
      </c>
      <c r="D1591">
        <v>65</v>
      </c>
      <c r="E1591">
        <v>62</v>
      </c>
      <c r="F1591">
        <v>8</v>
      </c>
      <c r="G1591">
        <v>3</v>
      </c>
      <c r="H1591">
        <v>50</v>
      </c>
      <c r="I1591">
        <v>33.26</v>
      </c>
      <c r="J1591">
        <v>1725.5</v>
      </c>
      <c r="K1591">
        <v>43.72</v>
      </c>
    </row>
    <row r="1592" spans="1:11" x14ac:dyDescent="0.25">
      <c r="A1592">
        <v>10853</v>
      </c>
      <c r="B1592" s="4">
        <v>44906</v>
      </c>
      <c r="C1592" s="4">
        <v>44981</v>
      </c>
      <c r="D1592">
        <v>6</v>
      </c>
      <c r="E1592">
        <v>18</v>
      </c>
      <c r="F1592">
        <v>9</v>
      </c>
      <c r="G1592">
        <v>3</v>
      </c>
      <c r="H1592">
        <v>10</v>
      </c>
      <c r="I1592">
        <v>0.98</v>
      </c>
      <c r="J1592">
        <v>437.5</v>
      </c>
      <c r="K1592">
        <v>74.44</v>
      </c>
    </row>
    <row r="1593" spans="1:11" x14ac:dyDescent="0.25">
      <c r="A1593">
        <v>10854</v>
      </c>
      <c r="B1593" s="4">
        <v>44910</v>
      </c>
      <c r="C1593" s="4">
        <v>44981</v>
      </c>
      <c r="D1593">
        <v>20</v>
      </c>
      <c r="E1593">
        <v>10</v>
      </c>
      <c r="F1593">
        <v>3</v>
      </c>
      <c r="G1593">
        <v>2</v>
      </c>
      <c r="H1593">
        <v>100</v>
      </c>
      <c r="I1593">
        <v>4.4400000000000004</v>
      </c>
      <c r="J1593">
        <v>2170</v>
      </c>
      <c r="K1593">
        <v>21.07</v>
      </c>
    </row>
    <row r="1594" spans="1:11" x14ac:dyDescent="0.25">
      <c r="A1594">
        <v>10854</v>
      </c>
      <c r="B1594" s="4">
        <v>44910</v>
      </c>
      <c r="C1594" s="4">
        <v>44981</v>
      </c>
      <c r="D1594">
        <v>20</v>
      </c>
      <c r="E1594">
        <v>13</v>
      </c>
      <c r="F1594">
        <v>3</v>
      </c>
      <c r="G1594">
        <v>2</v>
      </c>
      <c r="H1594">
        <v>65</v>
      </c>
      <c r="I1594">
        <v>5.28</v>
      </c>
      <c r="J1594">
        <v>273</v>
      </c>
      <c r="K1594">
        <v>2.65</v>
      </c>
    </row>
    <row r="1595" spans="1:11" x14ac:dyDescent="0.25">
      <c r="A1595">
        <v>10855</v>
      </c>
      <c r="B1595" s="4">
        <v>44910</v>
      </c>
      <c r="C1595" s="4">
        <v>44981</v>
      </c>
      <c r="D1595">
        <v>55</v>
      </c>
      <c r="E1595">
        <v>65</v>
      </c>
      <c r="F1595">
        <v>3</v>
      </c>
      <c r="G1595">
        <v>1</v>
      </c>
      <c r="H1595">
        <v>15</v>
      </c>
      <c r="I1595">
        <v>6.77</v>
      </c>
      <c r="J1595">
        <v>221.02500000000001</v>
      </c>
      <c r="K1595">
        <v>3.87</v>
      </c>
    </row>
    <row r="1596" spans="1:11" x14ac:dyDescent="0.25">
      <c r="A1596">
        <v>10855</v>
      </c>
      <c r="B1596" s="4">
        <v>44910</v>
      </c>
      <c r="C1596" s="4">
        <v>44981</v>
      </c>
      <c r="D1596">
        <v>55</v>
      </c>
      <c r="E1596">
        <v>16</v>
      </c>
      <c r="F1596">
        <v>3</v>
      </c>
      <c r="G1596">
        <v>1</v>
      </c>
      <c r="H1596">
        <v>50</v>
      </c>
      <c r="I1596">
        <v>167.92</v>
      </c>
      <c r="J1596">
        <v>610.75</v>
      </c>
      <c r="K1596">
        <v>10.7</v>
      </c>
    </row>
    <row r="1597" spans="1:11" x14ac:dyDescent="0.25">
      <c r="A1597">
        <v>10855</v>
      </c>
      <c r="B1597" s="4">
        <v>44911</v>
      </c>
      <c r="C1597" s="4">
        <v>44981</v>
      </c>
      <c r="D1597">
        <v>55</v>
      </c>
      <c r="E1597">
        <v>31</v>
      </c>
      <c r="F1597">
        <v>3</v>
      </c>
      <c r="G1597">
        <v>1</v>
      </c>
      <c r="H1597">
        <v>14</v>
      </c>
      <c r="I1597">
        <v>2.4</v>
      </c>
      <c r="J1597">
        <v>122.5</v>
      </c>
      <c r="K1597">
        <v>2.15</v>
      </c>
    </row>
    <row r="1598" spans="1:11" x14ac:dyDescent="0.25">
      <c r="A1598">
        <v>10855</v>
      </c>
      <c r="B1598" s="4">
        <v>44911</v>
      </c>
      <c r="C1598" s="4">
        <v>44981</v>
      </c>
      <c r="D1598">
        <v>55</v>
      </c>
      <c r="E1598">
        <v>56</v>
      </c>
      <c r="F1598">
        <v>3</v>
      </c>
      <c r="G1598">
        <v>1</v>
      </c>
      <c r="H1598">
        <v>24</v>
      </c>
      <c r="I1598">
        <v>6.18</v>
      </c>
      <c r="J1598">
        <v>638.4</v>
      </c>
      <c r="K1598">
        <v>11.19</v>
      </c>
    </row>
    <row r="1599" spans="1:11" x14ac:dyDescent="0.25">
      <c r="A1599">
        <v>10856</v>
      </c>
      <c r="B1599" s="4">
        <v>44911</v>
      </c>
      <c r="C1599" s="4">
        <v>44982</v>
      </c>
      <c r="D1599">
        <v>3</v>
      </c>
      <c r="E1599">
        <v>2</v>
      </c>
      <c r="F1599">
        <v>3</v>
      </c>
      <c r="G1599">
        <v>3</v>
      </c>
      <c r="H1599">
        <v>20</v>
      </c>
      <c r="I1599">
        <v>17.47</v>
      </c>
      <c r="J1599">
        <v>266</v>
      </c>
      <c r="K1599">
        <v>60.66</v>
      </c>
    </row>
    <row r="1600" spans="1:11" x14ac:dyDescent="0.25">
      <c r="A1600">
        <v>10856</v>
      </c>
      <c r="B1600" s="4">
        <v>44911</v>
      </c>
      <c r="C1600" s="4">
        <v>44982</v>
      </c>
      <c r="D1600">
        <v>3</v>
      </c>
      <c r="E1600">
        <v>42</v>
      </c>
      <c r="F1600">
        <v>3</v>
      </c>
      <c r="G1600">
        <v>3</v>
      </c>
      <c r="H1600">
        <v>20</v>
      </c>
      <c r="I1600">
        <v>100.37</v>
      </c>
      <c r="J1600">
        <v>196</v>
      </c>
      <c r="K1600">
        <v>44.7</v>
      </c>
    </row>
    <row r="1601" spans="1:11" x14ac:dyDescent="0.25">
      <c r="A1601">
        <v>10857</v>
      </c>
      <c r="B1601" s="4">
        <v>44911</v>
      </c>
      <c r="C1601" s="4">
        <v>44982</v>
      </c>
      <c r="D1601">
        <v>5</v>
      </c>
      <c r="E1601">
        <v>3</v>
      </c>
      <c r="F1601">
        <v>8</v>
      </c>
      <c r="G1601">
        <v>1</v>
      </c>
      <c r="H1601">
        <v>30</v>
      </c>
      <c r="I1601">
        <v>270.24</v>
      </c>
      <c r="J1601">
        <v>210</v>
      </c>
      <c r="K1601">
        <v>0.24</v>
      </c>
    </row>
    <row r="1602" spans="1:11" x14ac:dyDescent="0.25">
      <c r="A1602">
        <v>10857</v>
      </c>
      <c r="B1602" s="4">
        <v>44912</v>
      </c>
      <c r="C1602" s="4">
        <v>44982</v>
      </c>
      <c r="D1602">
        <v>5</v>
      </c>
      <c r="E1602">
        <v>29</v>
      </c>
      <c r="F1602">
        <v>8</v>
      </c>
      <c r="G1602">
        <v>1</v>
      </c>
      <c r="H1602">
        <v>10</v>
      </c>
      <c r="I1602">
        <v>17.5</v>
      </c>
      <c r="J1602">
        <v>866.53</v>
      </c>
      <c r="K1602">
        <v>0.98</v>
      </c>
    </row>
    <row r="1603" spans="1:11" x14ac:dyDescent="0.25">
      <c r="A1603">
        <v>10857</v>
      </c>
      <c r="B1603" s="4">
        <v>44912</v>
      </c>
      <c r="C1603" s="4">
        <v>44982</v>
      </c>
      <c r="D1603">
        <v>5</v>
      </c>
      <c r="E1603">
        <v>26</v>
      </c>
      <c r="F1603">
        <v>8</v>
      </c>
      <c r="G1603">
        <v>1</v>
      </c>
      <c r="H1603">
        <v>35</v>
      </c>
      <c r="I1603">
        <v>1.1200000000000001</v>
      </c>
      <c r="J1603">
        <v>765.13499999999999</v>
      </c>
      <c r="K1603">
        <v>0.86</v>
      </c>
    </row>
    <row r="1604" spans="1:11" x14ac:dyDescent="0.25">
      <c r="A1604">
        <v>10858</v>
      </c>
      <c r="B1604" s="4">
        <v>44912</v>
      </c>
      <c r="C1604" s="4">
        <v>44983</v>
      </c>
      <c r="D1604">
        <v>40</v>
      </c>
      <c r="E1604">
        <v>7</v>
      </c>
      <c r="F1604">
        <v>2</v>
      </c>
      <c r="G1604">
        <v>3</v>
      </c>
      <c r="H1604">
        <v>5</v>
      </c>
      <c r="I1604">
        <v>38.01</v>
      </c>
      <c r="J1604">
        <v>105</v>
      </c>
      <c r="K1604">
        <v>7.46</v>
      </c>
    </row>
    <row r="1605" spans="1:11" x14ac:dyDescent="0.25">
      <c r="A1605">
        <v>10858</v>
      </c>
      <c r="B1605" s="4">
        <v>44913</v>
      </c>
      <c r="C1605" s="4">
        <v>44983</v>
      </c>
      <c r="D1605">
        <v>40</v>
      </c>
      <c r="E1605">
        <v>70</v>
      </c>
      <c r="F1605">
        <v>2</v>
      </c>
      <c r="G1605">
        <v>3</v>
      </c>
      <c r="H1605">
        <v>4</v>
      </c>
      <c r="I1605">
        <v>0.35</v>
      </c>
      <c r="J1605">
        <v>42</v>
      </c>
      <c r="K1605">
        <v>2.98</v>
      </c>
    </row>
    <row r="1606" spans="1:11" x14ac:dyDescent="0.25">
      <c r="A1606">
        <v>10858</v>
      </c>
      <c r="B1606" s="4">
        <v>44913</v>
      </c>
      <c r="C1606" s="4">
        <v>44983</v>
      </c>
      <c r="D1606">
        <v>40</v>
      </c>
      <c r="E1606">
        <v>27</v>
      </c>
      <c r="F1606">
        <v>2</v>
      </c>
      <c r="G1606">
        <v>3</v>
      </c>
      <c r="H1606">
        <v>10</v>
      </c>
      <c r="I1606">
        <v>3.72</v>
      </c>
      <c r="J1606">
        <v>307.3</v>
      </c>
      <c r="K1606">
        <v>21.83</v>
      </c>
    </row>
    <row r="1607" spans="1:11" x14ac:dyDescent="0.25">
      <c r="A1607">
        <v>10859</v>
      </c>
      <c r="B1607" s="4">
        <v>44913</v>
      </c>
      <c r="C1607" s="4">
        <v>44983</v>
      </c>
      <c r="D1607">
        <v>25</v>
      </c>
      <c r="E1607">
        <v>64</v>
      </c>
      <c r="F1607">
        <v>1</v>
      </c>
      <c r="G1607">
        <v>1</v>
      </c>
      <c r="H1607">
        <v>30</v>
      </c>
      <c r="I1607">
        <v>8.76</v>
      </c>
      <c r="J1607">
        <v>698.25</v>
      </c>
      <c r="K1607">
        <v>26.33</v>
      </c>
    </row>
    <row r="1608" spans="1:11" x14ac:dyDescent="0.25">
      <c r="A1608">
        <v>10859</v>
      </c>
      <c r="B1608" s="4">
        <v>44913</v>
      </c>
      <c r="C1608" s="4">
        <v>44983</v>
      </c>
      <c r="D1608">
        <v>25</v>
      </c>
      <c r="E1608">
        <v>24</v>
      </c>
      <c r="F1608">
        <v>1</v>
      </c>
      <c r="G1608">
        <v>1</v>
      </c>
      <c r="H1608">
        <v>40</v>
      </c>
      <c r="I1608">
        <v>16.05</v>
      </c>
      <c r="J1608">
        <v>126</v>
      </c>
      <c r="K1608">
        <v>4.75</v>
      </c>
    </row>
    <row r="1609" spans="1:11" x14ac:dyDescent="0.25">
      <c r="A1609">
        <v>10859</v>
      </c>
      <c r="B1609" s="4">
        <v>44913</v>
      </c>
      <c r="C1609" s="4">
        <v>44983</v>
      </c>
      <c r="D1609">
        <v>25</v>
      </c>
      <c r="E1609">
        <v>54</v>
      </c>
      <c r="F1609">
        <v>1</v>
      </c>
      <c r="G1609">
        <v>1</v>
      </c>
      <c r="H1609">
        <v>35</v>
      </c>
      <c r="I1609">
        <v>0.55000000000000004</v>
      </c>
      <c r="J1609">
        <v>182.52500000000001</v>
      </c>
      <c r="K1609">
        <v>6.88</v>
      </c>
    </row>
    <row r="1610" spans="1:11" x14ac:dyDescent="0.25">
      <c r="A1610">
        <v>10860</v>
      </c>
      <c r="B1610" s="4">
        <v>44913</v>
      </c>
      <c r="C1610" s="4">
        <v>44983</v>
      </c>
      <c r="D1610">
        <v>21</v>
      </c>
      <c r="E1610">
        <v>76</v>
      </c>
      <c r="F1610">
        <v>3</v>
      </c>
      <c r="G1610">
        <v>1</v>
      </c>
      <c r="H1610">
        <v>20</v>
      </c>
      <c r="I1610">
        <v>118.89</v>
      </c>
      <c r="J1610">
        <v>252</v>
      </c>
      <c r="K1610">
        <v>9.7200000000000006</v>
      </c>
    </row>
    <row r="1611" spans="1:11" x14ac:dyDescent="0.25">
      <c r="A1611">
        <v>10860</v>
      </c>
      <c r="B1611" s="4">
        <v>44913</v>
      </c>
      <c r="C1611" s="4">
        <v>44983</v>
      </c>
      <c r="D1611">
        <v>21</v>
      </c>
      <c r="E1611">
        <v>51</v>
      </c>
      <c r="F1611">
        <v>3</v>
      </c>
      <c r="G1611">
        <v>1</v>
      </c>
      <c r="H1611">
        <v>3</v>
      </c>
      <c r="I1611">
        <v>29.72</v>
      </c>
      <c r="J1611">
        <v>111.3</v>
      </c>
      <c r="K1611">
        <v>4.29</v>
      </c>
    </row>
    <row r="1612" spans="1:11" x14ac:dyDescent="0.25">
      <c r="A1612">
        <v>10861</v>
      </c>
      <c r="B1612" s="4">
        <v>44914</v>
      </c>
      <c r="C1612" s="4">
        <v>44984</v>
      </c>
      <c r="D1612">
        <v>43</v>
      </c>
      <c r="E1612">
        <v>33</v>
      </c>
      <c r="F1612">
        <v>4</v>
      </c>
      <c r="G1612">
        <v>1</v>
      </c>
      <c r="H1612">
        <v>35</v>
      </c>
      <c r="I1612">
        <v>10.26</v>
      </c>
      <c r="J1612">
        <v>61.25</v>
      </c>
      <c r="K1612">
        <v>2.27</v>
      </c>
    </row>
    <row r="1613" spans="1:11" x14ac:dyDescent="0.25">
      <c r="A1613">
        <v>10861</v>
      </c>
      <c r="B1613" s="4">
        <v>44914</v>
      </c>
      <c r="C1613" s="4">
        <v>44984</v>
      </c>
      <c r="D1613">
        <v>43</v>
      </c>
      <c r="E1613">
        <v>17</v>
      </c>
      <c r="F1613">
        <v>4</v>
      </c>
      <c r="G1613">
        <v>1</v>
      </c>
      <c r="H1613">
        <v>42</v>
      </c>
      <c r="I1613">
        <v>3.32</v>
      </c>
      <c r="J1613">
        <v>1146.5999999999999</v>
      </c>
      <c r="K1613">
        <v>42.54</v>
      </c>
    </row>
    <row r="1614" spans="1:11" x14ac:dyDescent="0.25">
      <c r="A1614">
        <v>10861</v>
      </c>
      <c r="B1614" s="4">
        <v>44914</v>
      </c>
      <c r="C1614" s="4">
        <v>44984</v>
      </c>
      <c r="D1614">
        <v>43</v>
      </c>
      <c r="E1614">
        <v>18</v>
      </c>
      <c r="F1614">
        <v>4</v>
      </c>
      <c r="G1614">
        <v>1</v>
      </c>
      <c r="H1614">
        <v>20</v>
      </c>
      <c r="I1614">
        <v>2.78</v>
      </c>
      <c r="J1614">
        <v>875</v>
      </c>
      <c r="K1614">
        <v>32.47</v>
      </c>
    </row>
    <row r="1615" spans="1:11" x14ac:dyDescent="0.25">
      <c r="A1615">
        <v>10861</v>
      </c>
      <c r="B1615" s="4">
        <v>44914</v>
      </c>
      <c r="C1615" s="4">
        <v>44984</v>
      </c>
      <c r="D1615">
        <v>43</v>
      </c>
      <c r="E1615">
        <v>21</v>
      </c>
      <c r="F1615">
        <v>4</v>
      </c>
      <c r="G1615">
        <v>1</v>
      </c>
      <c r="H1615">
        <v>40</v>
      </c>
      <c r="I1615">
        <v>0.46</v>
      </c>
      <c r="J1615">
        <v>280</v>
      </c>
      <c r="K1615">
        <v>10.39</v>
      </c>
    </row>
    <row r="1616" spans="1:11" x14ac:dyDescent="0.25">
      <c r="A1616">
        <v>10861</v>
      </c>
      <c r="B1616" s="4">
        <v>44914</v>
      </c>
      <c r="C1616" s="4">
        <v>44984</v>
      </c>
      <c r="D1616">
        <v>43</v>
      </c>
      <c r="E1616">
        <v>62</v>
      </c>
      <c r="F1616">
        <v>4</v>
      </c>
      <c r="G1616">
        <v>1</v>
      </c>
      <c r="H1616">
        <v>3</v>
      </c>
      <c r="I1616">
        <v>3.95</v>
      </c>
      <c r="J1616">
        <v>103.53</v>
      </c>
      <c r="K1616">
        <v>3.84</v>
      </c>
    </row>
    <row r="1617" spans="1:11" x14ac:dyDescent="0.25">
      <c r="A1617">
        <v>10862</v>
      </c>
      <c r="B1617" s="4">
        <v>44917</v>
      </c>
      <c r="C1617" s="4">
        <v>44998</v>
      </c>
      <c r="D1617">
        <v>44</v>
      </c>
      <c r="E1617">
        <v>11</v>
      </c>
      <c r="F1617">
        <v>8</v>
      </c>
      <c r="G1617">
        <v>2</v>
      </c>
      <c r="H1617">
        <v>25</v>
      </c>
      <c r="I1617">
        <v>25.95</v>
      </c>
      <c r="J1617">
        <v>367.5</v>
      </c>
      <c r="K1617">
        <v>66.790000000000006</v>
      </c>
    </row>
    <row r="1618" spans="1:11" x14ac:dyDescent="0.25">
      <c r="A1618">
        <v>10862</v>
      </c>
      <c r="B1618" s="4">
        <v>44917</v>
      </c>
      <c r="C1618" s="4">
        <v>44998</v>
      </c>
      <c r="D1618">
        <v>44</v>
      </c>
      <c r="E1618">
        <v>52</v>
      </c>
      <c r="F1618">
        <v>8</v>
      </c>
      <c r="G1618">
        <v>2</v>
      </c>
      <c r="H1618">
        <v>8</v>
      </c>
      <c r="I1618">
        <v>38.5</v>
      </c>
      <c r="J1618">
        <v>39.200000000000003</v>
      </c>
      <c r="K1618">
        <v>7.12</v>
      </c>
    </row>
    <row r="1619" spans="1:11" x14ac:dyDescent="0.25">
      <c r="A1619">
        <v>10863</v>
      </c>
      <c r="B1619" s="4">
        <v>44917</v>
      </c>
      <c r="C1619" s="4">
        <v>44987</v>
      </c>
      <c r="D1619">
        <v>35</v>
      </c>
      <c r="E1619">
        <v>58</v>
      </c>
      <c r="F1619">
        <v>4</v>
      </c>
      <c r="G1619">
        <v>3</v>
      </c>
      <c r="H1619">
        <v>12</v>
      </c>
      <c r="I1619">
        <v>15.53</v>
      </c>
      <c r="J1619">
        <v>111.3</v>
      </c>
      <c r="K1619">
        <v>7.23</v>
      </c>
    </row>
    <row r="1620" spans="1:11" x14ac:dyDescent="0.25">
      <c r="A1620">
        <v>10863</v>
      </c>
      <c r="B1620" s="4">
        <v>44917</v>
      </c>
      <c r="C1620" s="4">
        <v>44987</v>
      </c>
      <c r="D1620">
        <v>35</v>
      </c>
      <c r="E1620">
        <v>1</v>
      </c>
      <c r="F1620">
        <v>4</v>
      </c>
      <c r="G1620">
        <v>3</v>
      </c>
      <c r="H1620">
        <v>20</v>
      </c>
      <c r="I1620">
        <v>10.91</v>
      </c>
      <c r="J1620">
        <v>252</v>
      </c>
      <c r="K1620">
        <v>16.37</v>
      </c>
    </row>
    <row r="1621" spans="1:11" x14ac:dyDescent="0.25">
      <c r="A1621">
        <v>10864</v>
      </c>
      <c r="B1621" s="4">
        <v>44917</v>
      </c>
      <c r="C1621" s="4">
        <v>44987</v>
      </c>
      <c r="D1621">
        <v>4</v>
      </c>
      <c r="E1621">
        <v>67</v>
      </c>
      <c r="F1621">
        <v>4</v>
      </c>
      <c r="G1621">
        <v>2</v>
      </c>
      <c r="H1621">
        <v>15</v>
      </c>
      <c r="I1621">
        <v>2.2400000000000002</v>
      </c>
      <c r="J1621">
        <v>147</v>
      </c>
      <c r="K1621">
        <v>25.17</v>
      </c>
    </row>
    <row r="1622" spans="1:11" x14ac:dyDescent="0.25">
      <c r="A1622">
        <v>10864</v>
      </c>
      <c r="B1622" s="4">
        <v>44917</v>
      </c>
      <c r="C1622" s="4">
        <v>44987</v>
      </c>
      <c r="D1622">
        <v>4</v>
      </c>
      <c r="E1622">
        <v>35</v>
      </c>
      <c r="F1622">
        <v>4</v>
      </c>
      <c r="G1622">
        <v>2</v>
      </c>
      <c r="H1622">
        <v>4</v>
      </c>
      <c r="I1622">
        <v>1.86</v>
      </c>
      <c r="J1622">
        <v>50.4</v>
      </c>
      <c r="K1622">
        <v>8.6300000000000008</v>
      </c>
    </row>
    <row r="1623" spans="1:11" x14ac:dyDescent="0.25">
      <c r="A1623">
        <v>10865</v>
      </c>
      <c r="B1623" s="4">
        <v>44918</v>
      </c>
      <c r="C1623" s="4">
        <v>44973</v>
      </c>
      <c r="D1623">
        <v>63</v>
      </c>
      <c r="E1623">
        <v>38</v>
      </c>
      <c r="F1623">
        <v>2</v>
      </c>
      <c r="G1623">
        <v>1</v>
      </c>
      <c r="H1623">
        <v>60</v>
      </c>
      <c r="I1623">
        <v>2.21</v>
      </c>
      <c r="J1623">
        <v>11067</v>
      </c>
      <c r="K1623">
        <v>48.14</v>
      </c>
    </row>
    <row r="1624" spans="1:11" x14ac:dyDescent="0.25">
      <c r="A1624">
        <v>10865</v>
      </c>
      <c r="B1624" s="4">
        <v>44918</v>
      </c>
      <c r="C1624" s="4">
        <v>44973</v>
      </c>
      <c r="D1624">
        <v>63</v>
      </c>
      <c r="E1624">
        <v>39</v>
      </c>
      <c r="F1624">
        <v>2</v>
      </c>
      <c r="G1624">
        <v>1</v>
      </c>
      <c r="H1624">
        <v>80</v>
      </c>
      <c r="I1624">
        <v>2.1800000000000002</v>
      </c>
      <c r="J1624">
        <v>1008</v>
      </c>
      <c r="K1624">
        <v>4.38</v>
      </c>
    </row>
    <row r="1625" spans="1:11" x14ac:dyDescent="0.25">
      <c r="A1625">
        <v>10866</v>
      </c>
      <c r="B1625" s="4">
        <v>44918</v>
      </c>
      <c r="C1625" s="4">
        <v>44988</v>
      </c>
      <c r="D1625">
        <v>5</v>
      </c>
      <c r="E1625">
        <v>30</v>
      </c>
      <c r="F1625">
        <v>5</v>
      </c>
      <c r="G1625">
        <v>2</v>
      </c>
      <c r="H1625">
        <v>40</v>
      </c>
      <c r="I1625">
        <v>0.26</v>
      </c>
      <c r="J1625">
        <v>724.92</v>
      </c>
      <c r="K1625">
        <v>46.06</v>
      </c>
    </row>
    <row r="1626" spans="1:11" x14ac:dyDescent="0.25">
      <c r="A1626">
        <v>10866</v>
      </c>
      <c r="B1626" s="4">
        <v>44919</v>
      </c>
      <c r="C1626" s="4">
        <v>44988</v>
      </c>
      <c r="D1626">
        <v>5</v>
      </c>
      <c r="E1626">
        <v>24</v>
      </c>
      <c r="F1626">
        <v>5</v>
      </c>
      <c r="G1626">
        <v>2</v>
      </c>
      <c r="H1626">
        <v>6</v>
      </c>
      <c r="I1626">
        <v>21.03</v>
      </c>
      <c r="J1626">
        <v>18.899999999999999</v>
      </c>
      <c r="K1626">
        <v>1.2</v>
      </c>
    </row>
    <row r="1627" spans="1:11" x14ac:dyDescent="0.25">
      <c r="A1627">
        <v>10866</v>
      </c>
      <c r="B1627" s="4">
        <v>44919</v>
      </c>
      <c r="C1627" s="4">
        <v>44988</v>
      </c>
      <c r="D1627">
        <v>5</v>
      </c>
      <c r="E1627">
        <v>2</v>
      </c>
      <c r="F1627">
        <v>5</v>
      </c>
      <c r="G1627">
        <v>2</v>
      </c>
      <c r="H1627">
        <v>21</v>
      </c>
      <c r="I1627">
        <v>8.7200000000000006</v>
      </c>
      <c r="J1627">
        <v>279.3</v>
      </c>
      <c r="K1627">
        <v>17.739999999999998</v>
      </c>
    </row>
    <row r="1628" spans="1:11" x14ac:dyDescent="0.25">
      <c r="A1628">
        <v>10867</v>
      </c>
      <c r="B1628" s="4">
        <v>44919</v>
      </c>
      <c r="C1628" s="4">
        <v>45002</v>
      </c>
      <c r="D1628">
        <v>48</v>
      </c>
      <c r="E1628">
        <v>53</v>
      </c>
      <c r="F1628">
        <v>6</v>
      </c>
      <c r="G1628">
        <v>2</v>
      </c>
      <c r="H1628">
        <v>3</v>
      </c>
      <c r="I1628">
        <v>9.14</v>
      </c>
      <c r="J1628">
        <v>68.88</v>
      </c>
      <c r="K1628">
        <v>70.58</v>
      </c>
    </row>
    <row r="1629" spans="1:11" x14ac:dyDescent="0.25">
      <c r="A1629">
        <v>10868</v>
      </c>
      <c r="B1629" s="4">
        <v>44919</v>
      </c>
      <c r="C1629" s="4">
        <v>44989</v>
      </c>
      <c r="D1629">
        <v>62</v>
      </c>
      <c r="E1629">
        <v>35</v>
      </c>
      <c r="F1629">
        <v>7</v>
      </c>
      <c r="G1629">
        <v>3</v>
      </c>
      <c r="H1629">
        <v>30</v>
      </c>
      <c r="I1629">
        <v>7.6</v>
      </c>
      <c r="J1629">
        <v>378</v>
      </c>
      <c r="K1629">
        <v>6.5</v>
      </c>
    </row>
    <row r="1630" spans="1:11" x14ac:dyDescent="0.25">
      <c r="A1630">
        <v>10868</v>
      </c>
      <c r="B1630" s="4">
        <v>44920</v>
      </c>
      <c r="C1630" s="4">
        <v>44989</v>
      </c>
      <c r="D1630">
        <v>62</v>
      </c>
      <c r="E1630">
        <v>49</v>
      </c>
      <c r="F1630">
        <v>7</v>
      </c>
      <c r="G1630">
        <v>3</v>
      </c>
      <c r="H1630">
        <v>42</v>
      </c>
      <c r="I1630">
        <v>0.48</v>
      </c>
      <c r="J1630">
        <v>588</v>
      </c>
      <c r="K1630">
        <v>10.11</v>
      </c>
    </row>
    <row r="1631" spans="1:11" x14ac:dyDescent="0.25">
      <c r="A1631">
        <v>10868</v>
      </c>
      <c r="B1631" s="4">
        <v>44920</v>
      </c>
      <c r="C1631" s="4">
        <v>44989</v>
      </c>
      <c r="D1631">
        <v>62</v>
      </c>
      <c r="E1631">
        <v>26</v>
      </c>
      <c r="F1631">
        <v>7</v>
      </c>
      <c r="G1631">
        <v>3</v>
      </c>
      <c r="H1631">
        <v>20</v>
      </c>
      <c r="I1631">
        <v>2.88</v>
      </c>
      <c r="J1631">
        <v>437.22</v>
      </c>
      <c r="K1631">
        <v>7.52</v>
      </c>
    </row>
    <row r="1632" spans="1:11" x14ac:dyDescent="0.25">
      <c r="A1632">
        <v>10869</v>
      </c>
      <c r="B1632" s="4">
        <v>44920</v>
      </c>
      <c r="C1632" s="4">
        <v>44989</v>
      </c>
      <c r="D1632">
        <v>38</v>
      </c>
      <c r="E1632">
        <v>68</v>
      </c>
      <c r="F1632">
        <v>5</v>
      </c>
      <c r="G1632">
        <v>2</v>
      </c>
      <c r="H1632">
        <v>20</v>
      </c>
      <c r="I1632">
        <v>1.62</v>
      </c>
      <c r="J1632">
        <v>175</v>
      </c>
      <c r="K1632">
        <v>18.55</v>
      </c>
    </row>
    <row r="1633" spans="1:11" x14ac:dyDescent="0.25">
      <c r="A1633">
        <v>10869</v>
      </c>
      <c r="B1633" s="4">
        <v>44920</v>
      </c>
      <c r="C1633" s="4">
        <v>44989</v>
      </c>
      <c r="D1633">
        <v>38</v>
      </c>
      <c r="E1633">
        <v>11</v>
      </c>
      <c r="F1633">
        <v>5</v>
      </c>
      <c r="G1633">
        <v>2</v>
      </c>
      <c r="H1633">
        <v>10</v>
      </c>
      <c r="I1633">
        <v>2.14</v>
      </c>
      <c r="J1633">
        <v>147</v>
      </c>
      <c r="K1633">
        <v>15.58</v>
      </c>
    </row>
    <row r="1634" spans="1:11" x14ac:dyDescent="0.25">
      <c r="A1634">
        <v>10869</v>
      </c>
      <c r="B1634" s="4">
        <v>44921</v>
      </c>
      <c r="C1634" s="4">
        <v>44989</v>
      </c>
      <c r="D1634">
        <v>38</v>
      </c>
      <c r="E1634">
        <v>1</v>
      </c>
      <c r="F1634">
        <v>5</v>
      </c>
      <c r="G1634">
        <v>2</v>
      </c>
      <c r="H1634">
        <v>40</v>
      </c>
      <c r="I1634">
        <v>37.54</v>
      </c>
      <c r="J1634">
        <v>504</v>
      </c>
      <c r="K1634">
        <v>53.41</v>
      </c>
    </row>
    <row r="1635" spans="1:11" x14ac:dyDescent="0.25">
      <c r="A1635">
        <v>10869</v>
      </c>
      <c r="B1635" s="4">
        <v>44921</v>
      </c>
      <c r="C1635" s="4">
        <v>44989</v>
      </c>
      <c r="D1635">
        <v>38</v>
      </c>
      <c r="E1635">
        <v>23</v>
      </c>
      <c r="F1635">
        <v>5</v>
      </c>
      <c r="G1635">
        <v>2</v>
      </c>
      <c r="H1635">
        <v>50</v>
      </c>
      <c r="I1635">
        <v>10.63</v>
      </c>
      <c r="J1635">
        <v>315</v>
      </c>
      <c r="K1635">
        <v>33.380000000000003</v>
      </c>
    </row>
    <row r="1636" spans="1:11" x14ac:dyDescent="0.25">
      <c r="A1636">
        <v>10870</v>
      </c>
      <c r="B1636" s="4">
        <v>44921</v>
      </c>
      <c r="C1636" s="4">
        <v>44989</v>
      </c>
      <c r="D1636">
        <v>91</v>
      </c>
      <c r="E1636">
        <v>35</v>
      </c>
      <c r="F1636">
        <v>5</v>
      </c>
      <c r="G1636">
        <v>2</v>
      </c>
      <c r="H1636">
        <v>3</v>
      </c>
      <c r="I1636">
        <v>46.94</v>
      </c>
      <c r="J1636">
        <v>37.799999999999997</v>
      </c>
      <c r="K1636">
        <v>27.58</v>
      </c>
    </row>
    <row r="1637" spans="1:11" x14ac:dyDescent="0.25">
      <c r="A1637">
        <v>10870</v>
      </c>
      <c r="B1637" s="4">
        <v>44921</v>
      </c>
      <c r="C1637" s="4">
        <v>44989</v>
      </c>
      <c r="D1637">
        <v>91</v>
      </c>
      <c r="E1637">
        <v>51</v>
      </c>
      <c r="F1637">
        <v>5</v>
      </c>
      <c r="G1637">
        <v>2</v>
      </c>
      <c r="H1637">
        <v>2</v>
      </c>
      <c r="I1637">
        <v>2.33</v>
      </c>
      <c r="J1637">
        <v>74.2</v>
      </c>
      <c r="K1637">
        <v>54.15</v>
      </c>
    </row>
    <row r="1638" spans="1:11" x14ac:dyDescent="0.25">
      <c r="A1638">
        <v>10871</v>
      </c>
      <c r="B1638" s="4">
        <v>44921</v>
      </c>
      <c r="C1638" s="4">
        <v>44990</v>
      </c>
      <c r="D1638">
        <v>8</v>
      </c>
      <c r="E1638">
        <v>16</v>
      </c>
      <c r="F1638">
        <v>9</v>
      </c>
      <c r="G1638">
        <v>1</v>
      </c>
      <c r="H1638">
        <v>12</v>
      </c>
      <c r="I1638">
        <v>23.7</v>
      </c>
      <c r="J1638">
        <v>146.58000000000001</v>
      </c>
      <c r="K1638">
        <v>1.3</v>
      </c>
    </row>
    <row r="1639" spans="1:11" x14ac:dyDescent="0.25">
      <c r="A1639">
        <v>10871</v>
      </c>
      <c r="B1639" s="4">
        <v>44924</v>
      </c>
      <c r="C1639" s="4">
        <v>44990</v>
      </c>
      <c r="D1639">
        <v>8</v>
      </c>
      <c r="E1639">
        <v>6</v>
      </c>
      <c r="F1639">
        <v>9</v>
      </c>
      <c r="G1639">
        <v>1</v>
      </c>
      <c r="H1639">
        <v>50</v>
      </c>
      <c r="I1639">
        <v>4.3899999999999997</v>
      </c>
      <c r="J1639">
        <v>875</v>
      </c>
      <c r="K1639">
        <v>7.75</v>
      </c>
    </row>
    <row r="1640" spans="1:11" x14ac:dyDescent="0.25">
      <c r="A1640">
        <v>10871</v>
      </c>
      <c r="B1640" s="4">
        <v>44924</v>
      </c>
      <c r="C1640" s="4">
        <v>44990</v>
      </c>
      <c r="D1640">
        <v>8</v>
      </c>
      <c r="E1640">
        <v>17</v>
      </c>
      <c r="F1640">
        <v>9</v>
      </c>
      <c r="G1640">
        <v>1</v>
      </c>
      <c r="H1640">
        <v>16</v>
      </c>
      <c r="I1640">
        <v>2.76</v>
      </c>
      <c r="J1640">
        <v>436.8</v>
      </c>
      <c r="K1640">
        <v>3.87</v>
      </c>
    </row>
    <row r="1641" spans="1:11" x14ac:dyDescent="0.25">
      <c r="A1641">
        <v>10872</v>
      </c>
      <c r="B1641" s="4">
        <v>44924</v>
      </c>
      <c r="C1641" s="4">
        <v>44990</v>
      </c>
      <c r="D1641">
        <v>30</v>
      </c>
      <c r="E1641">
        <v>62</v>
      </c>
      <c r="F1641">
        <v>5</v>
      </c>
      <c r="G1641">
        <v>1</v>
      </c>
      <c r="H1641">
        <v>20</v>
      </c>
      <c r="I1641">
        <v>13.77</v>
      </c>
      <c r="J1641">
        <v>690.2</v>
      </c>
      <c r="K1641">
        <v>0.42</v>
      </c>
    </row>
    <row r="1642" spans="1:11" x14ac:dyDescent="0.25">
      <c r="A1642">
        <v>10872</v>
      </c>
      <c r="B1642" s="4">
        <v>44924</v>
      </c>
      <c r="C1642" s="4">
        <v>44990</v>
      </c>
      <c r="D1642">
        <v>30</v>
      </c>
      <c r="E1642">
        <v>55</v>
      </c>
      <c r="F1642">
        <v>5</v>
      </c>
      <c r="G1642">
        <v>1</v>
      </c>
      <c r="H1642">
        <v>10</v>
      </c>
      <c r="I1642">
        <v>5.6</v>
      </c>
      <c r="J1642">
        <v>168</v>
      </c>
      <c r="K1642">
        <v>0.1</v>
      </c>
    </row>
    <row r="1643" spans="1:11" x14ac:dyDescent="0.25">
      <c r="A1643">
        <v>10872</v>
      </c>
      <c r="B1643" s="4">
        <v>44924</v>
      </c>
      <c r="C1643" s="4">
        <v>44990</v>
      </c>
      <c r="D1643">
        <v>30</v>
      </c>
      <c r="E1643">
        <v>64</v>
      </c>
      <c r="F1643">
        <v>5</v>
      </c>
      <c r="G1643">
        <v>1</v>
      </c>
      <c r="H1643">
        <v>15</v>
      </c>
      <c r="I1643">
        <v>2.13</v>
      </c>
      <c r="J1643">
        <v>349.125</v>
      </c>
      <c r="K1643">
        <v>0.21</v>
      </c>
    </row>
    <row r="1644" spans="1:11" x14ac:dyDescent="0.25">
      <c r="A1644">
        <v>10872</v>
      </c>
      <c r="B1644" s="4">
        <v>44924</v>
      </c>
      <c r="C1644" s="4">
        <v>44990</v>
      </c>
      <c r="D1644">
        <v>30</v>
      </c>
      <c r="E1644">
        <v>65</v>
      </c>
      <c r="F1644">
        <v>5</v>
      </c>
      <c r="G1644">
        <v>1</v>
      </c>
      <c r="H1644">
        <v>21</v>
      </c>
      <c r="I1644">
        <v>12.47</v>
      </c>
      <c r="J1644">
        <v>309.435</v>
      </c>
      <c r="K1644">
        <v>0.19</v>
      </c>
    </row>
    <row r="1645" spans="1:11" x14ac:dyDescent="0.25">
      <c r="A1645">
        <v>10873</v>
      </c>
      <c r="B1645" s="4">
        <v>44925</v>
      </c>
      <c r="C1645" s="4">
        <v>44991</v>
      </c>
      <c r="D1645">
        <v>11</v>
      </c>
      <c r="E1645">
        <v>21</v>
      </c>
      <c r="F1645">
        <v>4</v>
      </c>
      <c r="G1645">
        <v>2</v>
      </c>
      <c r="H1645">
        <v>20</v>
      </c>
      <c r="I1645">
        <v>31.6</v>
      </c>
      <c r="J1645">
        <v>140</v>
      </c>
      <c r="K1645">
        <v>39.090000000000003</v>
      </c>
    </row>
    <row r="1646" spans="1:11" x14ac:dyDescent="0.25">
      <c r="A1646">
        <v>10873</v>
      </c>
      <c r="B1646" s="4">
        <v>44925</v>
      </c>
      <c r="C1646" s="4">
        <v>44991</v>
      </c>
      <c r="D1646">
        <v>11</v>
      </c>
      <c r="E1646">
        <v>28</v>
      </c>
      <c r="F1646">
        <v>4</v>
      </c>
      <c r="G1646">
        <v>2</v>
      </c>
      <c r="H1646">
        <v>3</v>
      </c>
      <c r="I1646">
        <v>124.16</v>
      </c>
      <c r="J1646">
        <v>95.76</v>
      </c>
      <c r="K1646">
        <v>26.74</v>
      </c>
    </row>
    <row r="1647" spans="1:11" x14ac:dyDescent="0.25">
      <c r="A1647">
        <v>10874</v>
      </c>
      <c r="B1647" s="4">
        <v>44925</v>
      </c>
      <c r="C1647" s="4">
        <v>44991</v>
      </c>
      <c r="D1647">
        <v>30</v>
      </c>
      <c r="E1647">
        <v>10</v>
      </c>
      <c r="F1647">
        <v>5</v>
      </c>
      <c r="G1647">
        <v>2</v>
      </c>
      <c r="H1647">
        <v>10</v>
      </c>
      <c r="I1647">
        <v>33.229999999999997</v>
      </c>
      <c r="J1647">
        <v>217</v>
      </c>
      <c r="K1647">
        <v>58.17</v>
      </c>
    </row>
    <row r="1648" spans="1:11" x14ac:dyDescent="0.25">
      <c r="A1648">
        <v>10875</v>
      </c>
      <c r="B1648" s="4">
        <v>44925</v>
      </c>
      <c r="C1648" s="4">
        <v>44991</v>
      </c>
      <c r="D1648">
        <v>5</v>
      </c>
      <c r="E1648">
        <v>49</v>
      </c>
      <c r="F1648">
        <v>4</v>
      </c>
      <c r="G1648">
        <v>2</v>
      </c>
      <c r="H1648">
        <v>15</v>
      </c>
      <c r="I1648">
        <v>2.94</v>
      </c>
      <c r="J1648">
        <v>210</v>
      </c>
      <c r="K1648">
        <v>5.75</v>
      </c>
    </row>
    <row r="1649" spans="1:11" x14ac:dyDescent="0.25">
      <c r="A1649">
        <v>10875</v>
      </c>
      <c r="B1649" s="4">
        <v>44925</v>
      </c>
      <c r="C1649" s="4">
        <v>44991</v>
      </c>
      <c r="D1649">
        <v>5</v>
      </c>
      <c r="E1649">
        <v>19</v>
      </c>
      <c r="F1649">
        <v>4</v>
      </c>
      <c r="G1649">
        <v>2</v>
      </c>
      <c r="H1649">
        <v>25</v>
      </c>
      <c r="I1649">
        <v>55.36</v>
      </c>
      <c r="J1649">
        <v>161</v>
      </c>
      <c r="K1649">
        <v>4.4000000000000004</v>
      </c>
    </row>
    <row r="1650" spans="1:11" x14ac:dyDescent="0.25">
      <c r="A1650">
        <v>10875</v>
      </c>
      <c r="B1650" s="4">
        <v>44926</v>
      </c>
      <c r="C1650" s="4">
        <v>44991</v>
      </c>
      <c r="D1650">
        <v>5</v>
      </c>
      <c r="E1650">
        <v>47</v>
      </c>
      <c r="F1650">
        <v>4</v>
      </c>
      <c r="G1650">
        <v>2</v>
      </c>
      <c r="H1650">
        <v>21</v>
      </c>
      <c r="I1650">
        <v>251.83</v>
      </c>
      <c r="J1650">
        <v>139.65</v>
      </c>
      <c r="K1650">
        <v>3.82</v>
      </c>
    </row>
    <row r="1651" spans="1:11" x14ac:dyDescent="0.25">
      <c r="A1651">
        <v>10876</v>
      </c>
      <c r="B1651" s="4">
        <v>44926</v>
      </c>
      <c r="C1651" s="4">
        <v>44994</v>
      </c>
      <c r="D1651">
        <v>8</v>
      </c>
      <c r="E1651">
        <v>64</v>
      </c>
      <c r="F1651">
        <v>7</v>
      </c>
      <c r="G1651">
        <v>2</v>
      </c>
      <c r="H1651">
        <v>20</v>
      </c>
      <c r="I1651">
        <v>99.4</v>
      </c>
      <c r="J1651">
        <v>465.5</v>
      </c>
      <c r="K1651">
        <v>2.21</v>
      </c>
    </row>
    <row r="1652" spans="1:11" x14ac:dyDescent="0.25">
      <c r="A1652">
        <v>10876</v>
      </c>
      <c r="B1652" s="4">
        <v>44926</v>
      </c>
      <c r="C1652" s="4">
        <v>44994</v>
      </c>
      <c r="D1652">
        <v>8</v>
      </c>
      <c r="E1652">
        <v>46</v>
      </c>
      <c r="F1652">
        <v>7</v>
      </c>
      <c r="G1652">
        <v>2</v>
      </c>
      <c r="H1652">
        <v>21</v>
      </c>
      <c r="I1652">
        <v>27.9</v>
      </c>
      <c r="J1652">
        <v>176.4</v>
      </c>
      <c r="K1652">
        <v>0.84</v>
      </c>
    </row>
    <row r="1653" spans="1:11" x14ac:dyDescent="0.25">
      <c r="A1653">
        <v>10877</v>
      </c>
      <c r="B1653" s="4">
        <v>44926</v>
      </c>
      <c r="C1653" s="4">
        <v>44994</v>
      </c>
      <c r="D1653">
        <v>67</v>
      </c>
      <c r="E1653">
        <v>16</v>
      </c>
      <c r="F1653">
        <v>1</v>
      </c>
      <c r="G1653">
        <v>3</v>
      </c>
      <c r="H1653">
        <v>30</v>
      </c>
      <c r="I1653">
        <v>8.11</v>
      </c>
      <c r="J1653">
        <v>366.45</v>
      </c>
      <c r="K1653">
        <v>3.2</v>
      </c>
    </row>
    <row r="1654" spans="1:11" x14ac:dyDescent="0.25">
      <c r="A1654">
        <v>10877</v>
      </c>
      <c r="B1654" s="4">
        <v>44927</v>
      </c>
      <c r="C1654" s="4">
        <v>44994</v>
      </c>
      <c r="D1654">
        <v>67</v>
      </c>
      <c r="E1654">
        <v>18</v>
      </c>
      <c r="F1654">
        <v>1</v>
      </c>
      <c r="G1654">
        <v>3</v>
      </c>
      <c r="H1654">
        <v>25</v>
      </c>
      <c r="I1654">
        <v>70.819999999999993</v>
      </c>
      <c r="J1654">
        <v>1093.75</v>
      </c>
      <c r="K1654">
        <v>9.56</v>
      </c>
    </row>
    <row r="1655" spans="1:11" x14ac:dyDescent="0.25">
      <c r="A1655">
        <v>10878</v>
      </c>
      <c r="B1655" s="4">
        <v>44927</v>
      </c>
      <c r="C1655" s="4">
        <v>44995</v>
      </c>
      <c r="D1655">
        <v>63</v>
      </c>
      <c r="E1655">
        <v>20</v>
      </c>
      <c r="F1655">
        <v>4</v>
      </c>
      <c r="G1655">
        <v>1</v>
      </c>
      <c r="H1655">
        <v>20</v>
      </c>
      <c r="I1655">
        <v>83.86</v>
      </c>
      <c r="J1655">
        <v>1134</v>
      </c>
      <c r="K1655">
        <v>79.7</v>
      </c>
    </row>
    <row r="1656" spans="1:11" x14ac:dyDescent="0.25">
      <c r="A1656">
        <v>10879</v>
      </c>
      <c r="B1656" s="4">
        <v>44927</v>
      </c>
      <c r="C1656" s="4">
        <v>44995</v>
      </c>
      <c r="D1656">
        <v>11</v>
      </c>
      <c r="E1656">
        <v>65</v>
      </c>
      <c r="F1656">
        <v>3</v>
      </c>
      <c r="G1656">
        <v>2</v>
      </c>
      <c r="H1656">
        <v>10</v>
      </c>
      <c r="I1656">
        <v>0.35</v>
      </c>
      <c r="J1656">
        <v>147.35</v>
      </c>
      <c r="K1656">
        <v>2.2000000000000002</v>
      </c>
    </row>
    <row r="1657" spans="1:11" x14ac:dyDescent="0.25">
      <c r="A1657">
        <v>10879</v>
      </c>
      <c r="B1657" s="4">
        <v>44927</v>
      </c>
      <c r="C1657" s="4">
        <v>44995</v>
      </c>
      <c r="D1657">
        <v>11</v>
      </c>
      <c r="E1657">
        <v>76</v>
      </c>
      <c r="F1657">
        <v>3</v>
      </c>
      <c r="G1657">
        <v>2</v>
      </c>
      <c r="H1657">
        <v>10</v>
      </c>
      <c r="I1657">
        <v>0.38</v>
      </c>
      <c r="J1657">
        <v>126</v>
      </c>
      <c r="K1657">
        <v>1.88</v>
      </c>
    </row>
    <row r="1658" spans="1:11" x14ac:dyDescent="0.25">
      <c r="A1658">
        <v>10879</v>
      </c>
      <c r="B1658" s="4">
        <v>44927</v>
      </c>
      <c r="C1658" s="4">
        <v>44995</v>
      </c>
      <c r="D1658">
        <v>11</v>
      </c>
      <c r="E1658">
        <v>40</v>
      </c>
      <c r="F1658">
        <v>3</v>
      </c>
      <c r="G1658">
        <v>2</v>
      </c>
      <c r="H1658">
        <v>12</v>
      </c>
      <c r="I1658">
        <v>0.21</v>
      </c>
      <c r="J1658">
        <v>154.56</v>
      </c>
      <c r="K1658">
        <v>2.31</v>
      </c>
    </row>
    <row r="1659" spans="1:11" x14ac:dyDescent="0.25">
      <c r="A1659">
        <v>10880</v>
      </c>
      <c r="B1659" s="4">
        <v>44928</v>
      </c>
      <c r="C1659" s="4">
        <v>45009</v>
      </c>
      <c r="D1659">
        <v>24</v>
      </c>
      <c r="E1659">
        <v>23</v>
      </c>
      <c r="F1659">
        <v>7</v>
      </c>
      <c r="G1659">
        <v>2</v>
      </c>
      <c r="H1659">
        <v>30</v>
      </c>
      <c r="I1659">
        <v>15.37</v>
      </c>
      <c r="J1659">
        <v>189</v>
      </c>
      <c r="K1659">
        <v>0.19</v>
      </c>
    </row>
    <row r="1660" spans="1:11" x14ac:dyDescent="0.25">
      <c r="A1660">
        <v>10880</v>
      </c>
      <c r="B1660" s="4">
        <v>44928</v>
      </c>
      <c r="C1660" s="4">
        <v>45009</v>
      </c>
      <c r="D1660">
        <v>24</v>
      </c>
      <c r="E1660">
        <v>61</v>
      </c>
      <c r="F1660">
        <v>7</v>
      </c>
      <c r="G1660">
        <v>2</v>
      </c>
      <c r="H1660">
        <v>30</v>
      </c>
      <c r="I1660">
        <v>3.84</v>
      </c>
      <c r="J1660">
        <v>598.5</v>
      </c>
      <c r="K1660">
        <v>0.62</v>
      </c>
    </row>
    <row r="1661" spans="1:11" x14ac:dyDescent="0.25">
      <c r="A1661">
        <v>10880</v>
      </c>
      <c r="B1661" s="4">
        <v>44928</v>
      </c>
      <c r="C1661" s="4">
        <v>45009</v>
      </c>
      <c r="D1661">
        <v>24</v>
      </c>
      <c r="E1661">
        <v>70</v>
      </c>
      <c r="F1661">
        <v>7</v>
      </c>
      <c r="G1661">
        <v>2</v>
      </c>
      <c r="H1661">
        <v>50</v>
      </c>
      <c r="I1661">
        <v>4.51</v>
      </c>
      <c r="J1661">
        <v>525</v>
      </c>
      <c r="K1661">
        <v>0.54</v>
      </c>
    </row>
    <row r="1662" spans="1:11" x14ac:dyDescent="0.25">
      <c r="A1662">
        <v>10881</v>
      </c>
      <c r="B1662" s="4">
        <v>44931</v>
      </c>
      <c r="C1662" s="4">
        <v>44996</v>
      </c>
      <c r="D1662">
        <v>12</v>
      </c>
      <c r="E1662">
        <v>73</v>
      </c>
      <c r="F1662">
        <v>4</v>
      </c>
      <c r="G1662">
        <v>2</v>
      </c>
      <c r="H1662">
        <v>10</v>
      </c>
      <c r="I1662">
        <v>63.2</v>
      </c>
      <c r="J1662">
        <v>105</v>
      </c>
      <c r="K1662">
        <v>29.76</v>
      </c>
    </row>
    <row r="1663" spans="1:11" x14ac:dyDescent="0.25">
      <c r="A1663">
        <v>10882</v>
      </c>
      <c r="B1663" s="4">
        <v>44931</v>
      </c>
      <c r="C1663" s="4">
        <v>44996</v>
      </c>
      <c r="D1663">
        <v>43</v>
      </c>
      <c r="E1663">
        <v>42</v>
      </c>
      <c r="F1663">
        <v>4</v>
      </c>
      <c r="G1663">
        <v>3</v>
      </c>
      <c r="H1663">
        <v>25</v>
      </c>
      <c r="I1663">
        <v>116.41</v>
      </c>
      <c r="J1663">
        <v>245</v>
      </c>
      <c r="K1663">
        <v>1.1000000000000001</v>
      </c>
    </row>
    <row r="1664" spans="1:11" x14ac:dyDescent="0.25">
      <c r="A1664">
        <v>10882</v>
      </c>
      <c r="B1664" s="4">
        <v>44931</v>
      </c>
      <c r="C1664" s="4">
        <v>44996</v>
      </c>
      <c r="D1664">
        <v>43</v>
      </c>
      <c r="E1664">
        <v>54</v>
      </c>
      <c r="F1664">
        <v>4</v>
      </c>
      <c r="G1664">
        <v>3</v>
      </c>
      <c r="H1664">
        <v>32</v>
      </c>
      <c r="I1664">
        <v>58.79</v>
      </c>
      <c r="J1664">
        <v>166.88</v>
      </c>
      <c r="K1664">
        <v>0.75</v>
      </c>
    </row>
    <row r="1665" spans="1:11" x14ac:dyDescent="0.25">
      <c r="A1665">
        <v>10882</v>
      </c>
      <c r="B1665" s="4">
        <v>44931</v>
      </c>
      <c r="C1665" s="4">
        <v>44996</v>
      </c>
      <c r="D1665">
        <v>43</v>
      </c>
      <c r="E1665">
        <v>49</v>
      </c>
      <c r="F1665">
        <v>4</v>
      </c>
      <c r="G1665">
        <v>3</v>
      </c>
      <c r="H1665">
        <v>20</v>
      </c>
      <c r="I1665">
        <v>7.01</v>
      </c>
      <c r="J1665">
        <v>280</v>
      </c>
      <c r="K1665">
        <v>1.25</v>
      </c>
    </row>
    <row r="1666" spans="1:11" x14ac:dyDescent="0.25">
      <c r="A1666">
        <v>10883</v>
      </c>
      <c r="B1666" s="4">
        <v>44931</v>
      </c>
      <c r="C1666" s="4">
        <v>44997</v>
      </c>
      <c r="D1666">
        <v>48</v>
      </c>
      <c r="E1666">
        <v>24</v>
      </c>
      <c r="F1666">
        <v>8</v>
      </c>
      <c r="G1666">
        <v>2</v>
      </c>
      <c r="H1666">
        <v>8</v>
      </c>
      <c r="I1666">
        <v>13.27</v>
      </c>
      <c r="J1666">
        <v>25.2</v>
      </c>
      <c r="K1666">
        <v>890.78</v>
      </c>
    </row>
    <row r="1667" spans="1:11" x14ac:dyDescent="0.25">
      <c r="A1667">
        <v>10884</v>
      </c>
      <c r="B1667" s="4">
        <v>44931</v>
      </c>
      <c r="C1667" s="4">
        <v>44997</v>
      </c>
      <c r="D1667">
        <v>45</v>
      </c>
      <c r="E1667">
        <v>21</v>
      </c>
      <c r="F1667">
        <v>4</v>
      </c>
      <c r="G1667">
        <v>1</v>
      </c>
      <c r="H1667">
        <v>40</v>
      </c>
      <c r="I1667">
        <v>63.26</v>
      </c>
      <c r="J1667">
        <v>280</v>
      </c>
      <c r="K1667">
        <v>12.42</v>
      </c>
    </row>
    <row r="1668" spans="1:11" x14ac:dyDescent="0.25">
      <c r="A1668">
        <v>10884</v>
      </c>
      <c r="B1668" s="4">
        <v>44931</v>
      </c>
      <c r="C1668" s="4">
        <v>44997</v>
      </c>
      <c r="D1668">
        <v>45</v>
      </c>
      <c r="E1668">
        <v>65</v>
      </c>
      <c r="F1668">
        <v>4</v>
      </c>
      <c r="G1668">
        <v>1</v>
      </c>
      <c r="H1668">
        <v>12</v>
      </c>
      <c r="I1668">
        <v>17.55</v>
      </c>
      <c r="J1668">
        <v>176.82</v>
      </c>
      <c r="K1668">
        <v>7.84</v>
      </c>
    </row>
    <row r="1669" spans="1:11" x14ac:dyDescent="0.25">
      <c r="A1669">
        <v>10884</v>
      </c>
      <c r="B1669" s="4">
        <v>44932</v>
      </c>
      <c r="C1669" s="4">
        <v>44997</v>
      </c>
      <c r="D1669">
        <v>45</v>
      </c>
      <c r="E1669">
        <v>56</v>
      </c>
      <c r="F1669">
        <v>4</v>
      </c>
      <c r="G1669">
        <v>1</v>
      </c>
      <c r="H1669">
        <v>21</v>
      </c>
      <c r="I1669">
        <v>0.1</v>
      </c>
      <c r="J1669">
        <v>558.6</v>
      </c>
      <c r="K1669">
        <v>24.77</v>
      </c>
    </row>
    <row r="1670" spans="1:11" x14ac:dyDescent="0.25">
      <c r="A1670">
        <v>10885</v>
      </c>
      <c r="B1670" s="4">
        <v>44932</v>
      </c>
      <c r="C1670" s="4">
        <v>44997</v>
      </c>
      <c r="D1670">
        <v>76</v>
      </c>
      <c r="E1670">
        <v>70</v>
      </c>
      <c r="F1670">
        <v>6</v>
      </c>
      <c r="G1670">
        <v>3</v>
      </c>
      <c r="H1670">
        <v>30</v>
      </c>
      <c r="I1670">
        <v>0.8</v>
      </c>
      <c r="J1670">
        <v>315</v>
      </c>
      <c r="K1670">
        <v>5.21</v>
      </c>
    </row>
    <row r="1671" spans="1:11" x14ac:dyDescent="0.25">
      <c r="A1671">
        <v>10885</v>
      </c>
      <c r="B1671" s="4">
        <v>44932</v>
      </c>
      <c r="C1671" s="4">
        <v>44997</v>
      </c>
      <c r="D1671">
        <v>76</v>
      </c>
      <c r="E1671">
        <v>24</v>
      </c>
      <c r="F1671">
        <v>6</v>
      </c>
      <c r="G1671">
        <v>3</v>
      </c>
      <c r="H1671">
        <v>12</v>
      </c>
      <c r="I1671">
        <v>203.93</v>
      </c>
      <c r="J1671">
        <v>37.799999999999997</v>
      </c>
      <c r="K1671">
        <v>0.62</v>
      </c>
    </row>
    <row r="1672" spans="1:11" x14ac:dyDescent="0.25">
      <c r="A1672">
        <v>10885</v>
      </c>
      <c r="B1672" s="4">
        <v>44932</v>
      </c>
      <c r="C1672" s="4">
        <v>44997</v>
      </c>
      <c r="D1672">
        <v>76</v>
      </c>
      <c r="E1672">
        <v>77</v>
      </c>
      <c r="F1672">
        <v>6</v>
      </c>
      <c r="G1672">
        <v>3</v>
      </c>
      <c r="H1672">
        <v>25</v>
      </c>
      <c r="I1672">
        <v>32.229999999999997</v>
      </c>
      <c r="J1672">
        <v>227.5</v>
      </c>
      <c r="K1672">
        <v>3.76</v>
      </c>
    </row>
    <row r="1673" spans="1:11" x14ac:dyDescent="0.25">
      <c r="A1673">
        <v>10885</v>
      </c>
      <c r="B1673" s="4">
        <v>44932</v>
      </c>
      <c r="C1673" s="4">
        <v>44997</v>
      </c>
      <c r="D1673">
        <v>76</v>
      </c>
      <c r="E1673">
        <v>2</v>
      </c>
      <c r="F1673">
        <v>6</v>
      </c>
      <c r="G1673">
        <v>3</v>
      </c>
      <c r="H1673">
        <v>20</v>
      </c>
      <c r="I1673">
        <v>31.8</v>
      </c>
      <c r="J1673">
        <v>266</v>
      </c>
      <c r="K1673">
        <v>4.4000000000000004</v>
      </c>
    </row>
    <row r="1674" spans="1:11" x14ac:dyDescent="0.25">
      <c r="A1674">
        <v>10886</v>
      </c>
      <c r="B1674" s="4">
        <v>44932</v>
      </c>
      <c r="C1674" s="4">
        <v>44998</v>
      </c>
      <c r="D1674">
        <v>34</v>
      </c>
      <c r="E1674">
        <v>77</v>
      </c>
      <c r="F1674">
        <v>1</v>
      </c>
      <c r="G1674">
        <v>1</v>
      </c>
      <c r="H1674">
        <v>40</v>
      </c>
      <c r="I1674">
        <v>28.48</v>
      </c>
      <c r="J1674">
        <v>364</v>
      </c>
      <c r="K1674">
        <v>17.96</v>
      </c>
    </row>
    <row r="1675" spans="1:11" x14ac:dyDescent="0.25">
      <c r="A1675">
        <v>10886</v>
      </c>
      <c r="B1675" s="4">
        <v>44933</v>
      </c>
      <c r="C1675" s="4">
        <v>44998</v>
      </c>
      <c r="D1675">
        <v>34</v>
      </c>
      <c r="E1675">
        <v>31</v>
      </c>
      <c r="F1675">
        <v>1</v>
      </c>
      <c r="G1675">
        <v>1</v>
      </c>
      <c r="H1675">
        <v>35</v>
      </c>
      <c r="I1675">
        <v>148.72</v>
      </c>
      <c r="J1675">
        <v>306.25</v>
      </c>
      <c r="K1675">
        <v>15.11</v>
      </c>
    </row>
    <row r="1676" spans="1:11" x14ac:dyDescent="0.25">
      <c r="A1676">
        <v>10886</v>
      </c>
      <c r="B1676" s="4">
        <v>44933</v>
      </c>
      <c r="C1676" s="4">
        <v>44998</v>
      </c>
      <c r="D1676">
        <v>34</v>
      </c>
      <c r="E1676">
        <v>10</v>
      </c>
      <c r="F1676">
        <v>1</v>
      </c>
      <c r="G1676">
        <v>1</v>
      </c>
      <c r="H1676">
        <v>70</v>
      </c>
      <c r="I1676">
        <v>71.59</v>
      </c>
      <c r="J1676">
        <v>1519</v>
      </c>
      <c r="K1676">
        <v>74.959999999999994</v>
      </c>
    </row>
    <row r="1677" spans="1:11" x14ac:dyDescent="0.25">
      <c r="A1677">
        <v>10887</v>
      </c>
      <c r="B1677" s="4">
        <v>44933</v>
      </c>
      <c r="C1677" s="4">
        <v>44998</v>
      </c>
      <c r="D1677">
        <v>29</v>
      </c>
      <c r="E1677">
        <v>25</v>
      </c>
      <c r="F1677">
        <v>8</v>
      </c>
      <c r="G1677">
        <v>3</v>
      </c>
      <c r="H1677">
        <v>5</v>
      </c>
      <c r="I1677">
        <v>3.52</v>
      </c>
      <c r="J1677">
        <v>49</v>
      </c>
      <c r="K1677">
        <v>21.48</v>
      </c>
    </row>
    <row r="1678" spans="1:11" x14ac:dyDescent="0.25">
      <c r="A1678">
        <v>10888</v>
      </c>
      <c r="B1678" s="4">
        <v>44934</v>
      </c>
      <c r="C1678" s="4">
        <v>45001</v>
      </c>
      <c r="D1678">
        <v>30</v>
      </c>
      <c r="E1678">
        <v>2</v>
      </c>
      <c r="F1678">
        <v>1</v>
      </c>
      <c r="G1678">
        <v>1</v>
      </c>
      <c r="H1678">
        <v>20</v>
      </c>
      <c r="I1678">
        <v>10.199999999999999</v>
      </c>
      <c r="J1678">
        <v>266</v>
      </c>
      <c r="K1678">
        <v>27.71</v>
      </c>
    </row>
    <row r="1679" spans="1:11" x14ac:dyDescent="0.25">
      <c r="A1679">
        <v>10888</v>
      </c>
      <c r="B1679" s="4">
        <v>44934</v>
      </c>
      <c r="C1679" s="4">
        <v>45001</v>
      </c>
      <c r="D1679">
        <v>30</v>
      </c>
      <c r="E1679">
        <v>68</v>
      </c>
      <c r="F1679">
        <v>1</v>
      </c>
      <c r="G1679">
        <v>1</v>
      </c>
      <c r="H1679">
        <v>18</v>
      </c>
      <c r="I1679">
        <v>11.54</v>
      </c>
      <c r="J1679">
        <v>157.5</v>
      </c>
      <c r="K1679">
        <v>16.41</v>
      </c>
    </row>
    <row r="1680" spans="1:11" x14ac:dyDescent="0.25">
      <c r="A1680">
        <v>10889</v>
      </c>
      <c r="B1680" s="4">
        <v>44935</v>
      </c>
      <c r="C1680" s="4">
        <v>45001</v>
      </c>
      <c r="D1680">
        <v>65</v>
      </c>
      <c r="E1680">
        <v>11</v>
      </c>
      <c r="F1680">
        <v>9</v>
      </c>
      <c r="G1680">
        <v>1</v>
      </c>
      <c r="H1680">
        <v>40</v>
      </c>
      <c r="I1680">
        <v>65.13</v>
      </c>
      <c r="J1680">
        <v>588</v>
      </c>
      <c r="K1680">
        <v>7.32</v>
      </c>
    </row>
    <row r="1681" spans="1:11" x14ac:dyDescent="0.25">
      <c r="A1681">
        <v>10889</v>
      </c>
      <c r="B1681" s="4">
        <v>44935</v>
      </c>
      <c r="C1681" s="4">
        <v>45001</v>
      </c>
      <c r="D1681">
        <v>65</v>
      </c>
      <c r="E1681">
        <v>38</v>
      </c>
      <c r="F1681">
        <v>9</v>
      </c>
      <c r="G1681">
        <v>1</v>
      </c>
      <c r="H1681">
        <v>40</v>
      </c>
      <c r="I1681">
        <v>75.930000000000007</v>
      </c>
      <c r="J1681">
        <v>7378</v>
      </c>
      <c r="K1681">
        <v>91.91</v>
      </c>
    </row>
    <row r="1682" spans="1:11" x14ac:dyDescent="0.25">
      <c r="A1682">
        <v>10890</v>
      </c>
      <c r="B1682" s="4">
        <v>44935</v>
      </c>
      <c r="C1682" s="4">
        <v>45001</v>
      </c>
      <c r="D1682">
        <v>18</v>
      </c>
      <c r="E1682">
        <v>34</v>
      </c>
      <c r="F1682">
        <v>7</v>
      </c>
      <c r="G1682">
        <v>3</v>
      </c>
      <c r="H1682">
        <v>10</v>
      </c>
      <c r="I1682">
        <v>28.07</v>
      </c>
      <c r="J1682">
        <v>98</v>
      </c>
      <c r="K1682">
        <v>3.99</v>
      </c>
    </row>
    <row r="1683" spans="1:11" x14ac:dyDescent="0.25">
      <c r="A1683">
        <v>10890</v>
      </c>
      <c r="B1683" s="4">
        <v>44935</v>
      </c>
      <c r="C1683" s="4">
        <v>45001</v>
      </c>
      <c r="D1683">
        <v>18</v>
      </c>
      <c r="E1683">
        <v>17</v>
      </c>
      <c r="F1683">
        <v>7</v>
      </c>
      <c r="G1683">
        <v>3</v>
      </c>
      <c r="H1683">
        <v>15</v>
      </c>
      <c r="I1683">
        <v>16.03</v>
      </c>
      <c r="J1683">
        <v>409.5</v>
      </c>
      <c r="K1683">
        <v>16.66</v>
      </c>
    </row>
    <row r="1684" spans="1:11" x14ac:dyDescent="0.25">
      <c r="A1684">
        <v>10890</v>
      </c>
      <c r="B1684" s="4">
        <v>44938</v>
      </c>
      <c r="C1684" s="4">
        <v>45001</v>
      </c>
      <c r="D1684">
        <v>18</v>
      </c>
      <c r="E1684">
        <v>41</v>
      </c>
      <c r="F1684">
        <v>7</v>
      </c>
      <c r="G1684">
        <v>3</v>
      </c>
      <c r="H1684">
        <v>14</v>
      </c>
      <c r="I1684">
        <v>134.44</v>
      </c>
      <c r="J1684">
        <v>94.57</v>
      </c>
      <c r="K1684">
        <v>3.85</v>
      </c>
    </row>
    <row r="1685" spans="1:11" x14ac:dyDescent="0.25">
      <c r="A1685">
        <v>10891</v>
      </c>
      <c r="B1685" s="4">
        <v>44938</v>
      </c>
      <c r="C1685" s="4">
        <v>45002</v>
      </c>
      <c r="D1685">
        <v>44</v>
      </c>
      <c r="E1685">
        <v>30</v>
      </c>
      <c r="F1685">
        <v>7</v>
      </c>
      <c r="G1685">
        <v>2</v>
      </c>
      <c r="H1685">
        <v>15</v>
      </c>
      <c r="I1685">
        <v>109.29</v>
      </c>
      <c r="J1685">
        <v>271.84500000000003</v>
      </c>
      <c r="K1685">
        <v>68.66</v>
      </c>
    </row>
    <row r="1686" spans="1:11" x14ac:dyDescent="0.25">
      <c r="A1686">
        <v>10892</v>
      </c>
      <c r="B1686" s="4">
        <v>44939</v>
      </c>
      <c r="C1686" s="4">
        <v>45002</v>
      </c>
      <c r="D1686">
        <v>50</v>
      </c>
      <c r="E1686">
        <v>59</v>
      </c>
      <c r="F1686">
        <v>4</v>
      </c>
      <c r="G1686">
        <v>1</v>
      </c>
      <c r="H1686">
        <v>40</v>
      </c>
      <c r="I1686">
        <v>75.61</v>
      </c>
      <c r="J1686">
        <v>1540</v>
      </c>
      <c r="K1686">
        <v>11.93</v>
      </c>
    </row>
    <row r="1687" spans="1:11" x14ac:dyDescent="0.25">
      <c r="A1687">
        <v>10893</v>
      </c>
      <c r="B1687" s="4">
        <v>44939</v>
      </c>
      <c r="C1687" s="4">
        <v>45003</v>
      </c>
      <c r="D1687">
        <v>39</v>
      </c>
      <c r="E1687">
        <v>36</v>
      </c>
      <c r="F1687">
        <v>9</v>
      </c>
      <c r="G1687">
        <v>2</v>
      </c>
      <c r="H1687">
        <v>20</v>
      </c>
      <c r="I1687">
        <v>11.12</v>
      </c>
      <c r="J1687">
        <v>266</v>
      </c>
      <c r="K1687">
        <v>4.4400000000000004</v>
      </c>
    </row>
    <row r="1688" spans="1:11" x14ac:dyDescent="0.25">
      <c r="A1688">
        <v>10893</v>
      </c>
      <c r="B1688" s="4">
        <v>44939</v>
      </c>
      <c r="C1688" s="4">
        <v>45003</v>
      </c>
      <c r="D1688">
        <v>39</v>
      </c>
      <c r="E1688">
        <v>8</v>
      </c>
      <c r="F1688">
        <v>9</v>
      </c>
      <c r="G1688">
        <v>2</v>
      </c>
      <c r="H1688">
        <v>30</v>
      </c>
      <c r="I1688">
        <v>37.36</v>
      </c>
      <c r="J1688">
        <v>840</v>
      </c>
      <c r="K1688">
        <v>14.03</v>
      </c>
    </row>
    <row r="1689" spans="1:11" x14ac:dyDescent="0.25">
      <c r="A1689">
        <v>10893</v>
      </c>
      <c r="B1689" s="4">
        <v>44939</v>
      </c>
      <c r="C1689" s="4">
        <v>45003</v>
      </c>
      <c r="D1689">
        <v>39</v>
      </c>
      <c r="E1689">
        <v>24</v>
      </c>
      <c r="F1689">
        <v>9</v>
      </c>
      <c r="G1689">
        <v>2</v>
      </c>
      <c r="H1689">
        <v>10</v>
      </c>
      <c r="I1689">
        <v>22.24</v>
      </c>
      <c r="J1689">
        <v>31.5</v>
      </c>
      <c r="K1689">
        <v>0.53</v>
      </c>
    </row>
    <row r="1690" spans="1:11" x14ac:dyDescent="0.25">
      <c r="A1690">
        <v>10893</v>
      </c>
      <c r="B1690" s="4">
        <v>44940</v>
      </c>
      <c r="C1690" s="4">
        <v>45003</v>
      </c>
      <c r="D1690">
        <v>39</v>
      </c>
      <c r="E1690">
        <v>30</v>
      </c>
      <c r="F1690">
        <v>9</v>
      </c>
      <c r="G1690">
        <v>2</v>
      </c>
      <c r="H1690">
        <v>35</v>
      </c>
      <c r="I1690">
        <v>0.28999999999999998</v>
      </c>
      <c r="J1690">
        <v>634.30499999999995</v>
      </c>
      <c r="K1690">
        <v>10.59</v>
      </c>
    </row>
    <row r="1691" spans="1:11" x14ac:dyDescent="0.25">
      <c r="A1691">
        <v>10893</v>
      </c>
      <c r="B1691" s="4">
        <v>44940</v>
      </c>
      <c r="C1691" s="4">
        <v>45003</v>
      </c>
      <c r="D1691">
        <v>39</v>
      </c>
      <c r="E1691">
        <v>29</v>
      </c>
      <c r="F1691">
        <v>9</v>
      </c>
      <c r="G1691">
        <v>2</v>
      </c>
      <c r="H1691">
        <v>24</v>
      </c>
      <c r="I1691">
        <v>2.2599999999999998</v>
      </c>
      <c r="J1691">
        <v>2079.672</v>
      </c>
      <c r="K1691">
        <v>34.74</v>
      </c>
    </row>
    <row r="1692" spans="1:11" x14ac:dyDescent="0.25">
      <c r="A1692">
        <v>10894</v>
      </c>
      <c r="B1692" s="4">
        <v>44940</v>
      </c>
      <c r="C1692" s="4">
        <v>45003</v>
      </c>
      <c r="D1692">
        <v>43</v>
      </c>
      <c r="E1692">
        <v>69</v>
      </c>
      <c r="F1692">
        <v>1</v>
      </c>
      <c r="G1692">
        <v>2</v>
      </c>
      <c r="H1692">
        <v>50</v>
      </c>
      <c r="I1692">
        <v>33.08</v>
      </c>
      <c r="J1692">
        <v>1260</v>
      </c>
      <c r="K1692">
        <v>44.14</v>
      </c>
    </row>
    <row r="1693" spans="1:11" x14ac:dyDescent="0.25">
      <c r="A1693">
        <v>10894</v>
      </c>
      <c r="B1693" s="4">
        <v>44940</v>
      </c>
      <c r="C1693" s="4">
        <v>45003</v>
      </c>
      <c r="D1693">
        <v>43</v>
      </c>
      <c r="E1693">
        <v>13</v>
      </c>
      <c r="F1693">
        <v>1</v>
      </c>
      <c r="G1693">
        <v>2</v>
      </c>
      <c r="H1693">
        <v>28</v>
      </c>
      <c r="I1693">
        <v>6.5</v>
      </c>
      <c r="J1693">
        <v>117.6</v>
      </c>
      <c r="K1693">
        <v>4.12</v>
      </c>
    </row>
    <row r="1694" spans="1:11" x14ac:dyDescent="0.25">
      <c r="A1694">
        <v>10894</v>
      </c>
      <c r="B1694" s="4">
        <v>44940</v>
      </c>
      <c r="C1694" s="4">
        <v>45003</v>
      </c>
      <c r="D1694">
        <v>43</v>
      </c>
      <c r="E1694">
        <v>75</v>
      </c>
      <c r="F1694">
        <v>1</v>
      </c>
      <c r="G1694">
        <v>2</v>
      </c>
      <c r="H1694">
        <v>120</v>
      </c>
      <c r="I1694">
        <v>0.37</v>
      </c>
      <c r="J1694">
        <v>651</v>
      </c>
      <c r="K1694">
        <v>22.81</v>
      </c>
    </row>
    <row r="1695" spans="1:11" x14ac:dyDescent="0.25">
      <c r="A1695">
        <v>10895</v>
      </c>
      <c r="B1695" s="4">
        <v>44940</v>
      </c>
      <c r="C1695" s="4">
        <v>45003</v>
      </c>
      <c r="D1695">
        <v>20</v>
      </c>
      <c r="E1695">
        <v>24</v>
      </c>
      <c r="F1695">
        <v>3</v>
      </c>
      <c r="G1695">
        <v>2</v>
      </c>
      <c r="H1695">
        <v>110</v>
      </c>
      <c r="I1695">
        <v>0.05</v>
      </c>
      <c r="J1695">
        <v>346.5</v>
      </c>
      <c r="K1695">
        <v>5.12</v>
      </c>
    </row>
    <row r="1696" spans="1:11" x14ac:dyDescent="0.25">
      <c r="A1696">
        <v>10895</v>
      </c>
      <c r="B1696" s="4">
        <v>44940</v>
      </c>
      <c r="C1696" s="4">
        <v>45003</v>
      </c>
      <c r="D1696">
        <v>20</v>
      </c>
      <c r="E1696">
        <v>39</v>
      </c>
      <c r="F1696">
        <v>3</v>
      </c>
      <c r="G1696">
        <v>2</v>
      </c>
      <c r="H1696">
        <v>45</v>
      </c>
      <c r="I1696">
        <v>0.83</v>
      </c>
      <c r="J1696">
        <v>567</v>
      </c>
      <c r="K1696">
        <v>8.3800000000000008</v>
      </c>
    </row>
    <row r="1697" spans="1:11" x14ac:dyDescent="0.25">
      <c r="A1697">
        <v>10895</v>
      </c>
      <c r="B1697" s="4">
        <v>44940</v>
      </c>
      <c r="C1697" s="4">
        <v>45003</v>
      </c>
      <c r="D1697">
        <v>20</v>
      </c>
      <c r="E1697">
        <v>40</v>
      </c>
      <c r="F1697">
        <v>3</v>
      </c>
      <c r="G1697">
        <v>2</v>
      </c>
      <c r="H1697">
        <v>91</v>
      </c>
      <c r="I1697">
        <v>0.26</v>
      </c>
      <c r="J1697">
        <v>1172.08</v>
      </c>
      <c r="K1697">
        <v>17.32</v>
      </c>
    </row>
    <row r="1698" spans="1:11" x14ac:dyDescent="0.25">
      <c r="A1698">
        <v>10895</v>
      </c>
      <c r="B1698" s="4">
        <v>44941</v>
      </c>
      <c r="C1698" s="4">
        <v>45003</v>
      </c>
      <c r="D1698">
        <v>20</v>
      </c>
      <c r="E1698">
        <v>60</v>
      </c>
      <c r="F1698">
        <v>3</v>
      </c>
      <c r="G1698">
        <v>2</v>
      </c>
      <c r="H1698">
        <v>100</v>
      </c>
      <c r="I1698">
        <v>9.11</v>
      </c>
      <c r="J1698">
        <v>2380</v>
      </c>
      <c r="K1698">
        <v>35.17</v>
      </c>
    </row>
    <row r="1699" spans="1:11" x14ac:dyDescent="0.25">
      <c r="A1699">
        <v>10896</v>
      </c>
      <c r="B1699" s="4">
        <v>44941</v>
      </c>
      <c r="C1699" s="4">
        <v>45004</v>
      </c>
      <c r="D1699">
        <v>50</v>
      </c>
      <c r="E1699">
        <v>45</v>
      </c>
      <c r="F1699">
        <v>7</v>
      </c>
      <c r="G1699">
        <v>2</v>
      </c>
      <c r="H1699">
        <v>15</v>
      </c>
      <c r="I1699">
        <v>17.41</v>
      </c>
      <c r="J1699">
        <v>99.75</v>
      </c>
      <c r="K1699">
        <v>8.8800000000000008</v>
      </c>
    </row>
    <row r="1700" spans="1:11" x14ac:dyDescent="0.25">
      <c r="A1700">
        <v>10896</v>
      </c>
      <c r="B1700" s="4">
        <v>44941</v>
      </c>
      <c r="C1700" s="4">
        <v>45004</v>
      </c>
      <c r="D1700">
        <v>50</v>
      </c>
      <c r="E1700">
        <v>56</v>
      </c>
      <c r="F1700">
        <v>7</v>
      </c>
      <c r="G1700">
        <v>2</v>
      </c>
      <c r="H1700">
        <v>16</v>
      </c>
      <c r="I1700">
        <v>2.2599999999999998</v>
      </c>
      <c r="J1700">
        <v>425.6</v>
      </c>
      <c r="K1700">
        <v>37.89</v>
      </c>
    </row>
    <row r="1701" spans="1:11" x14ac:dyDescent="0.25">
      <c r="A1701">
        <v>10897</v>
      </c>
      <c r="B1701" s="4">
        <v>44941</v>
      </c>
      <c r="C1701" s="4">
        <v>45004</v>
      </c>
      <c r="D1701">
        <v>37</v>
      </c>
      <c r="E1701">
        <v>29</v>
      </c>
      <c r="F1701">
        <v>3</v>
      </c>
      <c r="G1701">
        <v>2</v>
      </c>
      <c r="H1701">
        <v>80</v>
      </c>
      <c r="I1701">
        <v>7.0000000000000007E-2</v>
      </c>
      <c r="J1701">
        <v>6932.24</v>
      </c>
      <c r="K1701">
        <v>3.23</v>
      </c>
    </row>
    <row r="1702" spans="1:11" x14ac:dyDescent="0.25">
      <c r="A1702">
        <v>10897</v>
      </c>
      <c r="B1702" s="4">
        <v>44945</v>
      </c>
      <c r="C1702" s="4">
        <v>45004</v>
      </c>
      <c r="D1702">
        <v>37</v>
      </c>
      <c r="E1702">
        <v>30</v>
      </c>
      <c r="F1702">
        <v>3</v>
      </c>
      <c r="G1702">
        <v>2</v>
      </c>
      <c r="H1702">
        <v>36</v>
      </c>
      <c r="I1702">
        <v>99.13</v>
      </c>
      <c r="J1702">
        <v>652.428</v>
      </c>
      <c r="K1702">
        <v>0.3</v>
      </c>
    </row>
    <row r="1703" spans="1:11" x14ac:dyDescent="0.25">
      <c r="A1703">
        <v>10898</v>
      </c>
      <c r="B1703" s="4">
        <v>44945</v>
      </c>
      <c r="C1703" s="4">
        <v>45005</v>
      </c>
      <c r="D1703">
        <v>12</v>
      </c>
      <c r="E1703">
        <v>13</v>
      </c>
      <c r="F1703">
        <v>4</v>
      </c>
      <c r="G1703">
        <v>1</v>
      </c>
      <c r="H1703">
        <v>5</v>
      </c>
      <c r="I1703">
        <v>60.27</v>
      </c>
      <c r="J1703">
        <v>21</v>
      </c>
      <c r="K1703">
        <v>68.650000000000006</v>
      </c>
    </row>
    <row r="1704" spans="1:11" x14ac:dyDescent="0.25">
      <c r="A1704">
        <v>10899</v>
      </c>
      <c r="B1704" s="4">
        <v>44945</v>
      </c>
      <c r="C1704" s="4">
        <v>45005</v>
      </c>
      <c r="D1704">
        <v>46</v>
      </c>
      <c r="E1704">
        <v>39</v>
      </c>
      <c r="F1704">
        <v>5</v>
      </c>
      <c r="G1704">
        <v>2</v>
      </c>
      <c r="H1704">
        <v>8</v>
      </c>
      <c r="I1704">
        <v>4.57</v>
      </c>
      <c r="J1704">
        <v>100.8</v>
      </c>
      <c r="K1704">
        <v>60.43</v>
      </c>
    </row>
    <row r="1705" spans="1:11" x14ac:dyDescent="0.25">
      <c r="A1705">
        <v>10900</v>
      </c>
      <c r="B1705" s="4">
        <v>44945</v>
      </c>
      <c r="C1705" s="4">
        <v>45005</v>
      </c>
      <c r="D1705">
        <v>46</v>
      </c>
      <c r="E1705">
        <v>70</v>
      </c>
      <c r="F1705">
        <v>1</v>
      </c>
      <c r="G1705">
        <v>1</v>
      </c>
      <c r="H1705">
        <v>3</v>
      </c>
      <c r="I1705">
        <v>66.89</v>
      </c>
      <c r="J1705">
        <v>31.5</v>
      </c>
      <c r="K1705">
        <v>3.01</v>
      </c>
    </row>
    <row r="1706" spans="1:11" x14ac:dyDescent="0.25">
      <c r="A1706">
        <v>10901</v>
      </c>
      <c r="B1706" s="4">
        <v>44945</v>
      </c>
      <c r="C1706" s="4">
        <v>45008</v>
      </c>
      <c r="D1706">
        <v>35</v>
      </c>
      <c r="E1706">
        <v>41</v>
      </c>
      <c r="F1706">
        <v>4</v>
      </c>
      <c r="G1706">
        <v>1</v>
      </c>
      <c r="H1706">
        <v>30</v>
      </c>
      <c r="I1706">
        <v>87.83</v>
      </c>
      <c r="J1706">
        <v>202.65</v>
      </c>
      <c r="K1706">
        <v>4.1500000000000004</v>
      </c>
    </row>
    <row r="1707" spans="1:11" x14ac:dyDescent="0.25">
      <c r="A1707">
        <v>10901</v>
      </c>
      <c r="B1707" s="4">
        <v>44945</v>
      </c>
      <c r="C1707" s="4">
        <v>45008</v>
      </c>
      <c r="D1707">
        <v>35</v>
      </c>
      <c r="E1707">
        <v>71</v>
      </c>
      <c r="F1707">
        <v>4</v>
      </c>
      <c r="G1707">
        <v>1</v>
      </c>
      <c r="H1707">
        <v>30</v>
      </c>
      <c r="I1707">
        <v>40.42</v>
      </c>
      <c r="J1707">
        <v>451.5</v>
      </c>
      <c r="K1707">
        <v>9.26</v>
      </c>
    </row>
    <row r="1708" spans="1:11" x14ac:dyDescent="0.25">
      <c r="A1708">
        <v>10902</v>
      </c>
      <c r="B1708" s="4">
        <v>44945</v>
      </c>
      <c r="C1708" s="4">
        <v>45008</v>
      </c>
      <c r="D1708">
        <v>24</v>
      </c>
      <c r="E1708">
        <v>55</v>
      </c>
      <c r="F1708">
        <v>1</v>
      </c>
      <c r="G1708">
        <v>1</v>
      </c>
      <c r="H1708">
        <v>30</v>
      </c>
      <c r="I1708">
        <v>18.86</v>
      </c>
      <c r="J1708">
        <v>504</v>
      </c>
      <c r="K1708">
        <v>44.31</v>
      </c>
    </row>
    <row r="1709" spans="1:11" x14ac:dyDescent="0.25">
      <c r="A1709">
        <v>10902</v>
      </c>
      <c r="B1709" s="4">
        <v>44946</v>
      </c>
      <c r="C1709" s="4">
        <v>45008</v>
      </c>
      <c r="D1709">
        <v>24</v>
      </c>
      <c r="E1709">
        <v>62</v>
      </c>
      <c r="F1709">
        <v>1</v>
      </c>
      <c r="G1709">
        <v>1</v>
      </c>
      <c r="H1709">
        <v>6</v>
      </c>
      <c r="I1709">
        <v>7.76</v>
      </c>
      <c r="J1709">
        <v>207.06</v>
      </c>
      <c r="K1709">
        <v>18.21</v>
      </c>
    </row>
    <row r="1710" spans="1:11" x14ac:dyDescent="0.25">
      <c r="A1710">
        <v>10903</v>
      </c>
      <c r="B1710" s="4">
        <v>44946</v>
      </c>
      <c r="C1710" s="4">
        <v>45009</v>
      </c>
      <c r="D1710">
        <v>34</v>
      </c>
      <c r="E1710">
        <v>13</v>
      </c>
      <c r="F1710">
        <v>3</v>
      </c>
      <c r="G1710">
        <v>3</v>
      </c>
      <c r="H1710">
        <v>40</v>
      </c>
      <c r="I1710">
        <v>9.7799999999999994</v>
      </c>
      <c r="J1710">
        <v>168</v>
      </c>
      <c r="K1710">
        <v>20.45</v>
      </c>
    </row>
    <row r="1711" spans="1:11" x14ac:dyDescent="0.25">
      <c r="A1711">
        <v>10903</v>
      </c>
      <c r="B1711" s="4">
        <v>44946</v>
      </c>
      <c r="C1711" s="4">
        <v>45009</v>
      </c>
      <c r="D1711">
        <v>34</v>
      </c>
      <c r="E1711">
        <v>65</v>
      </c>
      <c r="F1711">
        <v>3</v>
      </c>
      <c r="G1711">
        <v>3</v>
      </c>
      <c r="H1711">
        <v>21</v>
      </c>
      <c r="I1711">
        <v>5.59</v>
      </c>
      <c r="J1711">
        <v>309.435</v>
      </c>
      <c r="K1711">
        <v>37.659999999999997</v>
      </c>
    </row>
    <row r="1712" spans="1:11" x14ac:dyDescent="0.25">
      <c r="A1712">
        <v>10903</v>
      </c>
      <c r="B1712" s="4">
        <v>44946</v>
      </c>
      <c r="C1712" s="4">
        <v>45009</v>
      </c>
      <c r="D1712">
        <v>34</v>
      </c>
      <c r="E1712">
        <v>68</v>
      </c>
      <c r="F1712">
        <v>3</v>
      </c>
      <c r="G1712">
        <v>3</v>
      </c>
      <c r="H1712">
        <v>20</v>
      </c>
      <c r="I1712">
        <v>7.14</v>
      </c>
      <c r="J1712">
        <v>175</v>
      </c>
      <c r="K1712">
        <v>21.3</v>
      </c>
    </row>
    <row r="1713" spans="1:11" x14ac:dyDescent="0.25">
      <c r="A1713">
        <v>10904</v>
      </c>
      <c r="B1713" s="4">
        <v>44947</v>
      </c>
      <c r="C1713" s="4">
        <v>45009</v>
      </c>
      <c r="D1713">
        <v>43</v>
      </c>
      <c r="E1713">
        <v>58</v>
      </c>
      <c r="F1713">
        <v>3</v>
      </c>
      <c r="G1713">
        <v>3</v>
      </c>
      <c r="H1713">
        <v>15</v>
      </c>
      <c r="I1713">
        <v>3.04</v>
      </c>
      <c r="J1713">
        <v>139.125</v>
      </c>
      <c r="K1713">
        <v>5.26</v>
      </c>
    </row>
    <row r="1714" spans="1:11" x14ac:dyDescent="0.25">
      <c r="A1714">
        <v>10904</v>
      </c>
      <c r="B1714" s="4">
        <v>44947</v>
      </c>
      <c r="C1714" s="4">
        <v>45009</v>
      </c>
      <c r="D1714">
        <v>43</v>
      </c>
      <c r="E1714">
        <v>62</v>
      </c>
      <c r="F1714">
        <v>3</v>
      </c>
      <c r="G1714">
        <v>3</v>
      </c>
      <c r="H1714">
        <v>35</v>
      </c>
      <c r="I1714">
        <v>603.54</v>
      </c>
      <c r="J1714">
        <v>1207.8499999999999</v>
      </c>
      <c r="K1714">
        <v>45.71</v>
      </c>
    </row>
    <row r="1715" spans="1:11" x14ac:dyDescent="0.25">
      <c r="A1715">
        <v>10905</v>
      </c>
      <c r="B1715" s="4">
        <v>44947</v>
      </c>
      <c r="C1715" s="4">
        <v>45009</v>
      </c>
      <c r="D1715">
        <v>46</v>
      </c>
      <c r="E1715">
        <v>1</v>
      </c>
      <c r="F1715">
        <v>9</v>
      </c>
      <c r="G1715">
        <v>1</v>
      </c>
      <c r="H1715">
        <v>20</v>
      </c>
      <c r="I1715">
        <v>0.18</v>
      </c>
      <c r="J1715">
        <v>252</v>
      </c>
      <c r="K1715">
        <v>201.29</v>
      </c>
    </row>
    <row r="1716" spans="1:11" x14ac:dyDescent="0.25">
      <c r="A1716">
        <v>10906</v>
      </c>
      <c r="B1716" s="4">
        <v>44947</v>
      </c>
      <c r="C1716" s="4">
        <v>44996</v>
      </c>
      <c r="D1716">
        <v>91</v>
      </c>
      <c r="E1716">
        <v>61</v>
      </c>
      <c r="F1716">
        <v>4</v>
      </c>
      <c r="G1716">
        <v>2</v>
      </c>
      <c r="H1716">
        <v>15</v>
      </c>
      <c r="I1716">
        <v>0.24</v>
      </c>
      <c r="J1716">
        <v>299.25</v>
      </c>
      <c r="K1716">
        <v>0.14000000000000001</v>
      </c>
    </row>
    <row r="1717" spans="1:11" x14ac:dyDescent="0.25">
      <c r="A1717">
        <v>10907</v>
      </c>
      <c r="B1717" s="4">
        <v>44947</v>
      </c>
      <c r="C1717" s="4">
        <v>45010</v>
      </c>
      <c r="D1717">
        <v>74</v>
      </c>
      <c r="E1717">
        <v>75</v>
      </c>
      <c r="F1717">
        <v>6</v>
      </c>
      <c r="G1717">
        <v>1</v>
      </c>
      <c r="H1717">
        <v>14</v>
      </c>
      <c r="I1717">
        <v>0.13</v>
      </c>
      <c r="J1717">
        <v>75.95</v>
      </c>
      <c r="K1717">
        <v>12.41</v>
      </c>
    </row>
    <row r="1718" spans="1:11" x14ac:dyDescent="0.25">
      <c r="A1718">
        <v>10908</v>
      </c>
      <c r="B1718" s="4">
        <v>44947</v>
      </c>
      <c r="C1718" s="4">
        <v>45011</v>
      </c>
      <c r="D1718">
        <v>66</v>
      </c>
      <c r="E1718">
        <v>7</v>
      </c>
      <c r="F1718">
        <v>4</v>
      </c>
      <c r="G1718">
        <v>2</v>
      </c>
      <c r="H1718">
        <v>20</v>
      </c>
      <c r="I1718">
        <v>0.19</v>
      </c>
      <c r="J1718">
        <v>420</v>
      </c>
      <c r="K1718">
        <v>39.15</v>
      </c>
    </row>
    <row r="1719" spans="1:11" x14ac:dyDescent="0.25">
      <c r="A1719">
        <v>10908</v>
      </c>
      <c r="B1719" s="4">
        <v>44947</v>
      </c>
      <c r="C1719" s="4">
        <v>45011</v>
      </c>
      <c r="D1719">
        <v>66</v>
      </c>
      <c r="E1719">
        <v>52</v>
      </c>
      <c r="F1719">
        <v>4</v>
      </c>
      <c r="G1719">
        <v>2</v>
      </c>
      <c r="H1719">
        <v>14</v>
      </c>
      <c r="I1719">
        <v>0.48</v>
      </c>
      <c r="J1719">
        <v>68.599999999999994</v>
      </c>
      <c r="K1719">
        <v>6.39</v>
      </c>
    </row>
    <row r="1720" spans="1:11" x14ac:dyDescent="0.25">
      <c r="A1720">
        <v>10909</v>
      </c>
      <c r="B1720" s="4">
        <v>44948</v>
      </c>
      <c r="C1720" s="4">
        <v>45011</v>
      </c>
      <c r="D1720">
        <v>70</v>
      </c>
      <c r="E1720">
        <v>16</v>
      </c>
      <c r="F1720">
        <v>1</v>
      </c>
      <c r="G1720">
        <v>2</v>
      </c>
      <c r="H1720">
        <v>15</v>
      </c>
      <c r="I1720">
        <v>11.17</v>
      </c>
      <c r="J1720">
        <v>183.22499999999999</v>
      </c>
      <c r="K1720">
        <v>5.57</v>
      </c>
    </row>
    <row r="1721" spans="1:11" x14ac:dyDescent="0.25">
      <c r="A1721">
        <v>10909</v>
      </c>
      <c r="B1721" s="4">
        <v>44948</v>
      </c>
      <c r="C1721" s="4">
        <v>45011</v>
      </c>
      <c r="D1721">
        <v>70</v>
      </c>
      <c r="E1721">
        <v>7</v>
      </c>
      <c r="F1721">
        <v>1</v>
      </c>
      <c r="G1721">
        <v>2</v>
      </c>
      <c r="H1721">
        <v>12</v>
      </c>
      <c r="I1721">
        <v>25.13</v>
      </c>
      <c r="J1721">
        <v>252</v>
      </c>
      <c r="K1721">
        <v>7.66</v>
      </c>
    </row>
    <row r="1722" spans="1:11" x14ac:dyDescent="0.25">
      <c r="A1722">
        <v>10909</v>
      </c>
      <c r="B1722" s="4">
        <v>44948</v>
      </c>
      <c r="C1722" s="4">
        <v>45011</v>
      </c>
      <c r="D1722">
        <v>70</v>
      </c>
      <c r="E1722">
        <v>41</v>
      </c>
      <c r="F1722">
        <v>1</v>
      </c>
      <c r="G1722">
        <v>2</v>
      </c>
      <c r="H1722">
        <v>5</v>
      </c>
      <c r="I1722">
        <v>25.8</v>
      </c>
      <c r="J1722">
        <v>33.774999999999999</v>
      </c>
      <c r="K1722">
        <v>1.03</v>
      </c>
    </row>
    <row r="1723" spans="1:11" x14ac:dyDescent="0.25">
      <c r="A1723">
        <v>10910</v>
      </c>
      <c r="B1723" s="4">
        <v>44948</v>
      </c>
      <c r="C1723" s="4">
        <v>45011</v>
      </c>
      <c r="D1723">
        <v>11</v>
      </c>
      <c r="E1723">
        <v>49</v>
      </c>
      <c r="F1723">
        <v>1</v>
      </c>
      <c r="G1723">
        <v>3</v>
      </c>
      <c r="H1723">
        <v>10</v>
      </c>
      <c r="I1723">
        <v>111.43</v>
      </c>
      <c r="J1723">
        <v>140</v>
      </c>
      <c r="K1723">
        <v>78.08</v>
      </c>
    </row>
    <row r="1724" spans="1:11" x14ac:dyDescent="0.25">
      <c r="A1724">
        <v>10910</v>
      </c>
      <c r="B1724" s="4">
        <v>44948</v>
      </c>
      <c r="C1724" s="4">
        <v>45011</v>
      </c>
      <c r="D1724">
        <v>11</v>
      </c>
      <c r="E1724">
        <v>19</v>
      </c>
      <c r="F1724">
        <v>1</v>
      </c>
      <c r="G1724">
        <v>3</v>
      </c>
      <c r="H1724">
        <v>12</v>
      </c>
      <c r="I1724">
        <v>10.4</v>
      </c>
      <c r="J1724">
        <v>77.28</v>
      </c>
      <c r="K1724">
        <v>43.1</v>
      </c>
    </row>
    <row r="1725" spans="1:11" x14ac:dyDescent="0.25">
      <c r="A1725">
        <v>10910</v>
      </c>
      <c r="B1725" s="4">
        <v>44948</v>
      </c>
      <c r="C1725" s="4">
        <v>45011</v>
      </c>
      <c r="D1725">
        <v>11</v>
      </c>
      <c r="E1725">
        <v>61</v>
      </c>
      <c r="F1725">
        <v>1</v>
      </c>
      <c r="G1725">
        <v>3</v>
      </c>
      <c r="H1725">
        <v>5</v>
      </c>
      <c r="I1725">
        <v>135.69</v>
      </c>
      <c r="J1725">
        <v>99.75</v>
      </c>
      <c r="K1725">
        <v>55.63</v>
      </c>
    </row>
    <row r="1726" spans="1:11" x14ac:dyDescent="0.25">
      <c r="A1726">
        <v>10911</v>
      </c>
      <c r="B1726" s="4">
        <v>44948</v>
      </c>
      <c r="C1726" s="4">
        <v>45011</v>
      </c>
      <c r="D1726">
        <v>30</v>
      </c>
      <c r="E1726">
        <v>1</v>
      </c>
      <c r="F1726">
        <v>3</v>
      </c>
      <c r="G1726">
        <v>2</v>
      </c>
      <c r="H1726">
        <v>10</v>
      </c>
      <c r="I1726">
        <v>32.229999999999997</v>
      </c>
      <c r="J1726">
        <v>126</v>
      </c>
      <c r="K1726">
        <v>1.5</v>
      </c>
    </row>
    <row r="1727" spans="1:11" x14ac:dyDescent="0.25">
      <c r="A1727">
        <v>10911</v>
      </c>
      <c r="B1727" s="4">
        <v>44948</v>
      </c>
      <c r="C1727" s="4">
        <v>45011</v>
      </c>
      <c r="D1727">
        <v>30</v>
      </c>
      <c r="E1727">
        <v>67</v>
      </c>
      <c r="F1727">
        <v>3</v>
      </c>
      <c r="G1727">
        <v>2</v>
      </c>
      <c r="H1727">
        <v>15</v>
      </c>
      <c r="I1727">
        <v>147</v>
      </c>
      <c r="J1727">
        <v>147</v>
      </c>
      <c r="K1727">
        <v>1.75</v>
      </c>
    </row>
    <row r="1728" spans="1:11" x14ac:dyDescent="0.25">
      <c r="A1728">
        <v>10911</v>
      </c>
      <c r="B1728" s="4">
        <v>44948</v>
      </c>
      <c r="C1728" s="4">
        <v>45011</v>
      </c>
      <c r="D1728">
        <v>30</v>
      </c>
      <c r="E1728">
        <v>17</v>
      </c>
      <c r="F1728">
        <v>3</v>
      </c>
      <c r="G1728">
        <v>2</v>
      </c>
      <c r="H1728">
        <v>12</v>
      </c>
      <c r="I1728">
        <v>144.16999999999999</v>
      </c>
      <c r="J1728">
        <v>327.60000000000002</v>
      </c>
      <c r="K1728">
        <v>3.89</v>
      </c>
    </row>
    <row r="1729" spans="1:11" x14ac:dyDescent="0.25">
      <c r="A1729">
        <v>10912</v>
      </c>
      <c r="B1729" s="4">
        <v>44949</v>
      </c>
      <c r="C1729" s="4">
        <v>45011</v>
      </c>
      <c r="D1729">
        <v>37</v>
      </c>
      <c r="E1729">
        <v>11</v>
      </c>
      <c r="F1729">
        <v>2</v>
      </c>
      <c r="G1729">
        <v>2</v>
      </c>
      <c r="H1729">
        <v>40</v>
      </c>
      <c r="I1729">
        <v>18.010000000000002</v>
      </c>
      <c r="J1729">
        <v>588</v>
      </c>
      <c r="K1729">
        <v>10.75</v>
      </c>
    </row>
    <row r="1730" spans="1:11" x14ac:dyDescent="0.25">
      <c r="A1730">
        <v>10912</v>
      </c>
      <c r="B1730" s="4">
        <v>44949</v>
      </c>
      <c r="C1730" s="4">
        <v>45011</v>
      </c>
      <c r="D1730">
        <v>37</v>
      </c>
      <c r="E1730">
        <v>29</v>
      </c>
      <c r="F1730">
        <v>2</v>
      </c>
      <c r="G1730">
        <v>2</v>
      </c>
      <c r="H1730">
        <v>60</v>
      </c>
      <c r="I1730">
        <v>0.4</v>
      </c>
      <c r="J1730">
        <v>5199.18</v>
      </c>
      <c r="K1730">
        <v>95.06</v>
      </c>
    </row>
    <row r="1731" spans="1:11" x14ac:dyDescent="0.25">
      <c r="A1731">
        <v>10913</v>
      </c>
      <c r="B1731" s="4">
        <v>44949</v>
      </c>
      <c r="C1731" s="4">
        <v>45011</v>
      </c>
      <c r="D1731">
        <v>62</v>
      </c>
      <c r="E1731">
        <v>4</v>
      </c>
      <c r="F1731">
        <v>4</v>
      </c>
      <c r="G1731">
        <v>2</v>
      </c>
      <c r="H1731">
        <v>30</v>
      </c>
      <c r="I1731">
        <v>11.2</v>
      </c>
      <c r="J1731">
        <v>462</v>
      </c>
      <c r="K1731">
        <v>23.23</v>
      </c>
    </row>
    <row r="1732" spans="1:11" x14ac:dyDescent="0.25">
      <c r="A1732">
        <v>10913</v>
      </c>
      <c r="B1732" s="4">
        <v>44952</v>
      </c>
      <c r="C1732" s="4">
        <v>45011</v>
      </c>
      <c r="D1732">
        <v>62</v>
      </c>
      <c r="E1732">
        <v>58</v>
      </c>
      <c r="F1732">
        <v>4</v>
      </c>
      <c r="G1732">
        <v>2</v>
      </c>
      <c r="H1732">
        <v>15</v>
      </c>
      <c r="I1732">
        <v>5.05</v>
      </c>
      <c r="J1732">
        <v>139.125</v>
      </c>
      <c r="K1732">
        <v>7</v>
      </c>
    </row>
    <row r="1733" spans="1:11" x14ac:dyDescent="0.25">
      <c r="A1733">
        <v>10913</v>
      </c>
      <c r="B1733" s="4">
        <v>44952</v>
      </c>
      <c r="C1733" s="4">
        <v>45011</v>
      </c>
      <c r="D1733">
        <v>62</v>
      </c>
      <c r="E1733">
        <v>33</v>
      </c>
      <c r="F1733">
        <v>4</v>
      </c>
      <c r="G1733">
        <v>2</v>
      </c>
      <c r="H1733">
        <v>40</v>
      </c>
      <c r="I1733">
        <v>4.1500000000000004</v>
      </c>
      <c r="J1733">
        <v>70</v>
      </c>
      <c r="K1733">
        <v>3.52</v>
      </c>
    </row>
    <row r="1734" spans="1:11" x14ac:dyDescent="0.25">
      <c r="A1734">
        <v>10914</v>
      </c>
      <c r="B1734" s="4">
        <v>44952</v>
      </c>
      <c r="C1734" s="4">
        <v>45012</v>
      </c>
      <c r="D1734">
        <v>62</v>
      </c>
      <c r="E1734">
        <v>71</v>
      </c>
      <c r="F1734">
        <v>6</v>
      </c>
      <c r="G1734">
        <v>1</v>
      </c>
      <c r="H1734">
        <v>25</v>
      </c>
      <c r="I1734">
        <v>43.72</v>
      </c>
      <c r="J1734">
        <v>376.25</v>
      </c>
      <c r="K1734">
        <v>15.8</v>
      </c>
    </row>
    <row r="1735" spans="1:11" x14ac:dyDescent="0.25">
      <c r="A1735">
        <v>10915</v>
      </c>
      <c r="B1735" s="4">
        <v>44953</v>
      </c>
      <c r="C1735" s="4">
        <v>45012</v>
      </c>
      <c r="D1735">
        <v>80</v>
      </c>
      <c r="E1735">
        <v>33</v>
      </c>
      <c r="F1735">
        <v>2</v>
      </c>
      <c r="G1735">
        <v>1</v>
      </c>
      <c r="H1735">
        <v>30</v>
      </c>
      <c r="I1735">
        <v>21.07</v>
      </c>
      <c r="J1735">
        <v>52.5</v>
      </c>
      <c r="K1735">
        <v>0.66</v>
      </c>
    </row>
    <row r="1736" spans="1:11" x14ac:dyDescent="0.25">
      <c r="A1736">
        <v>10915</v>
      </c>
      <c r="B1736" s="4">
        <v>44953</v>
      </c>
      <c r="C1736" s="4">
        <v>45012</v>
      </c>
      <c r="D1736">
        <v>80</v>
      </c>
      <c r="E1736">
        <v>17</v>
      </c>
      <c r="F1736">
        <v>2</v>
      </c>
      <c r="G1736">
        <v>1</v>
      </c>
      <c r="H1736">
        <v>10</v>
      </c>
      <c r="I1736">
        <v>2.65</v>
      </c>
      <c r="J1736">
        <v>273</v>
      </c>
      <c r="K1736">
        <v>3.46</v>
      </c>
    </row>
    <row r="1737" spans="1:11" x14ac:dyDescent="0.25">
      <c r="A1737">
        <v>10915</v>
      </c>
      <c r="B1737" s="4">
        <v>44953</v>
      </c>
      <c r="C1737" s="4">
        <v>45012</v>
      </c>
      <c r="D1737">
        <v>80</v>
      </c>
      <c r="E1737">
        <v>54</v>
      </c>
      <c r="F1737">
        <v>2</v>
      </c>
      <c r="G1737">
        <v>1</v>
      </c>
      <c r="H1737">
        <v>10</v>
      </c>
      <c r="I1737">
        <v>3.87</v>
      </c>
      <c r="J1737">
        <v>52.15</v>
      </c>
      <c r="K1737">
        <v>0.66</v>
      </c>
    </row>
    <row r="1738" spans="1:11" x14ac:dyDescent="0.25">
      <c r="A1738">
        <v>10916</v>
      </c>
      <c r="B1738" s="4">
        <v>44953</v>
      </c>
      <c r="C1738" s="4">
        <v>45012</v>
      </c>
      <c r="D1738">
        <v>64</v>
      </c>
      <c r="E1738">
        <v>32</v>
      </c>
      <c r="F1738">
        <v>1</v>
      </c>
      <c r="G1738">
        <v>3</v>
      </c>
      <c r="H1738">
        <v>6</v>
      </c>
      <c r="I1738">
        <v>10.7</v>
      </c>
      <c r="J1738">
        <v>134.4</v>
      </c>
      <c r="K1738">
        <v>58.94</v>
      </c>
    </row>
    <row r="1739" spans="1:11" x14ac:dyDescent="0.25">
      <c r="A1739">
        <v>10916</v>
      </c>
      <c r="B1739" s="4">
        <v>44953</v>
      </c>
      <c r="C1739" s="4">
        <v>45012</v>
      </c>
      <c r="D1739">
        <v>64</v>
      </c>
      <c r="E1739">
        <v>16</v>
      </c>
      <c r="F1739">
        <v>1</v>
      </c>
      <c r="G1739">
        <v>3</v>
      </c>
      <c r="H1739">
        <v>6</v>
      </c>
      <c r="I1739">
        <v>2.15</v>
      </c>
      <c r="J1739">
        <v>73.290000000000006</v>
      </c>
      <c r="K1739">
        <v>32.14</v>
      </c>
    </row>
    <row r="1740" spans="1:11" x14ac:dyDescent="0.25">
      <c r="A1740">
        <v>10916</v>
      </c>
      <c r="B1740" s="4">
        <v>44953</v>
      </c>
      <c r="C1740" s="4">
        <v>45012</v>
      </c>
      <c r="D1740">
        <v>64</v>
      </c>
      <c r="E1740">
        <v>57</v>
      </c>
      <c r="F1740">
        <v>1</v>
      </c>
      <c r="G1740">
        <v>3</v>
      </c>
      <c r="H1740">
        <v>20</v>
      </c>
      <c r="I1740">
        <v>11.19</v>
      </c>
      <c r="J1740">
        <v>273</v>
      </c>
      <c r="K1740">
        <v>119.72</v>
      </c>
    </row>
    <row r="1741" spans="1:11" x14ac:dyDescent="0.25">
      <c r="A1741">
        <v>10917</v>
      </c>
      <c r="B1741" s="4">
        <v>44954</v>
      </c>
      <c r="C1741" s="4">
        <v>45015</v>
      </c>
      <c r="D1741">
        <v>69</v>
      </c>
      <c r="E1741">
        <v>60</v>
      </c>
      <c r="F1741">
        <v>4</v>
      </c>
      <c r="G1741">
        <v>2</v>
      </c>
      <c r="H1741">
        <v>10</v>
      </c>
      <c r="I1741">
        <v>60.66</v>
      </c>
      <c r="J1741">
        <v>238</v>
      </c>
      <c r="K1741">
        <v>8.86</v>
      </c>
    </row>
    <row r="1742" spans="1:11" x14ac:dyDescent="0.25">
      <c r="A1742">
        <v>10917</v>
      </c>
      <c r="B1742" s="4">
        <v>44954</v>
      </c>
      <c r="C1742" s="4">
        <v>45015</v>
      </c>
      <c r="D1742">
        <v>69</v>
      </c>
      <c r="E1742">
        <v>30</v>
      </c>
      <c r="F1742">
        <v>4</v>
      </c>
      <c r="G1742">
        <v>2</v>
      </c>
      <c r="H1742">
        <v>1</v>
      </c>
      <c r="I1742">
        <v>44.7</v>
      </c>
      <c r="J1742">
        <v>18.123000000000001</v>
      </c>
      <c r="K1742">
        <v>0.67</v>
      </c>
    </row>
    <row r="1743" spans="1:11" x14ac:dyDescent="0.25">
      <c r="A1743">
        <v>10918</v>
      </c>
      <c r="B1743" s="4">
        <v>44954</v>
      </c>
      <c r="C1743" s="4">
        <v>45015</v>
      </c>
      <c r="D1743">
        <v>10</v>
      </c>
      <c r="E1743">
        <v>60</v>
      </c>
      <c r="F1743">
        <v>3</v>
      </c>
      <c r="G1743">
        <v>3</v>
      </c>
      <c r="H1743">
        <v>25</v>
      </c>
      <c r="I1743">
        <v>0.24</v>
      </c>
      <c r="J1743">
        <v>595</v>
      </c>
      <c r="K1743">
        <v>4.7699999999999996</v>
      </c>
    </row>
    <row r="1744" spans="1:11" x14ac:dyDescent="0.25">
      <c r="A1744">
        <v>10918</v>
      </c>
      <c r="B1744" s="4">
        <v>44954</v>
      </c>
      <c r="C1744" s="4">
        <v>45015</v>
      </c>
      <c r="D1744">
        <v>10</v>
      </c>
      <c r="E1744">
        <v>1</v>
      </c>
      <c r="F1744">
        <v>3</v>
      </c>
      <c r="G1744">
        <v>3</v>
      </c>
      <c r="H1744">
        <v>60</v>
      </c>
      <c r="I1744">
        <v>0.98</v>
      </c>
      <c r="J1744">
        <v>756</v>
      </c>
      <c r="K1744">
        <v>6.06</v>
      </c>
    </row>
    <row r="1745" spans="1:11" x14ac:dyDescent="0.25">
      <c r="A1745">
        <v>10919</v>
      </c>
      <c r="B1745" s="4">
        <v>44954</v>
      </c>
      <c r="C1745" s="4">
        <v>45015</v>
      </c>
      <c r="D1745">
        <v>27</v>
      </c>
      <c r="E1745">
        <v>16</v>
      </c>
      <c r="F1745">
        <v>2</v>
      </c>
      <c r="G1745">
        <v>2</v>
      </c>
      <c r="H1745">
        <v>24</v>
      </c>
      <c r="I1745">
        <v>0.86</v>
      </c>
      <c r="J1745">
        <v>293.16000000000003</v>
      </c>
      <c r="K1745">
        <v>21.76</v>
      </c>
    </row>
    <row r="1746" spans="1:11" x14ac:dyDescent="0.25">
      <c r="A1746">
        <v>10919</v>
      </c>
      <c r="B1746" s="4">
        <v>44955</v>
      </c>
      <c r="C1746" s="4">
        <v>45015</v>
      </c>
      <c r="D1746">
        <v>27</v>
      </c>
      <c r="E1746">
        <v>25</v>
      </c>
      <c r="F1746">
        <v>2</v>
      </c>
      <c r="G1746">
        <v>2</v>
      </c>
      <c r="H1746">
        <v>24</v>
      </c>
      <c r="I1746">
        <v>7.46</v>
      </c>
      <c r="J1746">
        <v>235.2</v>
      </c>
      <c r="K1746">
        <v>17.46</v>
      </c>
    </row>
    <row r="1747" spans="1:11" x14ac:dyDescent="0.25">
      <c r="A1747">
        <v>10919</v>
      </c>
      <c r="B1747" s="4">
        <v>44955</v>
      </c>
      <c r="C1747" s="4">
        <v>45015</v>
      </c>
      <c r="D1747">
        <v>27</v>
      </c>
      <c r="E1747">
        <v>40</v>
      </c>
      <c r="F1747">
        <v>2</v>
      </c>
      <c r="G1747">
        <v>2</v>
      </c>
      <c r="H1747">
        <v>20</v>
      </c>
      <c r="I1747">
        <v>2.98</v>
      </c>
      <c r="J1747">
        <v>257.60000000000002</v>
      </c>
      <c r="K1747">
        <v>19.12</v>
      </c>
    </row>
    <row r="1748" spans="1:11" x14ac:dyDescent="0.25">
      <c r="A1748">
        <v>10920</v>
      </c>
      <c r="B1748" s="4">
        <v>44955</v>
      </c>
      <c r="C1748" s="4">
        <v>45016</v>
      </c>
      <c r="D1748">
        <v>4</v>
      </c>
      <c r="E1748">
        <v>50</v>
      </c>
      <c r="F1748">
        <v>4</v>
      </c>
      <c r="G1748">
        <v>3</v>
      </c>
      <c r="H1748">
        <v>24</v>
      </c>
      <c r="I1748">
        <v>21.83</v>
      </c>
      <c r="J1748">
        <v>273</v>
      </c>
      <c r="K1748">
        <v>1.63</v>
      </c>
    </row>
    <row r="1749" spans="1:11" x14ac:dyDescent="0.25">
      <c r="A1749">
        <v>10921</v>
      </c>
      <c r="B1749" s="4">
        <v>44955</v>
      </c>
      <c r="C1749" s="4">
        <v>45030</v>
      </c>
      <c r="D1749">
        <v>4</v>
      </c>
      <c r="E1749">
        <v>35</v>
      </c>
      <c r="F1749">
        <v>1</v>
      </c>
      <c r="G1749">
        <v>3</v>
      </c>
      <c r="H1749">
        <v>10</v>
      </c>
      <c r="I1749">
        <v>26.33</v>
      </c>
      <c r="J1749">
        <v>126</v>
      </c>
      <c r="K1749">
        <v>0.49</v>
      </c>
    </row>
    <row r="1750" spans="1:11" x14ac:dyDescent="0.25">
      <c r="A1750">
        <v>10921</v>
      </c>
      <c r="B1750" s="4">
        <v>44955</v>
      </c>
      <c r="C1750" s="4">
        <v>45030</v>
      </c>
      <c r="D1750">
        <v>4</v>
      </c>
      <c r="E1750">
        <v>63</v>
      </c>
      <c r="F1750">
        <v>1</v>
      </c>
      <c r="G1750">
        <v>3</v>
      </c>
      <c r="H1750">
        <v>40</v>
      </c>
      <c r="I1750">
        <v>4.75</v>
      </c>
      <c r="J1750">
        <v>1229.2</v>
      </c>
      <c r="K1750">
        <v>4.83</v>
      </c>
    </row>
    <row r="1751" spans="1:11" x14ac:dyDescent="0.25">
      <c r="A1751">
        <v>10922</v>
      </c>
      <c r="B1751" s="4">
        <v>44955</v>
      </c>
      <c r="C1751" s="4">
        <v>45016</v>
      </c>
      <c r="D1751">
        <v>34</v>
      </c>
      <c r="E1751">
        <v>17</v>
      </c>
      <c r="F1751">
        <v>5</v>
      </c>
      <c r="G1751">
        <v>2</v>
      </c>
      <c r="H1751">
        <v>15</v>
      </c>
      <c r="I1751">
        <v>6.88</v>
      </c>
      <c r="J1751">
        <v>409.5</v>
      </c>
      <c r="K1751">
        <v>2.37</v>
      </c>
    </row>
    <row r="1752" spans="1:11" x14ac:dyDescent="0.25">
      <c r="A1752">
        <v>10922</v>
      </c>
      <c r="B1752" s="4">
        <v>44955</v>
      </c>
      <c r="C1752" s="4">
        <v>45016</v>
      </c>
      <c r="D1752">
        <v>34</v>
      </c>
      <c r="E1752">
        <v>24</v>
      </c>
      <c r="F1752">
        <v>5</v>
      </c>
      <c r="G1752">
        <v>2</v>
      </c>
      <c r="H1752">
        <v>35</v>
      </c>
      <c r="I1752">
        <v>9.7200000000000006</v>
      </c>
      <c r="J1752">
        <v>110.25</v>
      </c>
      <c r="K1752">
        <v>0.64</v>
      </c>
    </row>
    <row r="1753" spans="1:11" x14ac:dyDescent="0.25">
      <c r="A1753">
        <v>10923</v>
      </c>
      <c r="B1753" s="4">
        <v>44955</v>
      </c>
      <c r="C1753" s="4">
        <v>45030</v>
      </c>
      <c r="D1753">
        <v>41</v>
      </c>
      <c r="E1753">
        <v>42</v>
      </c>
      <c r="F1753">
        <v>7</v>
      </c>
      <c r="G1753">
        <v>2</v>
      </c>
      <c r="H1753">
        <v>10</v>
      </c>
      <c r="I1753">
        <v>4.29</v>
      </c>
      <c r="J1753">
        <v>98</v>
      </c>
      <c r="K1753">
        <v>18.690000000000001</v>
      </c>
    </row>
    <row r="1754" spans="1:11" x14ac:dyDescent="0.25">
      <c r="A1754">
        <v>10923</v>
      </c>
      <c r="B1754" s="4">
        <v>44956</v>
      </c>
      <c r="C1754" s="4">
        <v>45030</v>
      </c>
      <c r="D1754">
        <v>41</v>
      </c>
      <c r="E1754">
        <v>43</v>
      </c>
      <c r="F1754">
        <v>7</v>
      </c>
      <c r="G1754">
        <v>2</v>
      </c>
      <c r="H1754">
        <v>10</v>
      </c>
      <c r="I1754">
        <v>2.27</v>
      </c>
      <c r="J1754">
        <v>322</v>
      </c>
      <c r="K1754">
        <v>61.42</v>
      </c>
    </row>
    <row r="1755" spans="1:11" x14ac:dyDescent="0.25">
      <c r="A1755">
        <v>10923</v>
      </c>
      <c r="B1755" s="4">
        <v>44956</v>
      </c>
      <c r="C1755" s="4">
        <v>45030</v>
      </c>
      <c r="D1755">
        <v>41</v>
      </c>
      <c r="E1755">
        <v>67</v>
      </c>
      <c r="F1755">
        <v>7</v>
      </c>
      <c r="G1755">
        <v>2</v>
      </c>
      <c r="H1755">
        <v>24</v>
      </c>
      <c r="I1755">
        <v>42.54</v>
      </c>
      <c r="J1755">
        <v>235.2</v>
      </c>
      <c r="K1755">
        <v>44.86</v>
      </c>
    </row>
    <row r="1756" spans="1:11" x14ac:dyDescent="0.25">
      <c r="A1756">
        <v>10924</v>
      </c>
      <c r="B1756" s="4">
        <v>44956</v>
      </c>
      <c r="C1756" s="4">
        <v>45017</v>
      </c>
      <c r="D1756">
        <v>5</v>
      </c>
      <c r="E1756">
        <v>75</v>
      </c>
      <c r="F1756">
        <v>3</v>
      </c>
      <c r="G1756">
        <v>1</v>
      </c>
      <c r="H1756">
        <v>6</v>
      </c>
      <c r="I1756">
        <v>32.47</v>
      </c>
      <c r="J1756">
        <v>32.549999999999997</v>
      </c>
      <c r="K1756">
        <v>2.5299999999999998</v>
      </c>
    </row>
    <row r="1757" spans="1:11" x14ac:dyDescent="0.25">
      <c r="A1757">
        <v>10924</v>
      </c>
      <c r="B1757" s="4">
        <v>44956</v>
      </c>
      <c r="C1757" s="4">
        <v>45017</v>
      </c>
      <c r="D1757">
        <v>5</v>
      </c>
      <c r="E1757">
        <v>10</v>
      </c>
      <c r="F1757">
        <v>3</v>
      </c>
      <c r="G1757">
        <v>1</v>
      </c>
      <c r="H1757">
        <v>20</v>
      </c>
      <c r="I1757">
        <v>10.39</v>
      </c>
      <c r="J1757">
        <v>434</v>
      </c>
      <c r="K1757">
        <v>33.79</v>
      </c>
    </row>
    <row r="1758" spans="1:11" x14ac:dyDescent="0.25">
      <c r="A1758">
        <v>10924</v>
      </c>
      <c r="B1758" s="4">
        <v>44956</v>
      </c>
      <c r="C1758" s="4">
        <v>45017</v>
      </c>
      <c r="D1758">
        <v>5</v>
      </c>
      <c r="E1758">
        <v>28</v>
      </c>
      <c r="F1758">
        <v>3</v>
      </c>
      <c r="G1758">
        <v>1</v>
      </c>
      <c r="H1758">
        <v>30</v>
      </c>
      <c r="I1758">
        <v>3.84</v>
      </c>
      <c r="J1758">
        <v>957.6</v>
      </c>
      <c r="K1758">
        <v>74.55</v>
      </c>
    </row>
    <row r="1759" spans="1:11" x14ac:dyDescent="0.25">
      <c r="A1759">
        <v>10925</v>
      </c>
      <c r="B1759" s="4">
        <v>44956</v>
      </c>
      <c r="C1759" s="4">
        <v>45017</v>
      </c>
      <c r="D1759">
        <v>34</v>
      </c>
      <c r="E1759">
        <v>52</v>
      </c>
      <c r="F1759">
        <v>3</v>
      </c>
      <c r="G1759">
        <v>1</v>
      </c>
      <c r="H1759">
        <v>12</v>
      </c>
      <c r="I1759">
        <v>66.790000000000006</v>
      </c>
      <c r="J1759">
        <v>58.8</v>
      </c>
      <c r="K1759">
        <v>4.24</v>
      </c>
    </row>
    <row r="1760" spans="1:11" x14ac:dyDescent="0.25">
      <c r="A1760">
        <v>10925</v>
      </c>
      <c r="B1760" s="4">
        <v>44956</v>
      </c>
      <c r="C1760" s="4">
        <v>45017</v>
      </c>
      <c r="D1760">
        <v>34</v>
      </c>
      <c r="E1760">
        <v>36</v>
      </c>
      <c r="F1760">
        <v>3</v>
      </c>
      <c r="G1760">
        <v>1</v>
      </c>
      <c r="H1760">
        <v>25</v>
      </c>
      <c r="I1760">
        <v>7.12</v>
      </c>
      <c r="J1760">
        <v>332.5</v>
      </c>
      <c r="K1760">
        <v>23.99</v>
      </c>
    </row>
    <row r="1761" spans="1:11" x14ac:dyDescent="0.25">
      <c r="A1761">
        <v>10926</v>
      </c>
      <c r="B1761" s="4">
        <v>44959</v>
      </c>
      <c r="C1761" s="4">
        <v>45017</v>
      </c>
      <c r="D1761">
        <v>2</v>
      </c>
      <c r="E1761">
        <v>72</v>
      </c>
      <c r="F1761">
        <v>4</v>
      </c>
      <c r="G1761">
        <v>1</v>
      </c>
      <c r="H1761">
        <v>10</v>
      </c>
      <c r="I1761">
        <v>7.23</v>
      </c>
      <c r="J1761">
        <v>243.6</v>
      </c>
      <c r="K1761">
        <v>14.54</v>
      </c>
    </row>
    <row r="1762" spans="1:11" x14ac:dyDescent="0.25">
      <c r="A1762">
        <v>10926</v>
      </c>
      <c r="B1762" s="4">
        <v>44959</v>
      </c>
      <c r="C1762" s="4">
        <v>45017</v>
      </c>
      <c r="D1762">
        <v>2</v>
      </c>
      <c r="E1762">
        <v>11</v>
      </c>
      <c r="F1762">
        <v>4</v>
      </c>
      <c r="G1762">
        <v>1</v>
      </c>
      <c r="H1762">
        <v>2</v>
      </c>
      <c r="I1762">
        <v>16.37</v>
      </c>
      <c r="J1762">
        <v>29.4</v>
      </c>
      <c r="K1762">
        <v>1.75</v>
      </c>
    </row>
    <row r="1763" spans="1:11" x14ac:dyDescent="0.25">
      <c r="A1763">
        <v>10926</v>
      </c>
      <c r="B1763" s="4">
        <v>44959</v>
      </c>
      <c r="C1763" s="4">
        <v>45017</v>
      </c>
      <c r="D1763">
        <v>2</v>
      </c>
      <c r="E1763">
        <v>13</v>
      </c>
      <c r="F1763">
        <v>4</v>
      </c>
      <c r="G1763">
        <v>1</v>
      </c>
      <c r="H1763">
        <v>10</v>
      </c>
      <c r="I1763">
        <v>25.17</v>
      </c>
      <c r="J1763">
        <v>42</v>
      </c>
      <c r="K1763">
        <v>2.5099999999999998</v>
      </c>
    </row>
    <row r="1764" spans="1:11" x14ac:dyDescent="0.25">
      <c r="A1764">
        <v>10926</v>
      </c>
      <c r="B1764" s="4">
        <v>44959</v>
      </c>
      <c r="C1764" s="4">
        <v>45017</v>
      </c>
      <c r="D1764">
        <v>2</v>
      </c>
      <c r="E1764">
        <v>19</v>
      </c>
      <c r="F1764">
        <v>4</v>
      </c>
      <c r="G1764">
        <v>1</v>
      </c>
      <c r="H1764">
        <v>7</v>
      </c>
      <c r="I1764">
        <v>8.6300000000000008</v>
      </c>
      <c r="J1764">
        <v>45.08</v>
      </c>
      <c r="K1764">
        <v>2.69</v>
      </c>
    </row>
    <row r="1765" spans="1:11" x14ac:dyDescent="0.25">
      <c r="A1765">
        <v>10927</v>
      </c>
      <c r="B1765" s="4">
        <v>44959</v>
      </c>
      <c r="C1765" s="4">
        <v>45018</v>
      </c>
      <c r="D1765">
        <v>40</v>
      </c>
      <c r="E1765">
        <v>76</v>
      </c>
      <c r="F1765">
        <v>4</v>
      </c>
      <c r="G1765">
        <v>1</v>
      </c>
      <c r="H1765">
        <v>20</v>
      </c>
      <c r="I1765">
        <v>48.14</v>
      </c>
      <c r="J1765">
        <v>252</v>
      </c>
      <c r="K1765">
        <v>24.85</v>
      </c>
    </row>
    <row r="1766" spans="1:11" x14ac:dyDescent="0.25">
      <c r="A1766">
        <v>10927</v>
      </c>
      <c r="B1766" s="4">
        <v>44959</v>
      </c>
      <c r="C1766" s="4">
        <v>45018</v>
      </c>
      <c r="D1766">
        <v>40</v>
      </c>
      <c r="E1766">
        <v>20</v>
      </c>
      <c r="F1766">
        <v>4</v>
      </c>
      <c r="G1766">
        <v>1</v>
      </c>
      <c r="H1766">
        <v>5</v>
      </c>
      <c r="I1766">
        <v>4.38</v>
      </c>
      <c r="J1766">
        <v>283.5</v>
      </c>
      <c r="K1766">
        <v>27.96</v>
      </c>
    </row>
    <row r="1767" spans="1:11" x14ac:dyDescent="0.25">
      <c r="A1767">
        <v>10927</v>
      </c>
      <c r="B1767" s="4">
        <v>44963</v>
      </c>
      <c r="C1767" s="4">
        <v>45018</v>
      </c>
      <c r="D1767">
        <v>40</v>
      </c>
      <c r="E1767">
        <v>52</v>
      </c>
      <c r="F1767">
        <v>4</v>
      </c>
      <c r="G1767">
        <v>1</v>
      </c>
      <c r="H1767">
        <v>5</v>
      </c>
      <c r="I1767">
        <v>39.090000000000003</v>
      </c>
      <c r="J1767">
        <v>24.5</v>
      </c>
      <c r="K1767">
        <v>2.42</v>
      </c>
    </row>
    <row r="1768" spans="1:11" x14ac:dyDescent="0.25">
      <c r="A1768">
        <v>10928</v>
      </c>
      <c r="B1768" s="4">
        <v>44963</v>
      </c>
      <c r="C1768" s="4">
        <v>45018</v>
      </c>
      <c r="D1768">
        <v>29</v>
      </c>
      <c r="E1768">
        <v>47</v>
      </c>
      <c r="F1768">
        <v>1</v>
      </c>
      <c r="G1768">
        <v>1</v>
      </c>
      <c r="H1768">
        <v>5</v>
      </c>
      <c r="I1768">
        <v>26.74</v>
      </c>
      <c r="J1768">
        <v>33.25</v>
      </c>
      <c r="K1768">
        <v>1.68</v>
      </c>
    </row>
    <row r="1769" spans="1:11" x14ac:dyDescent="0.25">
      <c r="A1769">
        <v>10928</v>
      </c>
      <c r="B1769" s="4">
        <v>44963</v>
      </c>
      <c r="C1769" s="4">
        <v>45018</v>
      </c>
      <c r="D1769">
        <v>29</v>
      </c>
      <c r="E1769">
        <v>76</v>
      </c>
      <c r="F1769">
        <v>1</v>
      </c>
      <c r="G1769">
        <v>1</v>
      </c>
      <c r="H1769">
        <v>5</v>
      </c>
      <c r="I1769">
        <v>5.75</v>
      </c>
      <c r="J1769">
        <v>63</v>
      </c>
      <c r="K1769">
        <v>3.19</v>
      </c>
    </row>
    <row r="1770" spans="1:11" x14ac:dyDescent="0.25">
      <c r="A1770">
        <v>10929</v>
      </c>
      <c r="B1770" s="4">
        <v>44963</v>
      </c>
      <c r="C1770" s="4">
        <v>45018</v>
      </c>
      <c r="D1770">
        <v>25</v>
      </c>
      <c r="E1770">
        <v>77</v>
      </c>
      <c r="F1770">
        <v>6</v>
      </c>
      <c r="G1770">
        <v>1</v>
      </c>
      <c r="H1770">
        <v>15</v>
      </c>
      <c r="I1770">
        <v>4.4000000000000004</v>
      </c>
      <c r="J1770">
        <v>136.5</v>
      </c>
      <c r="K1770">
        <v>7.86</v>
      </c>
    </row>
    <row r="1771" spans="1:11" x14ac:dyDescent="0.25">
      <c r="A1771">
        <v>10929</v>
      </c>
      <c r="B1771" s="4">
        <v>44963</v>
      </c>
      <c r="C1771" s="4">
        <v>45018</v>
      </c>
      <c r="D1771">
        <v>25</v>
      </c>
      <c r="E1771">
        <v>21</v>
      </c>
      <c r="F1771">
        <v>6</v>
      </c>
      <c r="G1771">
        <v>1</v>
      </c>
      <c r="H1771">
        <v>60</v>
      </c>
      <c r="I1771">
        <v>3.82</v>
      </c>
      <c r="J1771">
        <v>420</v>
      </c>
      <c r="K1771">
        <v>24.2</v>
      </c>
    </row>
    <row r="1772" spans="1:11" x14ac:dyDescent="0.25">
      <c r="A1772">
        <v>10929</v>
      </c>
      <c r="B1772" s="4">
        <v>44966</v>
      </c>
      <c r="C1772" s="4">
        <v>45018</v>
      </c>
      <c r="D1772">
        <v>25</v>
      </c>
      <c r="E1772">
        <v>75</v>
      </c>
      <c r="F1772">
        <v>6</v>
      </c>
      <c r="G1772">
        <v>1</v>
      </c>
      <c r="H1772">
        <v>49</v>
      </c>
      <c r="I1772">
        <v>3.2</v>
      </c>
      <c r="J1772">
        <v>265.82499999999999</v>
      </c>
      <c r="K1772">
        <v>15.32</v>
      </c>
    </row>
    <row r="1773" spans="1:11" x14ac:dyDescent="0.25">
      <c r="A1773">
        <v>10930</v>
      </c>
      <c r="B1773" s="4">
        <v>44966</v>
      </c>
      <c r="C1773" s="4">
        <v>45033</v>
      </c>
      <c r="D1773">
        <v>76</v>
      </c>
      <c r="E1773">
        <v>58</v>
      </c>
      <c r="F1773">
        <v>4</v>
      </c>
      <c r="G1773">
        <v>2</v>
      </c>
      <c r="H1773">
        <v>30</v>
      </c>
      <c r="I1773">
        <v>9.56</v>
      </c>
      <c r="J1773">
        <v>278.25</v>
      </c>
      <c r="K1773">
        <v>13.25</v>
      </c>
    </row>
    <row r="1774" spans="1:11" x14ac:dyDescent="0.25">
      <c r="A1774">
        <v>10930</v>
      </c>
      <c r="B1774" s="4">
        <v>44967</v>
      </c>
      <c r="C1774" s="4">
        <v>45033</v>
      </c>
      <c r="D1774">
        <v>76</v>
      </c>
      <c r="E1774">
        <v>27</v>
      </c>
      <c r="F1774">
        <v>4</v>
      </c>
      <c r="G1774">
        <v>2</v>
      </c>
      <c r="H1774">
        <v>25</v>
      </c>
      <c r="I1774">
        <v>79.7</v>
      </c>
      <c r="J1774">
        <v>768.25</v>
      </c>
      <c r="K1774">
        <v>36.58</v>
      </c>
    </row>
    <row r="1775" spans="1:11" x14ac:dyDescent="0.25">
      <c r="A1775">
        <v>10930</v>
      </c>
      <c r="B1775" s="4">
        <v>44967</v>
      </c>
      <c r="C1775" s="4">
        <v>45033</v>
      </c>
      <c r="D1775">
        <v>76</v>
      </c>
      <c r="E1775">
        <v>55</v>
      </c>
      <c r="F1775">
        <v>4</v>
      </c>
      <c r="G1775">
        <v>2</v>
      </c>
      <c r="H1775">
        <v>25</v>
      </c>
      <c r="I1775">
        <v>2.2000000000000002</v>
      </c>
      <c r="J1775">
        <v>420</v>
      </c>
      <c r="K1775">
        <v>20</v>
      </c>
    </row>
    <row r="1776" spans="1:11" x14ac:dyDescent="0.25">
      <c r="A1776">
        <v>10930</v>
      </c>
      <c r="B1776" s="4">
        <v>44967</v>
      </c>
      <c r="C1776" s="4">
        <v>45033</v>
      </c>
      <c r="D1776">
        <v>76</v>
      </c>
      <c r="E1776">
        <v>21</v>
      </c>
      <c r="F1776">
        <v>4</v>
      </c>
      <c r="G1776">
        <v>2</v>
      </c>
      <c r="H1776">
        <v>36</v>
      </c>
      <c r="I1776">
        <v>1.88</v>
      </c>
      <c r="J1776">
        <v>252</v>
      </c>
      <c r="K1776">
        <v>12</v>
      </c>
    </row>
    <row r="1777" spans="1:11" x14ac:dyDescent="0.25">
      <c r="A1777">
        <v>10931</v>
      </c>
      <c r="B1777" s="4">
        <v>44967</v>
      </c>
      <c r="C1777" s="4">
        <v>45005</v>
      </c>
      <c r="D1777">
        <v>68</v>
      </c>
      <c r="E1777">
        <v>57</v>
      </c>
      <c r="F1777">
        <v>4</v>
      </c>
      <c r="G1777">
        <v>3</v>
      </c>
      <c r="H1777">
        <v>30</v>
      </c>
      <c r="I1777">
        <v>2.31</v>
      </c>
      <c r="J1777">
        <v>409.5</v>
      </c>
      <c r="K1777">
        <v>20.81</v>
      </c>
    </row>
    <row r="1778" spans="1:11" x14ac:dyDescent="0.25">
      <c r="A1778">
        <v>10931</v>
      </c>
      <c r="B1778" s="4">
        <v>44968</v>
      </c>
      <c r="C1778" s="4">
        <v>45005</v>
      </c>
      <c r="D1778">
        <v>68</v>
      </c>
      <c r="E1778">
        <v>13</v>
      </c>
      <c r="F1778">
        <v>4</v>
      </c>
      <c r="G1778">
        <v>3</v>
      </c>
      <c r="H1778">
        <v>42</v>
      </c>
      <c r="I1778">
        <v>29.76</v>
      </c>
      <c r="J1778">
        <v>176.4</v>
      </c>
      <c r="K1778">
        <v>8.9700000000000006</v>
      </c>
    </row>
    <row r="1779" spans="1:11" x14ac:dyDescent="0.25">
      <c r="A1779">
        <v>10932</v>
      </c>
      <c r="B1779" s="4">
        <v>44968</v>
      </c>
      <c r="C1779" s="4">
        <v>45019</v>
      </c>
      <c r="D1779">
        <v>8</v>
      </c>
      <c r="E1779">
        <v>16</v>
      </c>
      <c r="F1779">
        <v>8</v>
      </c>
      <c r="G1779">
        <v>3</v>
      </c>
      <c r="H1779">
        <v>30</v>
      </c>
      <c r="I1779">
        <v>1.1000000000000001</v>
      </c>
      <c r="J1779">
        <v>366.45</v>
      </c>
      <c r="K1779">
        <v>9.6300000000000008</v>
      </c>
    </row>
    <row r="1780" spans="1:11" x14ac:dyDescent="0.25">
      <c r="A1780">
        <v>10932</v>
      </c>
      <c r="B1780" s="4">
        <v>44968</v>
      </c>
      <c r="C1780" s="4">
        <v>45019</v>
      </c>
      <c r="D1780">
        <v>8</v>
      </c>
      <c r="E1780">
        <v>62</v>
      </c>
      <c r="F1780">
        <v>8</v>
      </c>
      <c r="G1780">
        <v>3</v>
      </c>
      <c r="H1780">
        <v>14</v>
      </c>
      <c r="I1780">
        <v>0.75</v>
      </c>
      <c r="J1780">
        <v>483.14</v>
      </c>
      <c r="K1780">
        <v>12.7</v>
      </c>
    </row>
    <row r="1781" spans="1:11" x14ac:dyDescent="0.25">
      <c r="A1781">
        <v>10932</v>
      </c>
      <c r="B1781" s="4">
        <v>44968</v>
      </c>
      <c r="C1781" s="4">
        <v>45019</v>
      </c>
      <c r="D1781">
        <v>8</v>
      </c>
      <c r="E1781">
        <v>72</v>
      </c>
      <c r="F1781">
        <v>8</v>
      </c>
      <c r="G1781">
        <v>3</v>
      </c>
      <c r="H1781">
        <v>16</v>
      </c>
      <c r="I1781">
        <v>1.25</v>
      </c>
      <c r="J1781">
        <v>389.76</v>
      </c>
      <c r="K1781">
        <v>10.25</v>
      </c>
    </row>
    <row r="1782" spans="1:11" x14ac:dyDescent="0.25">
      <c r="A1782">
        <v>10932</v>
      </c>
      <c r="B1782" s="4">
        <v>44969</v>
      </c>
      <c r="C1782" s="4">
        <v>45019</v>
      </c>
      <c r="D1782">
        <v>8</v>
      </c>
      <c r="E1782">
        <v>75</v>
      </c>
      <c r="F1782">
        <v>8</v>
      </c>
      <c r="G1782">
        <v>3</v>
      </c>
      <c r="H1782">
        <v>20</v>
      </c>
      <c r="I1782">
        <v>890.78</v>
      </c>
      <c r="J1782">
        <v>108.5</v>
      </c>
      <c r="K1782">
        <v>2.85</v>
      </c>
    </row>
    <row r="1783" spans="1:11" x14ac:dyDescent="0.25">
      <c r="A1783">
        <v>10933</v>
      </c>
      <c r="B1783" s="4">
        <v>44969</v>
      </c>
      <c r="C1783" s="4">
        <v>45019</v>
      </c>
      <c r="D1783">
        <v>38</v>
      </c>
      <c r="E1783">
        <v>61</v>
      </c>
      <c r="F1783">
        <v>6</v>
      </c>
      <c r="G1783">
        <v>1</v>
      </c>
      <c r="H1783">
        <v>30</v>
      </c>
      <c r="I1783">
        <v>12.42</v>
      </c>
      <c r="J1783">
        <v>598.5</v>
      </c>
      <c r="K1783">
        <v>149.11000000000001</v>
      </c>
    </row>
    <row r="1784" spans="1:11" x14ac:dyDescent="0.25">
      <c r="A1784">
        <v>10933</v>
      </c>
      <c r="B1784" s="4">
        <v>44969</v>
      </c>
      <c r="C1784" s="4">
        <v>45019</v>
      </c>
      <c r="D1784">
        <v>38</v>
      </c>
      <c r="E1784">
        <v>53</v>
      </c>
      <c r="F1784">
        <v>6</v>
      </c>
      <c r="G1784">
        <v>1</v>
      </c>
      <c r="H1784">
        <v>2</v>
      </c>
      <c r="I1784">
        <v>7.84</v>
      </c>
      <c r="J1784">
        <v>45.92</v>
      </c>
      <c r="K1784">
        <v>11.44</v>
      </c>
    </row>
    <row r="1785" spans="1:11" x14ac:dyDescent="0.25">
      <c r="A1785">
        <v>10934</v>
      </c>
      <c r="B1785" s="4">
        <v>44969</v>
      </c>
      <c r="C1785" s="4">
        <v>45022</v>
      </c>
      <c r="D1785">
        <v>44</v>
      </c>
      <c r="E1785">
        <v>6</v>
      </c>
      <c r="F1785">
        <v>3</v>
      </c>
      <c r="G1785">
        <v>2</v>
      </c>
      <c r="H1785">
        <v>20</v>
      </c>
      <c r="I1785">
        <v>24.77</v>
      </c>
      <c r="J1785">
        <v>350</v>
      </c>
      <c r="K1785">
        <v>191.27</v>
      </c>
    </row>
    <row r="1786" spans="1:11" x14ac:dyDescent="0.25">
      <c r="A1786">
        <v>10935</v>
      </c>
      <c r="B1786" s="4">
        <v>44970</v>
      </c>
      <c r="C1786" s="4">
        <v>45022</v>
      </c>
      <c r="D1786">
        <v>46</v>
      </c>
      <c r="E1786">
        <v>1</v>
      </c>
      <c r="F1786">
        <v>4</v>
      </c>
      <c r="G1786">
        <v>1</v>
      </c>
      <c r="H1786">
        <v>21</v>
      </c>
      <c r="I1786">
        <v>17.96</v>
      </c>
      <c r="J1786">
        <v>264.60000000000002</v>
      </c>
      <c r="K1786">
        <v>20.55</v>
      </c>
    </row>
    <row r="1787" spans="1:11" x14ac:dyDescent="0.25">
      <c r="A1787">
        <v>10935</v>
      </c>
      <c r="B1787" s="4">
        <v>44970</v>
      </c>
      <c r="C1787" s="4">
        <v>45022</v>
      </c>
      <c r="D1787">
        <v>46</v>
      </c>
      <c r="E1787">
        <v>18</v>
      </c>
      <c r="F1787">
        <v>4</v>
      </c>
      <c r="G1787">
        <v>1</v>
      </c>
      <c r="H1787">
        <v>4</v>
      </c>
      <c r="I1787">
        <v>15.11</v>
      </c>
      <c r="J1787">
        <v>175</v>
      </c>
      <c r="K1787">
        <v>13.59</v>
      </c>
    </row>
    <row r="1788" spans="1:11" x14ac:dyDescent="0.25">
      <c r="A1788">
        <v>10935</v>
      </c>
      <c r="B1788" s="4">
        <v>44970</v>
      </c>
      <c r="C1788" s="4">
        <v>45022</v>
      </c>
      <c r="D1788">
        <v>46</v>
      </c>
      <c r="E1788">
        <v>23</v>
      </c>
      <c r="F1788">
        <v>4</v>
      </c>
      <c r="G1788">
        <v>1</v>
      </c>
      <c r="H1788">
        <v>8</v>
      </c>
      <c r="I1788">
        <v>74.959999999999994</v>
      </c>
      <c r="J1788">
        <v>50.4</v>
      </c>
      <c r="K1788">
        <v>3.91</v>
      </c>
    </row>
    <row r="1789" spans="1:11" x14ac:dyDescent="0.25">
      <c r="A1789">
        <v>10936</v>
      </c>
      <c r="B1789" s="4">
        <v>44970</v>
      </c>
      <c r="C1789" s="4">
        <v>45022</v>
      </c>
      <c r="D1789">
        <v>32</v>
      </c>
      <c r="E1789">
        <v>36</v>
      </c>
      <c r="F1789">
        <v>3</v>
      </c>
      <c r="G1789">
        <v>1</v>
      </c>
      <c r="H1789">
        <v>30</v>
      </c>
      <c r="I1789">
        <v>21.48</v>
      </c>
      <c r="J1789">
        <v>399</v>
      </c>
      <c r="K1789">
        <v>4.99</v>
      </c>
    </row>
    <row r="1790" spans="1:11" x14ac:dyDescent="0.25">
      <c r="A1790">
        <v>10937</v>
      </c>
      <c r="B1790" s="4">
        <v>44973</v>
      </c>
      <c r="C1790" s="4">
        <v>45009</v>
      </c>
      <c r="D1790">
        <v>12</v>
      </c>
      <c r="E1790">
        <v>34</v>
      </c>
      <c r="F1790">
        <v>7</v>
      </c>
      <c r="G1790">
        <v>2</v>
      </c>
      <c r="H1790">
        <v>20</v>
      </c>
      <c r="I1790">
        <v>27.71</v>
      </c>
      <c r="J1790">
        <v>196</v>
      </c>
      <c r="K1790">
        <v>0.72</v>
      </c>
    </row>
    <row r="1791" spans="1:11" x14ac:dyDescent="0.25">
      <c r="A1791">
        <v>10937</v>
      </c>
      <c r="B1791" s="4">
        <v>44973</v>
      </c>
      <c r="C1791" s="4">
        <v>45009</v>
      </c>
      <c r="D1791">
        <v>12</v>
      </c>
      <c r="E1791">
        <v>28</v>
      </c>
      <c r="F1791">
        <v>7</v>
      </c>
      <c r="G1791">
        <v>2</v>
      </c>
      <c r="H1791">
        <v>8</v>
      </c>
      <c r="I1791">
        <v>16.41</v>
      </c>
      <c r="J1791">
        <v>255.36</v>
      </c>
      <c r="K1791">
        <v>0.94</v>
      </c>
    </row>
    <row r="1792" spans="1:11" x14ac:dyDescent="0.25">
      <c r="A1792">
        <v>10938</v>
      </c>
      <c r="B1792" s="4">
        <v>44974</v>
      </c>
      <c r="C1792" s="4">
        <v>45023</v>
      </c>
      <c r="D1792">
        <v>63</v>
      </c>
      <c r="E1792">
        <v>13</v>
      </c>
      <c r="F1792">
        <v>3</v>
      </c>
      <c r="G1792">
        <v>3</v>
      </c>
      <c r="H1792">
        <v>20</v>
      </c>
      <c r="I1792">
        <v>11.93</v>
      </c>
      <c r="J1792">
        <v>84</v>
      </c>
      <c r="K1792">
        <v>1.21</v>
      </c>
    </row>
    <row r="1793" spans="1:11" x14ac:dyDescent="0.25">
      <c r="A1793">
        <v>10938</v>
      </c>
      <c r="B1793" s="4">
        <v>44975</v>
      </c>
      <c r="C1793" s="4">
        <v>45023</v>
      </c>
      <c r="D1793">
        <v>63</v>
      </c>
      <c r="E1793">
        <v>71</v>
      </c>
      <c r="F1793">
        <v>3</v>
      </c>
      <c r="G1793">
        <v>3</v>
      </c>
      <c r="H1793">
        <v>35</v>
      </c>
      <c r="I1793">
        <v>44.14</v>
      </c>
      <c r="J1793">
        <v>526.75</v>
      </c>
      <c r="K1793">
        <v>7.58</v>
      </c>
    </row>
    <row r="1794" spans="1:11" x14ac:dyDescent="0.25">
      <c r="A1794">
        <v>10938</v>
      </c>
      <c r="B1794" s="4">
        <v>44975</v>
      </c>
      <c r="C1794" s="4">
        <v>45023</v>
      </c>
      <c r="D1794">
        <v>63</v>
      </c>
      <c r="E1794">
        <v>60</v>
      </c>
      <c r="F1794">
        <v>3</v>
      </c>
      <c r="G1794">
        <v>3</v>
      </c>
      <c r="H1794">
        <v>49</v>
      </c>
      <c r="I1794">
        <v>4.12</v>
      </c>
      <c r="J1794">
        <v>1166.2</v>
      </c>
      <c r="K1794">
        <v>16.79</v>
      </c>
    </row>
    <row r="1795" spans="1:11" x14ac:dyDescent="0.25">
      <c r="A1795">
        <v>10938</v>
      </c>
      <c r="B1795" s="4">
        <v>44975</v>
      </c>
      <c r="C1795" s="4">
        <v>45023</v>
      </c>
      <c r="D1795">
        <v>63</v>
      </c>
      <c r="E1795">
        <v>43</v>
      </c>
      <c r="F1795">
        <v>3</v>
      </c>
      <c r="G1795">
        <v>3</v>
      </c>
      <c r="H1795">
        <v>24</v>
      </c>
      <c r="I1795">
        <v>22.81</v>
      </c>
      <c r="J1795">
        <v>772.8</v>
      </c>
      <c r="K1795">
        <v>11.13</v>
      </c>
    </row>
    <row r="1796" spans="1:11" x14ac:dyDescent="0.25">
      <c r="A1796">
        <v>10939</v>
      </c>
      <c r="B1796" s="4">
        <v>44975</v>
      </c>
      <c r="C1796" s="4">
        <v>45023</v>
      </c>
      <c r="D1796">
        <v>49</v>
      </c>
      <c r="E1796">
        <v>2</v>
      </c>
      <c r="F1796">
        <v>2</v>
      </c>
      <c r="G1796">
        <v>2</v>
      </c>
      <c r="H1796">
        <v>10</v>
      </c>
      <c r="I1796">
        <v>5.12</v>
      </c>
      <c r="J1796">
        <v>133</v>
      </c>
      <c r="K1796">
        <v>3.48</v>
      </c>
    </row>
    <row r="1797" spans="1:11" x14ac:dyDescent="0.25">
      <c r="A1797">
        <v>10939</v>
      </c>
      <c r="B1797" s="4">
        <v>44975</v>
      </c>
      <c r="C1797" s="4">
        <v>45023</v>
      </c>
      <c r="D1797">
        <v>49</v>
      </c>
      <c r="E1797">
        <v>67</v>
      </c>
      <c r="F1797">
        <v>2</v>
      </c>
      <c r="G1797">
        <v>2</v>
      </c>
      <c r="H1797">
        <v>40</v>
      </c>
      <c r="I1797">
        <v>8.3800000000000008</v>
      </c>
      <c r="J1797">
        <v>392</v>
      </c>
      <c r="K1797">
        <v>10.24</v>
      </c>
    </row>
    <row r="1798" spans="1:11" x14ac:dyDescent="0.25">
      <c r="A1798">
        <v>10940</v>
      </c>
      <c r="B1798" s="4">
        <v>44975</v>
      </c>
      <c r="C1798" s="4">
        <v>45024</v>
      </c>
      <c r="D1798">
        <v>8</v>
      </c>
      <c r="E1798">
        <v>13</v>
      </c>
      <c r="F1798">
        <v>8</v>
      </c>
      <c r="G1798">
        <v>1</v>
      </c>
      <c r="H1798">
        <v>20</v>
      </c>
      <c r="I1798">
        <v>17.32</v>
      </c>
      <c r="J1798">
        <v>84</v>
      </c>
      <c r="K1798">
        <v>11.02</v>
      </c>
    </row>
    <row r="1799" spans="1:11" x14ac:dyDescent="0.25">
      <c r="A1799">
        <v>10940</v>
      </c>
      <c r="B1799" s="4">
        <v>44975</v>
      </c>
      <c r="C1799" s="4">
        <v>45024</v>
      </c>
      <c r="D1799">
        <v>8</v>
      </c>
      <c r="E1799">
        <v>7</v>
      </c>
      <c r="F1799">
        <v>8</v>
      </c>
      <c r="G1799">
        <v>1</v>
      </c>
      <c r="H1799">
        <v>8</v>
      </c>
      <c r="I1799">
        <v>35.17</v>
      </c>
      <c r="J1799">
        <v>168</v>
      </c>
      <c r="K1799">
        <v>22.03</v>
      </c>
    </row>
    <row r="1800" spans="1:11" x14ac:dyDescent="0.25">
      <c r="A1800">
        <v>10941</v>
      </c>
      <c r="B1800" s="4">
        <v>44976</v>
      </c>
      <c r="C1800" s="4">
        <v>45024</v>
      </c>
      <c r="D1800">
        <v>43</v>
      </c>
      <c r="E1800">
        <v>31</v>
      </c>
      <c r="F1800">
        <v>7</v>
      </c>
      <c r="G1800">
        <v>1</v>
      </c>
      <c r="H1800">
        <v>44</v>
      </c>
      <c r="I1800">
        <v>3.23</v>
      </c>
      <c r="J1800">
        <v>385</v>
      </c>
      <c r="K1800">
        <v>2.44</v>
      </c>
    </row>
    <row r="1801" spans="1:11" x14ac:dyDescent="0.25">
      <c r="A1801">
        <v>10941</v>
      </c>
      <c r="B1801" s="4">
        <v>44976</v>
      </c>
      <c r="C1801" s="4">
        <v>45024</v>
      </c>
      <c r="D1801">
        <v>43</v>
      </c>
      <c r="E1801">
        <v>68</v>
      </c>
      <c r="F1801">
        <v>7</v>
      </c>
      <c r="G1801">
        <v>1</v>
      </c>
      <c r="H1801">
        <v>80</v>
      </c>
      <c r="I1801">
        <v>0.3</v>
      </c>
      <c r="J1801">
        <v>700</v>
      </c>
      <c r="K1801">
        <v>4.4400000000000004</v>
      </c>
    </row>
    <row r="1802" spans="1:11" x14ac:dyDescent="0.25">
      <c r="A1802">
        <v>10941</v>
      </c>
      <c r="B1802" s="4">
        <v>44977</v>
      </c>
      <c r="C1802" s="4">
        <v>45024</v>
      </c>
      <c r="D1802">
        <v>43</v>
      </c>
      <c r="E1802">
        <v>62</v>
      </c>
      <c r="F1802">
        <v>7</v>
      </c>
      <c r="G1802">
        <v>1</v>
      </c>
      <c r="H1802">
        <v>30</v>
      </c>
      <c r="I1802">
        <v>68.650000000000006</v>
      </c>
      <c r="J1802">
        <v>1035.3</v>
      </c>
      <c r="K1802">
        <v>6.57</v>
      </c>
    </row>
    <row r="1803" spans="1:11" x14ac:dyDescent="0.25">
      <c r="A1803">
        <v>10941</v>
      </c>
      <c r="B1803" s="4">
        <v>44977</v>
      </c>
      <c r="C1803" s="4">
        <v>45024</v>
      </c>
      <c r="D1803">
        <v>43</v>
      </c>
      <c r="E1803">
        <v>72</v>
      </c>
      <c r="F1803">
        <v>7</v>
      </c>
      <c r="G1803">
        <v>1</v>
      </c>
      <c r="H1803">
        <v>50</v>
      </c>
      <c r="I1803">
        <v>3.01</v>
      </c>
      <c r="J1803">
        <v>1218</v>
      </c>
      <c r="K1803">
        <v>7.73</v>
      </c>
    </row>
    <row r="1804" spans="1:11" x14ac:dyDescent="0.25">
      <c r="A1804">
        <v>10942</v>
      </c>
      <c r="B1804" s="4">
        <v>44980</v>
      </c>
      <c r="C1804" s="4">
        <v>45024</v>
      </c>
      <c r="D1804">
        <v>66</v>
      </c>
      <c r="E1804">
        <v>49</v>
      </c>
      <c r="F1804">
        <v>9</v>
      </c>
      <c r="G1804">
        <v>3</v>
      </c>
      <c r="H1804">
        <v>28</v>
      </c>
      <c r="I1804">
        <v>4.1500000000000004</v>
      </c>
      <c r="J1804">
        <v>392</v>
      </c>
      <c r="K1804">
        <v>62.74</v>
      </c>
    </row>
    <row r="1805" spans="1:11" x14ac:dyDescent="0.25">
      <c r="A1805">
        <v>10943</v>
      </c>
      <c r="B1805" s="4">
        <v>44980</v>
      </c>
      <c r="C1805" s="4">
        <v>45024</v>
      </c>
      <c r="D1805">
        <v>11</v>
      </c>
      <c r="E1805">
        <v>13</v>
      </c>
      <c r="F1805">
        <v>4</v>
      </c>
      <c r="G1805">
        <v>1</v>
      </c>
      <c r="H1805">
        <v>15</v>
      </c>
      <c r="I1805">
        <v>9.26</v>
      </c>
      <c r="J1805">
        <v>63</v>
      </c>
      <c r="K1805">
        <v>0.28999999999999998</v>
      </c>
    </row>
    <row r="1806" spans="1:11" x14ac:dyDescent="0.25">
      <c r="A1806">
        <v>10943</v>
      </c>
      <c r="B1806" s="4">
        <v>44980</v>
      </c>
      <c r="C1806" s="4">
        <v>45024</v>
      </c>
      <c r="D1806">
        <v>11</v>
      </c>
      <c r="E1806">
        <v>46</v>
      </c>
      <c r="F1806">
        <v>4</v>
      </c>
      <c r="G1806">
        <v>1</v>
      </c>
      <c r="H1806">
        <v>15</v>
      </c>
      <c r="I1806">
        <v>44.31</v>
      </c>
      <c r="J1806">
        <v>126</v>
      </c>
      <c r="K1806">
        <v>0.56999999999999995</v>
      </c>
    </row>
    <row r="1807" spans="1:11" x14ac:dyDescent="0.25">
      <c r="A1807">
        <v>10943</v>
      </c>
      <c r="B1807" s="4">
        <v>44980</v>
      </c>
      <c r="C1807" s="4">
        <v>45024</v>
      </c>
      <c r="D1807">
        <v>11</v>
      </c>
      <c r="E1807">
        <v>22</v>
      </c>
      <c r="F1807">
        <v>4</v>
      </c>
      <c r="G1807">
        <v>1</v>
      </c>
      <c r="H1807">
        <v>21</v>
      </c>
      <c r="I1807">
        <v>18.21</v>
      </c>
      <c r="J1807">
        <v>308.7</v>
      </c>
      <c r="K1807">
        <v>1.41</v>
      </c>
    </row>
    <row r="1808" spans="1:11" x14ac:dyDescent="0.25">
      <c r="A1808">
        <v>10944</v>
      </c>
      <c r="B1808" s="4">
        <v>44981</v>
      </c>
      <c r="C1808" s="4">
        <v>45011</v>
      </c>
      <c r="D1808">
        <v>10</v>
      </c>
      <c r="E1808">
        <v>44</v>
      </c>
      <c r="F1808">
        <v>6</v>
      </c>
      <c r="G1808">
        <v>3</v>
      </c>
      <c r="H1808">
        <v>18</v>
      </c>
      <c r="I1808">
        <v>20.45</v>
      </c>
      <c r="J1808">
        <v>245.07</v>
      </c>
      <c r="K1808">
        <v>14.63</v>
      </c>
    </row>
    <row r="1809" spans="1:11" x14ac:dyDescent="0.25">
      <c r="A1809">
        <v>10944</v>
      </c>
      <c r="B1809" s="4">
        <v>44981</v>
      </c>
      <c r="C1809" s="4">
        <v>45011</v>
      </c>
      <c r="D1809">
        <v>10</v>
      </c>
      <c r="E1809">
        <v>56</v>
      </c>
      <c r="F1809">
        <v>6</v>
      </c>
      <c r="G1809">
        <v>3</v>
      </c>
      <c r="H1809">
        <v>18</v>
      </c>
      <c r="I1809">
        <v>37.659999999999997</v>
      </c>
      <c r="J1809">
        <v>478.8</v>
      </c>
      <c r="K1809">
        <v>28.58</v>
      </c>
    </row>
    <row r="1810" spans="1:11" x14ac:dyDescent="0.25">
      <c r="A1810">
        <v>10944</v>
      </c>
      <c r="B1810" s="4">
        <v>44981</v>
      </c>
      <c r="C1810" s="4">
        <v>45011</v>
      </c>
      <c r="D1810">
        <v>10</v>
      </c>
      <c r="E1810">
        <v>11</v>
      </c>
      <c r="F1810">
        <v>6</v>
      </c>
      <c r="G1810">
        <v>3</v>
      </c>
      <c r="H1810">
        <v>5</v>
      </c>
      <c r="I1810">
        <v>21.3</v>
      </c>
      <c r="J1810">
        <v>73.5</v>
      </c>
      <c r="K1810">
        <v>4.3899999999999997</v>
      </c>
    </row>
    <row r="1811" spans="1:11" x14ac:dyDescent="0.25">
      <c r="A1811">
        <v>10945</v>
      </c>
      <c r="B1811" s="4">
        <v>44981</v>
      </c>
      <c r="C1811" s="4">
        <v>45025</v>
      </c>
      <c r="D1811">
        <v>52</v>
      </c>
      <c r="E1811">
        <v>13</v>
      </c>
      <c r="F1811">
        <v>4</v>
      </c>
      <c r="G1811">
        <v>2</v>
      </c>
      <c r="H1811">
        <v>20</v>
      </c>
      <c r="I1811">
        <v>5.26</v>
      </c>
      <c r="J1811">
        <v>84</v>
      </c>
      <c r="K1811">
        <v>2.44</v>
      </c>
    </row>
    <row r="1812" spans="1:11" x14ac:dyDescent="0.25">
      <c r="A1812">
        <v>10945</v>
      </c>
      <c r="B1812" s="4">
        <v>44981</v>
      </c>
      <c r="C1812" s="4">
        <v>45025</v>
      </c>
      <c r="D1812">
        <v>52</v>
      </c>
      <c r="E1812">
        <v>31</v>
      </c>
      <c r="F1812">
        <v>4</v>
      </c>
      <c r="G1812">
        <v>2</v>
      </c>
      <c r="H1812">
        <v>10</v>
      </c>
      <c r="I1812">
        <v>45.71</v>
      </c>
      <c r="J1812">
        <v>87.5</v>
      </c>
      <c r="K1812">
        <v>2.54</v>
      </c>
    </row>
    <row r="1813" spans="1:11" x14ac:dyDescent="0.25">
      <c r="A1813">
        <v>10946</v>
      </c>
      <c r="B1813" s="4">
        <v>44982</v>
      </c>
      <c r="C1813" s="4">
        <v>45025</v>
      </c>
      <c r="D1813">
        <v>4</v>
      </c>
      <c r="E1813">
        <v>77</v>
      </c>
      <c r="F1813">
        <v>1</v>
      </c>
      <c r="G1813">
        <v>1</v>
      </c>
      <c r="H1813">
        <v>40</v>
      </c>
      <c r="I1813">
        <v>0.14000000000000001</v>
      </c>
      <c r="J1813">
        <v>364</v>
      </c>
      <c r="K1813">
        <v>38.6</v>
      </c>
    </row>
    <row r="1814" spans="1:11" x14ac:dyDescent="0.25">
      <c r="A1814">
        <v>10946</v>
      </c>
      <c r="B1814" s="4">
        <v>44983</v>
      </c>
      <c r="C1814" s="4">
        <v>45025</v>
      </c>
      <c r="D1814">
        <v>4</v>
      </c>
      <c r="E1814">
        <v>10</v>
      </c>
      <c r="F1814">
        <v>1</v>
      </c>
      <c r="G1814">
        <v>1</v>
      </c>
      <c r="H1814">
        <v>25</v>
      </c>
      <c r="I1814">
        <v>39.15</v>
      </c>
      <c r="J1814">
        <v>542.5</v>
      </c>
      <c r="K1814">
        <v>57.52</v>
      </c>
    </row>
    <row r="1815" spans="1:11" x14ac:dyDescent="0.25">
      <c r="A1815">
        <v>10946</v>
      </c>
      <c r="B1815" s="4">
        <v>44983</v>
      </c>
      <c r="C1815" s="4">
        <v>45025</v>
      </c>
      <c r="D1815">
        <v>4</v>
      </c>
      <c r="E1815">
        <v>24</v>
      </c>
      <c r="F1815">
        <v>1</v>
      </c>
      <c r="G1815">
        <v>1</v>
      </c>
      <c r="H1815">
        <v>25</v>
      </c>
      <c r="I1815">
        <v>6.39</v>
      </c>
      <c r="J1815">
        <v>78.75</v>
      </c>
      <c r="K1815">
        <v>8.35</v>
      </c>
    </row>
    <row r="1816" spans="1:11" x14ac:dyDescent="0.25">
      <c r="A1816">
        <v>10947</v>
      </c>
      <c r="B1816" s="4">
        <v>44983</v>
      </c>
      <c r="C1816" s="4">
        <v>45026</v>
      </c>
      <c r="D1816">
        <v>11</v>
      </c>
      <c r="E1816">
        <v>59</v>
      </c>
      <c r="F1816">
        <v>3</v>
      </c>
      <c r="G1816">
        <v>2</v>
      </c>
      <c r="H1816">
        <v>4</v>
      </c>
      <c r="I1816">
        <v>5.57</v>
      </c>
      <c r="J1816">
        <v>154</v>
      </c>
      <c r="K1816">
        <v>0.21</v>
      </c>
    </row>
    <row r="1817" spans="1:11" x14ac:dyDescent="0.25">
      <c r="A1817">
        <v>10948</v>
      </c>
      <c r="B1817" s="4">
        <v>44983</v>
      </c>
      <c r="C1817" s="4">
        <v>45026</v>
      </c>
      <c r="D1817">
        <v>30</v>
      </c>
      <c r="E1817">
        <v>51</v>
      </c>
      <c r="F1817">
        <v>3</v>
      </c>
      <c r="G1817">
        <v>2</v>
      </c>
      <c r="H1817">
        <v>40</v>
      </c>
      <c r="I1817">
        <v>7.66</v>
      </c>
      <c r="J1817">
        <v>1484</v>
      </c>
      <c r="K1817">
        <v>173.54</v>
      </c>
    </row>
    <row r="1818" spans="1:11" x14ac:dyDescent="0.25">
      <c r="A1818">
        <v>10948</v>
      </c>
      <c r="B1818" s="4">
        <v>44983</v>
      </c>
      <c r="C1818" s="4">
        <v>45026</v>
      </c>
      <c r="D1818">
        <v>30</v>
      </c>
      <c r="E1818">
        <v>50</v>
      </c>
      <c r="F1818">
        <v>3</v>
      </c>
      <c r="G1818">
        <v>2</v>
      </c>
      <c r="H1818">
        <v>9</v>
      </c>
      <c r="I1818">
        <v>1.03</v>
      </c>
      <c r="J1818">
        <v>102.375</v>
      </c>
      <c r="K1818">
        <v>11.97</v>
      </c>
    </row>
    <row r="1819" spans="1:11" x14ac:dyDescent="0.25">
      <c r="A1819">
        <v>10948</v>
      </c>
      <c r="B1819" s="4">
        <v>44983</v>
      </c>
      <c r="C1819" s="4">
        <v>45026</v>
      </c>
      <c r="D1819">
        <v>30</v>
      </c>
      <c r="E1819">
        <v>55</v>
      </c>
      <c r="F1819">
        <v>3</v>
      </c>
      <c r="G1819">
        <v>2</v>
      </c>
      <c r="H1819">
        <v>4</v>
      </c>
      <c r="I1819">
        <v>78.08</v>
      </c>
      <c r="J1819">
        <v>67.2</v>
      </c>
      <c r="K1819">
        <v>7.86</v>
      </c>
    </row>
    <row r="1820" spans="1:11" x14ac:dyDescent="0.25">
      <c r="A1820">
        <v>10949</v>
      </c>
      <c r="B1820" s="4">
        <v>44983</v>
      </c>
      <c r="C1820" s="4">
        <v>45026</v>
      </c>
      <c r="D1820">
        <v>10</v>
      </c>
      <c r="E1820">
        <v>10</v>
      </c>
      <c r="F1820">
        <v>2</v>
      </c>
      <c r="G1820">
        <v>1</v>
      </c>
      <c r="H1820">
        <v>30</v>
      </c>
      <c r="I1820">
        <v>43.1</v>
      </c>
      <c r="J1820">
        <v>651</v>
      </c>
      <c r="K1820">
        <v>7.31</v>
      </c>
    </row>
    <row r="1821" spans="1:11" x14ac:dyDescent="0.25">
      <c r="A1821">
        <v>10949</v>
      </c>
      <c r="B1821" s="4">
        <v>44983</v>
      </c>
      <c r="C1821" s="4">
        <v>45026</v>
      </c>
      <c r="D1821">
        <v>10</v>
      </c>
      <c r="E1821">
        <v>6</v>
      </c>
      <c r="F1821">
        <v>2</v>
      </c>
      <c r="G1821">
        <v>1</v>
      </c>
      <c r="H1821">
        <v>12</v>
      </c>
      <c r="I1821">
        <v>55.63</v>
      </c>
      <c r="J1821">
        <v>210</v>
      </c>
      <c r="K1821">
        <v>2.36</v>
      </c>
    </row>
    <row r="1822" spans="1:11" x14ac:dyDescent="0.25">
      <c r="A1822">
        <v>10949</v>
      </c>
      <c r="B1822" s="4">
        <v>44983</v>
      </c>
      <c r="C1822" s="4">
        <v>45026</v>
      </c>
      <c r="D1822">
        <v>10</v>
      </c>
      <c r="E1822">
        <v>17</v>
      </c>
      <c r="F1822">
        <v>2</v>
      </c>
      <c r="G1822">
        <v>1</v>
      </c>
      <c r="H1822">
        <v>6</v>
      </c>
      <c r="I1822">
        <v>1.5</v>
      </c>
      <c r="J1822">
        <v>163.80000000000001</v>
      </c>
      <c r="K1822">
        <v>1.84</v>
      </c>
    </row>
    <row r="1823" spans="1:11" x14ac:dyDescent="0.25">
      <c r="A1823">
        <v>10949</v>
      </c>
      <c r="B1823" s="4">
        <v>44983</v>
      </c>
      <c r="C1823" s="4">
        <v>45026</v>
      </c>
      <c r="D1823">
        <v>10</v>
      </c>
      <c r="E1823">
        <v>62</v>
      </c>
      <c r="F1823">
        <v>2</v>
      </c>
      <c r="G1823">
        <v>1</v>
      </c>
      <c r="H1823">
        <v>60</v>
      </c>
      <c r="I1823">
        <v>1.75</v>
      </c>
      <c r="J1823">
        <v>2070.6</v>
      </c>
      <c r="K1823">
        <v>23.25</v>
      </c>
    </row>
    <row r="1824" spans="1:11" x14ac:dyDescent="0.25">
      <c r="A1824">
        <v>10950</v>
      </c>
      <c r="B1824" s="4">
        <v>44983</v>
      </c>
      <c r="C1824" s="4">
        <v>45029</v>
      </c>
      <c r="D1824">
        <v>49</v>
      </c>
      <c r="E1824">
        <v>4</v>
      </c>
      <c r="F1824">
        <v>1</v>
      </c>
      <c r="G1824">
        <v>2</v>
      </c>
      <c r="H1824">
        <v>5</v>
      </c>
      <c r="I1824">
        <v>3.89</v>
      </c>
      <c r="J1824">
        <v>77</v>
      </c>
      <c r="K1824">
        <v>6.27</v>
      </c>
    </row>
    <row r="1825" spans="1:11" x14ac:dyDescent="0.25">
      <c r="A1825">
        <v>10951</v>
      </c>
      <c r="B1825" s="4">
        <v>44983</v>
      </c>
      <c r="C1825" s="4">
        <v>45043</v>
      </c>
      <c r="D1825">
        <v>68</v>
      </c>
      <c r="E1825">
        <v>33</v>
      </c>
      <c r="F1825">
        <v>9</v>
      </c>
      <c r="G1825">
        <v>1</v>
      </c>
      <c r="H1825">
        <v>15</v>
      </c>
      <c r="I1825">
        <v>10.75</v>
      </c>
      <c r="J1825">
        <v>26.25</v>
      </c>
      <c r="K1825">
        <v>2.33</v>
      </c>
    </row>
    <row r="1826" spans="1:11" x14ac:dyDescent="0.25">
      <c r="A1826">
        <v>10951</v>
      </c>
      <c r="B1826" s="4">
        <v>44983</v>
      </c>
      <c r="C1826" s="4">
        <v>45043</v>
      </c>
      <c r="D1826">
        <v>68</v>
      </c>
      <c r="E1826">
        <v>41</v>
      </c>
      <c r="F1826">
        <v>9</v>
      </c>
      <c r="G1826">
        <v>1</v>
      </c>
      <c r="H1826">
        <v>6</v>
      </c>
      <c r="I1826">
        <v>95.06</v>
      </c>
      <c r="J1826">
        <v>40.53</v>
      </c>
      <c r="K1826">
        <v>3.6</v>
      </c>
    </row>
    <row r="1827" spans="1:11" x14ac:dyDescent="0.25">
      <c r="A1827">
        <v>10951</v>
      </c>
      <c r="B1827" s="4">
        <v>44983</v>
      </c>
      <c r="C1827" s="4">
        <v>45043</v>
      </c>
      <c r="D1827">
        <v>68</v>
      </c>
      <c r="E1827">
        <v>75</v>
      </c>
      <c r="F1827">
        <v>9</v>
      </c>
      <c r="G1827">
        <v>1</v>
      </c>
      <c r="H1827">
        <v>50</v>
      </c>
      <c r="I1827">
        <v>23.23</v>
      </c>
      <c r="J1827">
        <v>271.25</v>
      </c>
      <c r="K1827">
        <v>24.07</v>
      </c>
    </row>
    <row r="1828" spans="1:11" x14ac:dyDescent="0.25">
      <c r="A1828">
        <v>10952</v>
      </c>
      <c r="B1828" s="4">
        <v>44983</v>
      </c>
      <c r="C1828" s="4">
        <v>45043</v>
      </c>
      <c r="D1828">
        <v>1</v>
      </c>
      <c r="E1828">
        <v>6</v>
      </c>
      <c r="F1828">
        <v>1</v>
      </c>
      <c r="G1828">
        <v>1</v>
      </c>
      <c r="H1828">
        <v>16</v>
      </c>
      <c r="I1828">
        <v>7</v>
      </c>
      <c r="J1828">
        <v>280</v>
      </c>
      <c r="K1828">
        <v>6.79</v>
      </c>
    </row>
    <row r="1829" spans="1:11" x14ac:dyDescent="0.25">
      <c r="A1829">
        <v>10952</v>
      </c>
      <c r="B1829" s="4">
        <v>44983</v>
      </c>
      <c r="C1829" s="4">
        <v>45043</v>
      </c>
      <c r="D1829">
        <v>1</v>
      </c>
      <c r="E1829">
        <v>28</v>
      </c>
      <c r="F1829">
        <v>1</v>
      </c>
      <c r="G1829">
        <v>1</v>
      </c>
      <c r="H1829">
        <v>2</v>
      </c>
      <c r="I1829">
        <v>3.52</v>
      </c>
      <c r="J1829">
        <v>63.84</v>
      </c>
      <c r="K1829">
        <v>1.55</v>
      </c>
    </row>
    <row r="1830" spans="1:11" x14ac:dyDescent="0.25">
      <c r="A1830">
        <v>10953</v>
      </c>
      <c r="B1830" s="4">
        <v>44984</v>
      </c>
      <c r="C1830" s="4">
        <v>45015</v>
      </c>
      <c r="D1830">
        <v>4</v>
      </c>
      <c r="E1830">
        <v>20</v>
      </c>
      <c r="F1830">
        <v>9</v>
      </c>
      <c r="G1830">
        <v>1</v>
      </c>
      <c r="H1830">
        <v>50</v>
      </c>
      <c r="I1830">
        <v>0.66</v>
      </c>
      <c r="J1830">
        <v>2835</v>
      </c>
      <c r="K1830">
        <v>58.27</v>
      </c>
    </row>
    <row r="1831" spans="1:11" x14ac:dyDescent="0.25">
      <c r="A1831">
        <v>10953</v>
      </c>
      <c r="B1831" s="4">
        <v>44984</v>
      </c>
      <c r="C1831" s="4">
        <v>45015</v>
      </c>
      <c r="D1831">
        <v>4</v>
      </c>
      <c r="E1831">
        <v>31</v>
      </c>
      <c r="F1831">
        <v>9</v>
      </c>
      <c r="G1831">
        <v>1</v>
      </c>
      <c r="H1831">
        <v>50</v>
      </c>
      <c r="I1831">
        <v>3.46</v>
      </c>
      <c r="J1831">
        <v>437.5</v>
      </c>
      <c r="K1831">
        <v>8.99</v>
      </c>
    </row>
    <row r="1832" spans="1:11" x14ac:dyDescent="0.25">
      <c r="A1832">
        <v>10954</v>
      </c>
      <c r="B1832" s="4">
        <v>44984</v>
      </c>
      <c r="C1832" s="4">
        <v>45044</v>
      </c>
      <c r="D1832">
        <v>27</v>
      </c>
      <c r="E1832">
        <v>31</v>
      </c>
      <c r="F1832">
        <v>5</v>
      </c>
      <c r="G1832">
        <v>2</v>
      </c>
      <c r="H1832">
        <v>25</v>
      </c>
      <c r="I1832">
        <v>0.66</v>
      </c>
      <c r="J1832">
        <v>218.75</v>
      </c>
      <c r="K1832">
        <v>14.1</v>
      </c>
    </row>
    <row r="1833" spans="1:11" x14ac:dyDescent="0.25">
      <c r="A1833">
        <v>10954</v>
      </c>
      <c r="B1833" s="4">
        <v>44984</v>
      </c>
      <c r="C1833" s="4">
        <v>45044</v>
      </c>
      <c r="D1833">
        <v>27</v>
      </c>
      <c r="E1833">
        <v>16</v>
      </c>
      <c r="F1833">
        <v>5</v>
      </c>
      <c r="G1833">
        <v>2</v>
      </c>
      <c r="H1833">
        <v>28</v>
      </c>
      <c r="I1833">
        <v>58.94</v>
      </c>
      <c r="J1833">
        <v>342.02</v>
      </c>
      <c r="K1833">
        <v>22.04</v>
      </c>
    </row>
    <row r="1834" spans="1:11" x14ac:dyDescent="0.25">
      <c r="A1834">
        <v>10954</v>
      </c>
      <c r="B1834" s="4">
        <v>44984</v>
      </c>
      <c r="C1834" s="4">
        <v>45044</v>
      </c>
      <c r="D1834">
        <v>27</v>
      </c>
      <c r="E1834">
        <v>45</v>
      </c>
      <c r="F1834">
        <v>5</v>
      </c>
      <c r="G1834">
        <v>2</v>
      </c>
      <c r="H1834">
        <v>30</v>
      </c>
      <c r="I1834">
        <v>32.14</v>
      </c>
      <c r="J1834">
        <v>199.5</v>
      </c>
      <c r="K1834">
        <v>12.86</v>
      </c>
    </row>
    <row r="1835" spans="1:11" x14ac:dyDescent="0.25">
      <c r="A1835">
        <v>10954</v>
      </c>
      <c r="B1835" s="4">
        <v>44984</v>
      </c>
      <c r="C1835" s="4">
        <v>45044</v>
      </c>
      <c r="D1835">
        <v>27</v>
      </c>
      <c r="E1835">
        <v>60</v>
      </c>
      <c r="F1835">
        <v>5</v>
      </c>
      <c r="G1835">
        <v>2</v>
      </c>
      <c r="H1835">
        <v>24</v>
      </c>
      <c r="I1835">
        <v>119.72</v>
      </c>
      <c r="J1835">
        <v>571.20000000000005</v>
      </c>
      <c r="K1835">
        <v>36.81</v>
      </c>
    </row>
    <row r="1836" spans="1:11" x14ac:dyDescent="0.25">
      <c r="A1836">
        <v>10955</v>
      </c>
      <c r="B1836" s="4">
        <v>44987</v>
      </c>
      <c r="C1836" s="4">
        <v>45030</v>
      </c>
      <c r="D1836">
        <v>24</v>
      </c>
      <c r="E1836">
        <v>75</v>
      </c>
      <c r="F1836">
        <v>8</v>
      </c>
      <c r="G1836">
        <v>2</v>
      </c>
      <c r="H1836">
        <v>12</v>
      </c>
      <c r="I1836">
        <v>8.86</v>
      </c>
      <c r="J1836">
        <v>65.099999999999994</v>
      </c>
      <c r="K1836">
        <v>81.75</v>
      </c>
    </row>
    <row r="1837" spans="1:11" x14ac:dyDescent="0.25">
      <c r="A1837">
        <v>10956</v>
      </c>
      <c r="B1837" s="4">
        <v>44987</v>
      </c>
      <c r="C1837" s="4">
        <v>45044</v>
      </c>
      <c r="D1837">
        <v>6</v>
      </c>
      <c r="E1837">
        <v>21</v>
      </c>
      <c r="F1837">
        <v>6</v>
      </c>
      <c r="G1837">
        <v>3</v>
      </c>
      <c r="H1837">
        <v>12</v>
      </c>
      <c r="I1837">
        <v>0.67</v>
      </c>
      <c r="J1837">
        <v>84</v>
      </c>
      <c r="K1837">
        <v>8.56</v>
      </c>
    </row>
    <row r="1838" spans="1:11" x14ac:dyDescent="0.25">
      <c r="A1838">
        <v>10956</v>
      </c>
      <c r="B1838" s="4">
        <v>44987</v>
      </c>
      <c r="C1838" s="4">
        <v>45044</v>
      </c>
      <c r="D1838">
        <v>6</v>
      </c>
      <c r="E1838">
        <v>47</v>
      </c>
      <c r="F1838">
        <v>6</v>
      </c>
      <c r="G1838">
        <v>3</v>
      </c>
      <c r="H1838">
        <v>14</v>
      </c>
      <c r="I1838">
        <v>4.7699999999999996</v>
      </c>
      <c r="J1838">
        <v>93.1</v>
      </c>
      <c r="K1838">
        <v>9.49</v>
      </c>
    </row>
    <row r="1839" spans="1:11" x14ac:dyDescent="0.25">
      <c r="A1839">
        <v>10956</v>
      </c>
      <c r="B1839" s="4">
        <v>44987</v>
      </c>
      <c r="C1839" s="4">
        <v>45044</v>
      </c>
      <c r="D1839">
        <v>6</v>
      </c>
      <c r="E1839">
        <v>51</v>
      </c>
      <c r="F1839">
        <v>6</v>
      </c>
      <c r="G1839">
        <v>3</v>
      </c>
      <c r="H1839">
        <v>8</v>
      </c>
      <c r="I1839">
        <v>6.06</v>
      </c>
      <c r="J1839">
        <v>296.8</v>
      </c>
      <c r="K1839">
        <v>30.24</v>
      </c>
    </row>
    <row r="1840" spans="1:11" x14ac:dyDescent="0.25">
      <c r="A1840">
        <v>10957</v>
      </c>
      <c r="B1840" s="4">
        <v>44987</v>
      </c>
      <c r="C1840" s="4">
        <v>45031</v>
      </c>
      <c r="D1840">
        <v>35</v>
      </c>
      <c r="E1840">
        <v>35</v>
      </c>
      <c r="F1840">
        <v>8</v>
      </c>
      <c r="G1840">
        <v>1</v>
      </c>
      <c r="H1840">
        <v>40</v>
      </c>
      <c r="I1840">
        <v>21.76</v>
      </c>
      <c r="J1840">
        <v>504</v>
      </c>
      <c r="K1840">
        <v>1.86</v>
      </c>
    </row>
    <row r="1841" spans="1:11" x14ac:dyDescent="0.25">
      <c r="A1841">
        <v>10957</v>
      </c>
      <c r="B1841" s="4">
        <v>44987</v>
      </c>
      <c r="C1841" s="4">
        <v>45031</v>
      </c>
      <c r="D1841">
        <v>35</v>
      </c>
      <c r="E1841">
        <v>64</v>
      </c>
      <c r="F1841">
        <v>8</v>
      </c>
      <c r="G1841">
        <v>1</v>
      </c>
      <c r="H1841">
        <v>8</v>
      </c>
      <c r="I1841">
        <v>17.46</v>
      </c>
      <c r="J1841">
        <v>186.2</v>
      </c>
      <c r="K1841">
        <v>0.69</v>
      </c>
    </row>
    <row r="1842" spans="1:11" x14ac:dyDescent="0.25">
      <c r="A1842">
        <v>10957</v>
      </c>
      <c r="B1842" s="4">
        <v>44987</v>
      </c>
      <c r="C1842" s="4">
        <v>45031</v>
      </c>
      <c r="D1842">
        <v>35</v>
      </c>
      <c r="E1842">
        <v>30</v>
      </c>
      <c r="F1842">
        <v>8</v>
      </c>
      <c r="G1842">
        <v>1</v>
      </c>
      <c r="H1842">
        <v>30</v>
      </c>
      <c r="I1842">
        <v>19.12</v>
      </c>
      <c r="J1842">
        <v>543.69000000000005</v>
      </c>
      <c r="K1842">
        <v>2.0099999999999998</v>
      </c>
    </row>
    <row r="1843" spans="1:11" x14ac:dyDescent="0.25">
      <c r="A1843">
        <v>10958</v>
      </c>
      <c r="B1843" s="4">
        <v>44988</v>
      </c>
      <c r="C1843" s="4">
        <v>45031</v>
      </c>
      <c r="D1843">
        <v>12</v>
      </c>
      <c r="E1843">
        <v>5</v>
      </c>
      <c r="F1843">
        <v>7</v>
      </c>
      <c r="G1843">
        <v>2</v>
      </c>
      <c r="H1843">
        <v>20</v>
      </c>
      <c r="I1843">
        <v>1.63</v>
      </c>
      <c r="J1843">
        <v>298.89999999999998</v>
      </c>
      <c r="K1843">
        <v>2.48</v>
      </c>
    </row>
    <row r="1844" spans="1:11" x14ac:dyDescent="0.25">
      <c r="A1844">
        <v>10958</v>
      </c>
      <c r="B1844" s="4">
        <v>44988</v>
      </c>
      <c r="C1844" s="4">
        <v>45031</v>
      </c>
      <c r="D1844">
        <v>12</v>
      </c>
      <c r="E1844">
        <v>7</v>
      </c>
      <c r="F1844">
        <v>7</v>
      </c>
      <c r="G1844">
        <v>2</v>
      </c>
      <c r="H1844">
        <v>6</v>
      </c>
      <c r="I1844">
        <v>0.49</v>
      </c>
      <c r="J1844">
        <v>126</v>
      </c>
      <c r="K1844">
        <v>1.05</v>
      </c>
    </row>
    <row r="1845" spans="1:11" x14ac:dyDescent="0.25">
      <c r="A1845">
        <v>10958</v>
      </c>
      <c r="B1845" s="4">
        <v>44988</v>
      </c>
      <c r="C1845" s="4">
        <v>45031</v>
      </c>
      <c r="D1845">
        <v>12</v>
      </c>
      <c r="E1845">
        <v>72</v>
      </c>
      <c r="F1845">
        <v>7</v>
      </c>
      <c r="G1845">
        <v>2</v>
      </c>
      <c r="H1845">
        <v>5</v>
      </c>
      <c r="I1845">
        <v>4.83</v>
      </c>
      <c r="J1845">
        <v>121.8</v>
      </c>
      <c r="K1845">
        <v>1.01</v>
      </c>
    </row>
    <row r="1846" spans="1:11" x14ac:dyDescent="0.25">
      <c r="A1846">
        <v>10959</v>
      </c>
      <c r="B1846" s="4">
        <v>44989</v>
      </c>
      <c r="C1846" s="4">
        <v>45045</v>
      </c>
      <c r="D1846">
        <v>31</v>
      </c>
      <c r="E1846">
        <v>75</v>
      </c>
      <c r="F1846">
        <v>6</v>
      </c>
      <c r="G1846">
        <v>2</v>
      </c>
      <c r="H1846">
        <v>20</v>
      </c>
      <c r="I1846">
        <v>2.5299999999999998</v>
      </c>
      <c r="J1846">
        <v>108.5</v>
      </c>
      <c r="K1846">
        <v>98.03</v>
      </c>
    </row>
    <row r="1847" spans="1:11" x14ac:dyDescent="0.25">
      <c r="A1847">
        <v>10960</v>
      </c>
      <c r="B1847" s="4">
        <v>44989</v>
      </c>
      <c r="C1847" s="4">
        <v>45018</v>
      </c>
      <c r="D1847">
        <v>35</v>
      </c>
      <c r="E1847">
        <v>24</v>
      </c>
      <c r="F1847">
        <v>3</v>
      </c>
      <c r="G1847">
        <v>2</v>
      </c>
      <c r="H1847">
        <v>10</v>
      </c>
      <c r="I1847">
        <v>33.79</v>
      </c>
      <c r="J1847">
        <v>31.5</v>
      </c>
      <c r="K1847">
        <v>23.96</v>
      </c>
    </row>
    <row r="1848" spans="1:11" x14ac:dyDescent="0.25">
      <c r="A1848">
        <v>10960</v>
      </c>
      <c r="B1848" s="4">
        <v>44989</v>
      </c>
      <c r="C1848" s="4">
        <v>45018</v>
      </c>
      <c r="D1848">
        <v>35</v>
      </c>
      <c r="E1848">
        <v>41</v>
      </c>
      <c r="F1848">
        <v>3</v>
      </c>
      <c r="G1848">
        <v>2</v>
      </c>
      <c r="H1848">
        <v>24</v>
      </c>
      <c r="I1848">
        <v>74.55</v>
      </c>
      <c r="J1848">
        <v>162.12</v>
      </c>
      <c r="K1848">
        <v>123.3</v>
      </c>
    </row>
    <row r="1849" spans="1:11" x14ac:dyDescent="0.25">
      <c r="A1849">
        <v>10961</v>
      </c>
      <c r="B1849" s="4">
        <v>44989</v>
      </c>
      <c r="C1849" s="4">
        <v>45032</v>
      </c>
      <c r="D1849">
        <v>62</v>
      </c>
      <c r="E1849">
        <v>52</v>
      </c>
      <c r="F1849">
        <v>8</v>
      </c>
      <c r="G1849">
        <v>3</v>
      </c>
      <c r="H1849">
        <v>6</v>
      </c>
      <c r="I1849">
        <v>4.24</v>
      </c>
      <c r="J1849">
        <v>29.4</v>
      </c>
      <c r="K1849">
        <v>9.64</v>
      </c>
    </row>
    <row r="1850" spans="1:11" x14ac:dyDescent="0.25">
      <c r="A1850">
        <v>10961</v>
      </c>
      <c r="B1850" s="4">
        <v>44989</v>
      </c>
      <c r="C1850" s="4">
        <v>45032</v>
      </c>
      <c r="D1850">
        <v>62</v>
      </c>
      <c r="E1850">
        <v>76</v>
      </c>
      <c r="F1850">
        <v>8</v>
      </c>
      <c r="G1850">
        <v>3</v>
      </c>
      <c r="H1850">
        <v>60</v>
      </c>
      <c r="I1850">
        <v>23.99</v>
      </c>
      <c r="J1850">
        <v>756</v>
      </c>
      <c r="K1850">
        <v>247.98</v>
      </c>
    </row>
    <row r="1851" spans="1:11" x14ac:dyDescent="0.25">
      <c r="A1851">
        <v>10962</v>
      </c>
      <c r="B1851" s="4">
        <v>44989</v>
      </c>
      <c r="C1851" s="4">
        <v>45032</v>
      </c>
      <c r="D1851">
        <v>63</v>
      </c>
      <c r="E1851">
        <v>53</v>
      </c>
      <c r="F1851">
        <v>8</v>
      </c>
      <c r="G1851">
        <v>2</v>
      </c>
      <c r="H1851">
        <v>20</v>
      </c>
      <c r="I1851">
        <v>14.54</v>
      </c>
      <c r="J1851">
        <v>459.2</v>
      </c>
      <c r="K1851">
        <v>0.1</v>
      </c>
    </row>
    <row r="1852" spans="1:11" x14ac:dyDescent="0.25">
      <c r="A1852">
        <v>10962</v>
      </c>
      <c r="B1852" s="4">
        <v>44989</v>
      </c>
      <c r="C1852" s="4">
        <v>45032</v>
      </c>
      <c r="D1852">
        <v>63</v>
      </c>
      <c r="E1852">
        <v>7</v>
      </c>
      <c r="F1852">
        <v>8</v>
      </c>
      <c r="G1852">
        <v>2</v>
      </c>
      <c r="H1852">
        <v>45</v>
      </c>
      <c r="I1852">
        <v>1.75</v>
      </c>
      <c r="J1852">
        <v>945</v>
      </c>
      <c r="K1852">
        <v>0.21</v>
      </c>
    </row>
    <row r="1853" spans="1:11" x14ac:dyDescent="0.25">
      <c r="A1853">
        <v>10962</v>
      </c>
      <c r="B1853" s="4">
        <v>44989</v>
      </c>
      <c r="C1853" s="4">
        <v>45032</v>
      </c>
      <c r="D1853">
        <v>63</v>
      </c>
      <c r="E1853">
        <v>13</v>
      </c>
      <c r="F1853">
        <v>8</v>
      </c>
      <c r="G1853">
        <v>2</v>
      </c>
      <c r="H1853">
        <v>77</v>
      </c>
      <c r="I1853">
        <v>2.5099999999999998</v>
      </c>
      <c r="J1853">
        <v>323.39999999999998</v>
      </c>
      <c r="K1853">
        <v>7.0000000000000007E-2</v>
      </c>
    </row>
    <row r="1854" spans="1:11" x14ac:dyDescent="0.25">
      <c r="A1854">
        <v>10962</v>
      </c>
      <c r="B1854" s="4">
        <v>44989</v>
      </c>
      <c r="C1854" s="4">
        <v>45032</v>
      </c>
      <c r="D1854">
        <v>63</v>
      </c>
      <c r="E1854">
        <v>69</v>
      </c>
      <c r="F1854">
        <v>8</v>
      </c>
      <c r="G1854">
        <v>2</v>
      </c>
      <c r="H1854">
        <v>9</v>
      </c>
      <c r="I1854">
        <v>2.69</v>
      </c>
      <c r="J1854">
        <v>226.8</v>
      </c>
      <c r="K1854">
        <v>0.05</v>
      </c>
    </row>
    <row r="1855" spans="1:11" x14ac:dyDescent="0.25">
      <c r="A1855">
        <v>10962</v>
      </c>
      <c r="B1855" s="4">
        <v>44990</v>
      </c>
      <c r="C1855" s="4">
        <v>45032</v>
      </c>
      <c r="D1855">
        <v>63</v>
      </c>
      <c r="E1855">
        <v>76</v>
      </c>
      <c r="F1855">
        <v>8</v>
      </c>
      <c r="G1855">
        <v>2</v>
      </c>
      <c r="H1855">
        <v>44</v>
      </c>
      <c r="I1855">
        <v>24.85</v>
      </c>
      <c r="J1855">
        <v>554.4</v>
      </c>
      <c r="K1855">
        <v>0.12</v>
      </c>
    </row>
    <row r="1856" spans="1:11" x14ac:dyDescent="0.25">
      <c r="A1856">
        <v>10963</v>
      </c>
      <c r="B1856" s="4">
        <v>44990</v>
      </c>
      <c r="C1856" s="4">
        <v>45032</v>
      </c>
      <c r="D1856">
        <v>28</v>
      </c>
      <c r="E1856">
        <v>60</v>
      </c>
      <c r="F1856">
        <v>9</v>
      </c>
      <c r="G1856">
        <v>2</v>
      </c>
      <c r="H1856">
        <v>2</v>
      </c>
      <c r="I1856">
        <v>27.96</v>
      </c>
      <c r="J1856">
        <v>47.6</v>
      </c>
      <c r="K1856">
        <v>17.52</v>
      </c>
    </row>
    <row r="1857" spans="1:11" x14ac:dyDescent="0.25">
      <c r="A1857">
        <v>10964</v>
      </c>
      <c r="B1857" s="4">
        <v>44990</v>
      </c>
      <c r="C1857" s="4">
        <v>45033</v>
      </c>
      <c r="D1857">
        <v>74</v>
      </c>
      <c r="E1857">
        <v>69</v>
      </c>
      <c r="F1857">
        <v>3</v>
      </c>
      <c r="G1857">
        <v>2</v>
      </c>
      <c r="H1857">
        <v>10</v>
      </c>
      <c r="I1857">
        <v>2.42</v>
      </c>
      <c r="J1857">
        <v>252</v>
      </c>
      <c r="K1857">
        <v>13.01</v>
      </c>
    </row>
    <row r="1858" spans="1:11" x14ac:dyDescent="0.25">
      <c r="A1858">
        <v>10964</v>
      </c>
      <c r="B1858" s="4">
        <v>44990</v>
      </c>
      <c r="C1858" s="4">
        <v>45033</v>
      </c>
      <c r="D1858">
        <v>74</v>
      </c>
      <c r="E1858">
        <v>18</v>
      </c>
      <c r="F1858">
        <v>3</v>
      </c>
      <c r="G1858">
        <v>2</v>
      </c>
      <c r="H1858">
        <v>6</v>
      </c>
      <c r="I1858">
        <v>1.68</v>
      </c>
      <c r="J1858">
        <v>262.5</v>
      </c>
      <c r="K1858">
        <v>13.55</v>
      </c>
    </row>
    <row r="1859" spans="1:11" x14ac:dyDescent="0.25">
      <c r="A1859">
        <v>10964</v>
      </c>
      <c r="B1859" s="4">
        <v>44990</v>
      </c>
      <c r="C1859" s="4">
        <v>45033</v>
      </c>
      <c r="D1859">
        <v>74</v>
      </c>
      <c r="E1859">
        <v>38</v>
      </c>
      <c r="F1859">
        <v>3</v>
      </c>
      <c r="G1859">
        <v>2</v>
      </c>
      <c r="H1859">
        <v>5</v>
      </c>
      <c r="I1859">
        <v>3.19</v>
      </c>
      <c r="J1859">
        <v>922.25</v>
      </c>
      <c r="K1859">
        <v>47.6</v>
      </c>
    </row>
    <row r="1860" spans="1:11" x14ac:dyDescent="0.25">
      <c r="A1860">
        <v>10965</v>
      </c>
      <c r="B1860" s="4">
        <v>44991</v>
      </c>
      <c r="C1860" s="4">
        <v>45033</v>
      </c>
      <c r="D1860">
        <v>55</v>
      </c>
      <c r="E1860">
        <v>51</v>
      </c>
      <c r="F1860">
        <v>6</v>
      </c>
      <c r="G1860">
        <v>3</v>
      </c>
      <c r="H1860">
        <v>16</v>
      </c>
      <c r="I1860">
        <v>13.25</v>
      </c>
      <c r="J1860">
        <v>593.6</v>
      </c>
      <c r="K1860">
        <v>150.15</v>
      </c>
    </row>
    <row r="1861" spans="1:11" x14ac:dyDescent="0.25">
      <c r="A1861">
        <v>10966</v>
      </c>
      <c r="B1861" s="4">
        <v>44991</v>
      </c>
      <c r="C1861" s="4">
        <v>45033</v>
      </c>
      <c r="D1861">
        <v>14</v>
      </c>
      <c r="E1861">
        <v>56</v>
      </c>
      <c r="F1861">
        <v>4</v>
      </c>
      <c r="G1861">
        <v>1</v>
      </c>
      <c r="H1861">
        <v>12</v>
      </c>
      <c r="I1861">
        <v>36.58</v>
      </c>
      <c r="J1861">
        <v>319.2</v>
      </c>
      <c r="K1861">
        <v>4.6100000000000003</v>
      </c>
    </row>
    <row r="1862" spans="1:11" x14ac:dyDescent="0.25">
      <c r="A1862">
        <v>10966</v>
      </c>
      <c r="B1862" s="4">
        <v>44991</v>
      </c>
      <c r="C1862" s="4">
        <v>45033</v>
      </c>
      <c r="D1862">
        <v>14</v>
      </c>
      <c r="E1862">
        <v>62</v>
      </c>
      <c r="F1862">
        <v>4</v>
      </c>
      <c r="G1862">
        <v>1</v>
      </c>
      <c r="H1862">
        <v>12</v>
      </c>
      <c r="I1862">
        <v>20</v>
      </c>
      <c r="J1862">
        <v>414.12</v>
      </c>
      <c r="K1862">
        <v>5.98</v>
      </c>
    </row>
    <row r="1863" spans="1:11" x14ac:dyDescent="0.25">
      <c r="A1863">
        <v>10966</v>
      </c>
      <c r="B1863" s="4">
        <v>44991</v>
      </c>
      <c r="C1863" s="4">
        <v>45033</v>
      </c>
      <c r="D1863">
        <v>14</v>
      </c>
      <c r="E1863">
        <v>37</v>
      </c>
      <c r="F1863">
        <v>4</v>
      </c>
      <c r="G1863">
        <v>1</v>
      </c>
      <c r="H1863">
        <v>8</v>
      </c>
      <c r="I1863">
        <v>12</v>
      </c>
      <c r="J1863">
        <v>145.6</v>
      </c>
      <c r="K1863">
        <v>2.1</v>
      </c>
    </row>
    <row r="1864" spans="1:11" x14ac:dyDescent="0.25">
      <c r="A1864">
        <v>10967</v>
      </c>
      <c r="B1864" s="4">
        <v>44991</v>
      </c>
      <c r="C1864" s="4">
        <v>45036</v>
      </c>
      <c r="D1864">
        <v>70</v>
      </c>
      <c r="E1864">
        <v>49</v>
      </c>
      <c r="F1864">
        <v>2</v>
      </c>
      <c r="G1864">
        <v>1</v>
      </c>
      <c r="H1864">
        <v>40</v>
      </c>
      <c r="I1864">
        <v>20.81</v>
      </c>
      <c r="J1864">
        <v>560</v>
      </c>
      <c r="K1864">
        <v>188.29</v>
      </c>
    </row>
    <row r="1865" spans="1:11" x14ac:dyDescent="0.25">
      <c r="A1865">
        <v>10967</v>
      </c>
      <c r="B1865" s="4">
        <v>44991</v>
      </c>
      <c r="C1865" s="4">
        <v>45036</v>
      </c>
      <c r="D1865">
        <v>70</v>
      </c>
      <c r="E1865">
        <v>19</v>
      </c>
      <c r="F1865">
        <v>2</v>
      </c>
      <c r="G1865">
        <v>1</v>
      </c>
      <c r="H1865">
        <v>12</v>
      </c>
      <c r="I1865">
        <v>8.9700000000000006</v>
      </c>
      <c r="J1865">
        <v>77.28</v>
      </c>
      <c r="K1865">
        <v>25.98</v>
      </c>
    </row>
    <row r="1866" spans="1:11" x14ac:dyDescent="0.25">
      <c r="A1866">
        <v>10968</v>
      </c>
      <c r="B1866" s="4">
        <v>44991</v>
      </c>
      <c r="C1866" s="4">
        <v>45036</v>
      </c>
      <c r="D1866">
        <v>20</v>
      </c>
      <c r="E1866">
        <v>12</v>
      </c>
      <c r="F1866">
        <v>1</v>
      </c>
      <c r="G1866">
        <v>2</v>
      </c>
      <c r="H1866">
        <v>30</v>
      </c>
      <c r="I1866">
        <v>9.6300000000000008</v>
      </c>
      <c r="J1866">
        <v>798</v>
      </c>
      <c r="K1866">
        <v>155.19</v>
      </c>
    </row>
    <row r="1867" spans="1:11" x14ac:dyDescent="0.25">
      <c r="A1867">
        <v>10968</v>
      </c>
      <c r="B1867" s="4">
        <v>44991</v>
      </c>
      <c r="C1867" s="4">
        <v>45036</v>
      </c>
      <c r="D1867">
        <v>20</v>
      </c>
      <c r="E1867">
        <v>24</v>
      </c>
      <c r="F1867">
        <v>1</v>
      </c>
      <c r="G1867">
        <v>2</v>
      </c>
      <c r="H1867">
        <v>30</v>
      </c>
      <c r="I1867">
        <v>12.7</v>
      </c>
      <c r="J1867">
        <v>94.5</v>
      </c>
      <c r="K1867">
        <v>18.38</v>
      </c>
    </row>
    <row r="1868" spans="1:11" x14ac:dyDescent="0.25">
      <c r="A1868">
        <v>10968</v>
      </c>
      <c r="B1868" s="4">
        <v>44991</v>
      </c>
      <c r="C1868" s="4">
        <v>45036</v>
      </c>
      <c r="D1868">
        <v>20</v>
      </c>
      <c r="E1868">
        <v>64</v>
      </c>
      <c r="F1868">
        <v>1</v>
      </c>
      <c r="G1868">
        <v>2</v>
      </c>
      <c r="H1868">
        <v>4</v>
      </c>
      <c r="I1868">
        <v>10.25</v>
      </c>
      <c r="J1868">
        <v>93.1</v>
      </c>
      <c r="K1868">
        <v>18.11</v>
      </c>
    </row>
    <row r="1869" spans="1:11" x14ac:dyDescent="0.25">
      <c r="A1869">
        <v>10969</v>
      </c>
      <c r="B1869" s="4">
        <v>44991</v>
      </c>
      <c r="C1869" s="4">
        <v>45036</v>
      </c>
      <c r="D1869">
        <v>15</v>
      </c>
      <c r="E1869">
        <v>46</v>
      </c>
      <c r="F1869">
        <v>1</v>
      </c>
      <c r="G1869">
        <v>3</v>
      </c>
      <c r="H1869">
        <v>9</v>
      </c>
      <c r="I1869">
        <v>2.85</v>
      </c>
      <c r="J1869">
        <v>75.599999999999994</v>
      </c>
      <c r="K1869">
        <v>84.21</v>
      </c>
    </row>
    <row r="1870" spans="1:11" x14ac:dyDescent="0.25">
      <c r="A1870">
        <v>10970</v>
      </c>
      <c r="B1870" s="4">
        <v>44994</v>
      </c>
      <c r="C1870" s="4">
        <v>45023</v>
      </c>
      <c r="D1870">
        <v>8</v>
      </c>
      <c r="E1870">
        <v>52</v>
      </c>
      <c r="F1870">
        <v>9</v>
      </c>
      <c r="G1870">
        <v>2</v>
      </c>
      <c r="H1870">
        <v>40</v>
      </c>
      <c r="I1870">
        <v>191.27</v>
      </c>
      <c r="J1870">
        <v>196</v>
      </c>
      <c r="K1870">
        <v>23.29</v>
      </c>
    </row>
    <row r="1871" spans="1:11" x14ac:dyDescent="0.25">
      <c r="A1871">
        <v>10971</v>
      </c>
      <c r="B1871" s="4">
        <v>44994</v>
      </c>
      <c r="C1871" s="4">
        <v>45037</v>
      </c>
      <c r="D1871">
        <v>21</v>
      </c>
      <c r="E1871">
        <v>29</v>
      </c>
      <c r="F1871">
        <v>2</v>
      </c>
      <c r="G1871">
        <v>3</v>
      </c>
      <c r="H1871">
        <v>14</v>
      </c>
      <c r="I1871">
        <v>20.55</v>
      </c>
      <c r="J1871">
        <v>1213.1420000000001</v>
      </c>
      <c r="K1871">
        <v>142.08000000000001</v>
      </c>
    </row>
    <row r="1872" spans="1:11" x14ac:dyDescent="0.25">
      <c r="A1872">
        <v>10972</v>
      </c>
      <c r="B1872" s="4">
        <v>44994</v>
      </c>
      <c r="C1872" s="4">
        <v>45037</v>
      </c>
      <c r="D1872">
        <v>40</v>
      </c>
      <c r="E1872">
        <v>17</v>
      </c>
      <c r="F1872">
        <v>4</v>
      </c>
      <c r="G1872">
        <v>1</v>
      </c>
      <c r="H1872">
        <v>6</v>
      </c>
      <c r="I1872">
        <v>13.59</v>
      </c>
      <c r="J1872">
        <v>163.80000000000001</v>
      </c>
      <c r="K1872">
        <v>8.0299999999999994</v>
      </c>
    </row>
    <row r="1873" spans="1:11" x14ac:dyDescent="0.25">
      <c r="A1873">
        <v>10972</v>
      </c>
      <c r="B1873" s="4">
        <v>44994</v>
      </c>
      <c r="C1873" s="4">
        <v>45037</v>
      </c>
      <c r="D1873">
        <v>40</v>
      </c>
      <c r="E1873">
        <v>33</v>
      </c>
      <c r="F1873">
        <v>4</v>
      </c>
      <c r="G1873">
        <v>1</v>
      </c>
      <c r="H1873">
        <v>7</v>
      </c>
      <c r="I1873">
        <v>3.91</v>
      </c>
      <c r="J1873">
        <v>12.25</v>
      </c>
      <c r="K1873">
        <v>0.6</v>
      </c>
    </row>
    <row r="1874" spans="1:11" x14ac:dyDescent="0.25">
      <c r="A1874">
        <v>10973</v>
      </c>
      <c r="B1874" s="4">
        <v>44994</v>
      </c>
      <c r="C1874" s="4">
        <v>45037</v>
      </c>
      <c r="D1874">
        <v>40</v>
      </c>
      <c r="E1874">
        <v>75</v>
      </c>
      <c r="F1874">
        <v>6</v>
      </c>
      <c r="G1874">
        <v>2</v>
      </c>
      <c r="H1874">
        <v>10</v>
      </c>
      <c r="I1874">
        <v>4.99</v>
      </c>
      <c r="J1874">
        <v>54.25</v>
      </c>
      <c r="K1874">
        <v>52.02</v>
      </c>
    </row>
    <row r="1875" spans="1:11" x14ac:dyDescent="0.25">
      <c r="A1875">
        <v>10973</v>
      </c>
      <c r="B1875" s="4">
        <v>44995</v>
      </c>
      <c r="C1875" s="4">
        <v>45037</v>
      </c>
      <c r="D1875">
        <v>40</v>
      </c>
      <c r="E1875">
        <v>41</v>
      </c>
      <c r="F1875">
        <v>6</v>
      </c>
      <c r="G1875">
        <v>2</v>
      </c>
      <c r="H1875">
        <v>6</v>
      </c>
      <c r="I1875">
        <v>1.21</v>
      </c>
      <c r="J1875">
        <v>40.53</v>
      </c>
      <c r="K1875">
        <v>38.86</v>
      </c>
    </row>
    <row r="1876" spans="1:11" x14ac:dyDescent="0.25">
      <c r="A1876">
        <v>10973</v>
      </c>
      <c r="B1876" s="4">
        <v>44995</v>
      </c>
      <c r="C1876" s="4">
        <v>45037</v>
      </c>
      <c r="D1876">
        <v>40</v>
      </c>
      <c r="E1876">
        <v>26</v>
      </c>
      <c r="F1876">
        <v>6</v>
      </c>
      <c r="G1876">
        <v>2</v>
      </c>
      <c r="H1876">
        <v>5</v>
      </c>
      <c r="I1876">
        <v>7.58</v>
      </c>
      <c r="J1876">
        <v>109.30500000000001</v>
      </c>
      <c r="K1876">
        <v>104.8</v>
      </c>
    </row>
    <row r="1877" spans="1:11" x14ac:dyDescent="0.25">
      <c r="A1877">
        <v>10974</v>
      </c>
      <c r="B1877" s="4">
        <v>44995</v>
      </c>
      <c r="C1877" s="4">
        <v>45024</v>
      </c>
      <c r="D1877">
        <v>75</v>
      </c>
      <c r="E1877">
        <v>63</v>
      </c>
      <c r="F1877">
        <v>3</v>
      </c>
      <c r="G1877">
        <v>2</v>
      </c>
      <c r="H1877">
        <v>10</v>
      </c>
      <c r="I1877">
        <v>16.79</v>
      </c>
      <c r="J1877">
        <v>307.3</v>
      </c>
      <c r="K1877">
        <v>20.12</v>
      </c>
    </row>
    <row r="1878" spans="1:11" x14ac:dyDescent="0.25">
      <c r="A1878">
        <v>10975</v>
      </c>
      <c r="B1878" s="4">
        <v>44995</v>
      </c>
      <c r="C1878" s="4">
        <v>45038</v>
      </c>
      <c r="D1878">
        <v>10</v>
      </c>
      <c r="E1878">
        <v>75</v>
      </c>
      <c r="F1878">
        <v>1</v>
      </c>
      <c r="G1878">
        <v>2</v>
      </c>
      <c r="H1878">
        <v>10</v>
      </c>
      <c r="I1878">
        <v>11.13</v>
      </c>
      <c r="J1878">
        <v>54.25</v>
      </c>
      <c r="K1878">
        <v>3.34</v>
      </c>
    </row>
    <row r="1879" spans="1:11" x14ac:dyDescent="0.25">
      <c r="A1879">
        <v>10975</v>
      </c>
      <c r="B1879" s="4">
        <v>44995</v>
      </c>
      <c r="C1879" s="4">
        <v>45038</v>
      </c>
      <c r="D1879">
        <v>10</v>
      </c>
      <c r="E1879">
        <v>8</v>
      </c>
      <c r="F1879">
        <v>1</v>
      </c>
      <c r="G1879">
        <v>2</v>
      </c>
      <c r="H1879">
        <v>16</v>
      </c>
      <c r="I1879">
        <v>3.48</v>
      </c>
      <c r="J1879">
        <v>448</v>
      </c>
      <c r="K1879">
        <v>27.62</v>
      </c>
    </row>
    <row r="1880" spans="1:11" x14ac:dyDescent="0.25">
      <c r="A1880">
        <v>10976</v>
      </c>
      <c r="B1880" s="4">
        <v>44995</v>
      </c>
      <c r="C1880" s="4">
        <v>45052</v>
      </c>
      <c r="D1880">
        <v>35</v>
      </c>
      <c r="E1880">
        <v>28</v>
      </c>
      <c r="F1880">
        <v>1</v>
      </c>
      <c r="G1880">
        <v>3</v>
      </c>
      <c r="H1880">
        <v>20</v>
      </c>
      <c r="I1880">
        <v>10.24</v>
      </c>
      <c r="J1880">
        <v>638.4</v>
      </c>
      <c r="K1880">
        <v>126.56</v>
      </c>
    </row>
    <row r="1881" spans="1:11" x14ac:dyDescent="0.25">
      <c r="A1881">
        <v>10977</v>
      </c>
      <c r="B1881" s="4">
        <v>44996</v>
      </c>
      <c r="C1881" s="4">
        <v>45039</v>
      </c>
      <c r="D1881">
        <v>24</v>
      </c>
      <c r="E1881">
        <v>39</v>
      </c>
      <c r="F1881">
        <v>8</v>
      </c>
      <c r="G1881">
        <v>3</v>
      </c>
      <c r="H1881">
        <v>30</v>
      </c>
      <c r="I1881">
        <v>11.02</v>
      </c>
      <c r="J1881">
        <v>378</v>
      </c>
      <c r="K1881">
        <v>7.34</v>
      </c>
    </row>
    <row r="1882" spans="1:11" x14ac:dyDescent="0.25">
      <c r="A1882">
        <v>10977</v>
      </c>
      <c r="B1882" s="4">
        <v>44996</v>
      </c>
      <c r="C1882" s="4">
        <v>45039</v>
      </c>
      <c r="D1882">
        <v>24</v>
      </c>
      <c r="E1882">
        <v>47</v>
      </c>
      <c r="F1882">
        <v>8</v>
      </c>
      <c r="G1882">
        <v>3</v>
      </c>
      <c r="H1882">
        <v>30</v>
      </c>
      <c r="I1882">
        <v>22.03</v>
      </c>
      <c r="J1882">
        <v>199.5</v>
      </c>
      <c r="K1882">
        <v>3.87</v>
      </c>
    </row>
    <row r="1883" spans="1:11" x14ac:dyDescent="0.25">
      <c r="A1883">
        <v>10977</v>
      </c>
      <c r="B1883" s="4">
        <v>44996</v>
      </c>
      <c r="C1883" s="4">
        <v>45039</v>
      </c>
      <c r="D1883">
        <v>24</v>
      </c>
      <c r="E1883">
        <v>63</v>
      </c>
      <c r="F1883">
        <v>8</v>
      </c>
      <c r="G1883">
        <v>3</v>
      </c>
      <c r="H1883">
        <v>20</v>
      </c>
      <c r="I1883">
        <v>0.28999999999999998</v>
      </c>
      <c r="J1883">
        <v>614.6</v>
      </c>
      <c r="K1883">
        <v>11.93</v>
      </c>
    </row>
    <row r="1884" spans="1:11" x14ac:dyDescent="0.25">
      <c r="A1884">
        <v>10977</v>
      </c>
      <c r="B1884" s="4">
        <v>44996</v>
      </c>
      <c r="C1884" s="4">
        <v>45039</v>
      </c>
      <c r="D1884">
        <v>24</v>
      </c>
      <c r="E1884">
        <v>51</v>
      </c>
      <c r="F1884">
        <v>8</v>
      </c>
      <c r="G1884">
        <v>3</v>
      </c>
      <c r="H1884">
        <v>10</v>
      </c>
      <c r="I1884">
        <v>0.56999999999999995</v>
      </c>
      <c r="J1884">
        <v>371</v>
      </c>
      <c r="K1884">
        <v>7.2</v>
      </c>
    </row>
    <row r="1885" spans="1:11" x14ac:dyDescent="0.25">
      <c r="A1885">
        <v>10978</v>
      </c>
      <c r="B1885" s="4">
        <v>44996</v>
      </c>
      <c r="C1885" s="4">
        <v>45039</v>
      </c>
      <c r="D1885">
        <v>50</v>
      </c>
      <c r="E1885">
        <v>40</v>
      </c>
      <c r="F1885">
        <v>9</v>
      </c>
      <c r="G1885">
        <v>3</v>
      </c>
      <c r="H1885">
        <v>10</v>
      </c>
      <c r="I1885">
        <v>1.41</v>
      </c>
      <c r="J1885">
        <v>128.80000000000001</v>
      </c>
      <c r="K1885">
        <v>10.93</v>
      </c>
    </row>
    <row r="1886" spans="1:11" x14ac:dyDescent="0.25">
      <c r="A1886">
        <v>10978</v>
      </c>
      <c r="B1886" s="4">
        <v>44997</v>
      </c>
      <c r="C1886" s="4">
        <v>45039</v>
      </c>
      <c r="D1886">
        <v>50</v>
      </c>
      <c r="E1886">
        <v>21</v>
      </c>
      <c r="F1886">
        <v>9</v>
      </c>
      <c r="G1886">
        <v>3</v>
      </c>
      <c r="H1886">
        <v>40</v>
      </c>
      <c r="I1886">
        <v>2.44</v>
      </c>
      <c r="J1886">
        <v>280</v>
      </c>
      <c r="K1886">
        <v>23.76</v>
      </c>
    </row>
    <row r="1887" spans="1:11" x14ac:dyDescent="0.25">
      <c r="A1887">
        <v>10978</v>
      </c>
      <c r="B1887" s="4">
        <v>44997</v>
      </c>
      <c r="C1887" s="4">
        <v>45039</v>
      </c>
      <c r="D1887">
        <v>50</v>
      </c>
      <c r="E1887">
        <v>44</v>
      </c>
      <c r="F1887">
        <v>9</v>
      </c>
      <c r="G1887">
        <v>3</v>
      </c>
      <c r="H1887">
        <v>6</v>
      </c>
      <c r="I1887">
        <v>2.54</v>
      </c>
      <c r="J1887">
        <v>81.69</v>
      </c>
      <c r="K1887">
        <v>6.93</v>
      </c>
    </row>
    <row r="1888" spans="1:11" x14ac:dyDescent="0.25">
      <c r="A1888">
        <v>10978</v>
      </c>
      <c r="B1888" s="4">
        <v>44997</v>
      </c>
      <c r="C1888" s="4">
        <v>45039</v>
      </c>
      <c r="D1888">
        <v>50</v>
      </c>
      <c r="E1888">
        <v>8</v>
      </c>
      <c r="F1888">
        <v>9</v>
      </c>
      <c r="G1888">
        <v>3</v>
      </c>
      <c r="H1888">
        <v>20</v>
      </c>
      <c r="I1888">
        <v>38.6</v>
      </c>
      <c r="J1888">
        <v>560</v>
      </c>
      <c r="K1888">
        <v>47.53</v>
      </c>
    </row>
    <row r="1889" spans="1:11" x14ac:dyDescent="0.25">
      <c r="A1889">
        <v>10979</v>
      </c>
      <c r="B1889" s="4">
        <v>44997</v>
      </c>
      <c r="C1889" s="4">
        <v>45039</v>
      </c>
      <c r="D1889">
        <v>20</v>
      </c>
      <c r="E1889">
        <v>7</v>
      </c>
      <c r="F1889">
        <v>8</v>
      </c>
      <c r="G1889">
        <v>1</v>
      </c>
      <c r="H1889">
        <v>18</v>
      </c>
      <c r="I1889">
        <v>57.52</v>
      </c>
      <c r="J1889">
        <v>378</v>
      </c>
      <c r="K1889">
        <v>1.4</v>
      </c>
    </row>
    <row r="1890" spans="1:11" x14ac:dyDescent="0.25">
      <c r="A1890">
        <v>10979</v>
      </c>
      <c r="B1890" s="4">
        <v>44997</v>
      </c>
      <c r="C1890" s="4">
        <v>45039</v>
      </c>
      <c r="D1890">
        <v>20</v>
      </c>
      <c r="E1890">
        <v>24</v>
      </c>
      <c r="F1890">
        <v>8</v>
      </c>
      <c r="G1890">
        <v>1</v>
      </c>
      <c r="H1890">
        <v>80</v>
      </c>
      <c r="I1890">
        <v>8.35</v>
      </c>
      <c r="J1890">
        <v>252</v>
      </c>
      <c r="K1890">
        <v>0.94</v>
      </c>
    </row>
    <row r="1891" spans="1:11" x14ac:dyDescent="0.25">
      <c r="A1891">
        <v>10979</v>
      </c>
      <c r="B1891" s="4">
        <v>44998</v>
      </c>
      <c r="C1891" s="4">
        <v>45039</v>
      </c>
      <c r="D1891">
        <v>20</v>
      </c>
      <c r="E1891">
        <v>12</v>
      </c>
      <c r="F1891">
        <v>8</v>
      </c>
      <c r="G1891">
        <v>1</v>
      </c>
      <c r="H1891">
        <v>20</v>
      </c>
      <c r="I1891">
        <v>0.21</v>
      </c>
      <c r="J1891">
        <v>532</v>
      </c>
      <c r="K1891">
        <v>1.98</v>
      </c>
    </row>
    <row r="1892" spans="1:11" x14ac:dyDescent="0.25">
      <c r="A1892">
        <v>10979</v>
      </c>
      <c r="B1892" s="4">
        <v>44998</v>
      </c>
      <c r="C1892" s="4">
        <v>45039</v>
      </c>
      <c r="D1892">
        <v>20</v>
      </c>
      <c r="E1892">
        <v>27</v>
      </c>
      <c r="F1892">
        <v>8</v>
      </c>
      <c r="G1892">
        <v>1</v>
      </c>
      <c r="H1892">
        <v>30</v>
      </c>
      <c r="I1892">
        <v>173.54</v>
      </c>
      <c r="J1892">
        <v>921.9</v>
      </c>
      <c r="K1892">
        <v>3.42</v>
      </c>
    </row>
    <row r="1893" spans="1:11" x14ac:dyDescent="0.25">
      <c r="A1893">
        <v>10979</v>
      </c>
      <c r="B1893" s="4">
        <v>44998</v>
      </c>
      <c r="C1893" s="4">
        <v>45039</v>
      </c>
      <c r="D1893">
        <v>20</v>
      </c>
      <c r="E1893">
        <v>63</v>
      </c>
      <c r="F1893">
        <v>8</v>
      </c>
      <c r="G1893">
        <v>1</v>
      </c>
      <c r="H1893">
        <v>35</v>
      </c>
      <c r="I1893">
        <v>11.97</v>
      </c>
      <c r="J1893">
        <v>1075.55</v>
      </c>
      <c r="K1893">
        <v>3.99</v>
      </c>
    </row>
    <row r="1894" spans="1:11" x14ac:dyDescent="0.25">
      <c r="A1894">
        <v>10979</v>
      </c>
      <c r="B1894" s="4">
        <v>44998</v>
      </c>
      <c r="C1894" s="4">
        <v>45039</v>
      </c>
      <c r="D1894">
        <v>20</v>
      </c>
      <c r="E1894">
        <v>31</v>
      </c>
      <c r="F1894">
        <v>8</v>
      </c>
      <c r="G1894">
        <v>1</v>
      </c>
      <c r="H1894">
        <v>24</v>
      </c>
      <c r="I1894">
        <v>7.86</v>
      </c>
      <c r="J1894">
        <v>210</v>
      </c>
      <c r="K1894">
        <v>0.78</v>
      </c>
    </row>
    <row r="1895" spans="1:11" x14ac:dyDescent="0.25">
      <c r="A1895">
        <v>10980</v>
      </c>
      <c r="B1895" s="4">
        <v>44998</v>
      </c>
      <c r="C1895" s="4">
        <v>45054</v>
      </c>
      <c r="D1895">
        <v>24</v>
      </c>
      <c r="E1895">
        <v>75</v>
      </c>
      <c r="F1895">
        <v>4</v>
      </c>
      <c r="G1895">
        <v>1</v>
      </c>
      <c r="H1895">
        <v>40</v>
      </c>
      <c r="I1895">
        <v>7.31</v>
      </c>
      <c r="J1895">
        <v>217</v>
      </c>
      <c r="K1895">
        <v>0.2</v>
      </c>
    </row>
    <row r="1896" spans="1:11" x14ac:dyDescent="0.25">
      <c r="A1896">
        <v>10981</v>
      </c>
      <c r="B1896" s="4">
        <v>44998</v>
      </c>
      <c r="C1896" s="4">
        <v>45040</v>
      </c>
      <c r="D1896">
        <v>34</v>
      </c>
      <c r="E1896">
        <v>38</v>
      </c>
      <c r="F1896">
        <v>1</v>
      </c>
      <c r="G1896">
        <v>2</v>
      </c>
      <c r="H1896">
        <v>60</v>
      </c>
      <c r="I1896">
        <v>2.36</v>
      </c>
      <c r="J1896">
        <v>11067</v>
      </c>
      <c r="K1896">
        <v>4.34</v>
      </c>
    </row>
    <row r="1897" spans="1:11" x14ac:dyDescent="0.25">
      <c r="A1897">
        <v>10982</v>
      </c>
      <c r="B1897" s="4">
        <v>44998</v>
      </c>
      <c r="C1897" s="4">
        <v>45040</v>
      </c>
      <c r="D1897">
        <v>10</v>
      </c>
      <c r="E1897">
        <v>7</v>
      </c>
      <c r="F1897">
        <v>2</v>
      </c>
      <c r="G1897">
        <v>2</v>
      </c>
      <c r="H1897">
        <v>20</v>
      </c>
      <c r="I1897">
        <v>1.84</v>
      </c>
      <c r="J1897">
        <v>420</v>
      </c>
      <c r="K1897">
        <v>51.2</v>
      </c>
    </row>
    <row r="1898" spans="1:11" x14ac:dyDescent="0.25">
      <c r="A1898">
        <v>10982</v>
      </c>
      <c r="B1898" s="4">
        <v>44998</v>
      </c>
      <c r="C1898" s="4">
        <v>45040</v>
      </c>
      <c r="D1898">
        <v>10</v>
      </c>
      <c r="E1898">
        <v>43</v>
      </c>
      <c r="F1898">
        <v>2</v>
      </c>
      <c r="G1898">
        <v>2</v>
      </c>
      <c r="H1898">
        <v>9</v>
      </c>
      <c r="I1898">
        <v>23.25</v>
      </c>
      <c r="J1898">
        <v>289.8</v>
      </c>
      <c r="K1898">
        <v>35.33</v>
      </c>
    </row>
    <row r="1899" spans="1:11" x14ac:dyDescent="0.25">
      <c r="A1899">
        <v>10983</v>
      </c>
      <c r="B1899" s="4">
        <v>45001</v>
      </c>
      <c r="C1899" s="4">
        <v>45040</v>
      </c>
      <c r="D1899">
        <v>43</v>
      </c>
      <c r="E1899">
        <v>57</v>
      </c>
      <c r="F1899">
        <v>2</v>
      </c>
      <c r="G1899">
        <v>2</v>
      </c>
      <c r="H1899">
        <v>15</v>
      </c>
      <c r="I1899">
        <v>6.27</v>
      </c>
      <c r="J1899">
        <v>204.75</v>
      </c>
      <c r="K1899">
        <v>26.82</v>
      </c>
    </row>
    <row r="1900" spans="1:11" x14ac:dyDescent="0.25">
      <c r="A1900">
        <v>10983</v>
      </c>
      <c r="B1900" s="4">
        <v>45001</v>
      </c>
      <c r="C1900" s="4">
        <v>45040</v>
      </c>
      <c r="D1900">
        <v>43</v>
      </c>
      <c r="E1900">
        <v>13</v>
      </c>
      <c r="F1900">
        <v>2</v>
      </c>
      <c r="G1900">
        <v>2</v>
      </c>
      <c r="H1900">
        <v>84</v>
      </c>
      <c r="I1900">
        <v>6.79</v>
      </c>
      <c r="J1900">
        <v>352.8</v>
      </c>
      <c r="K1900">
        <v>46.2</v>
      </c>
    </row>
    <row r="1901" spans="1:11" x14ac:dyDescent="0.25">
      <c r="A1901">
        <v>10984</v>
      </c>
      <c r="B1901" s="4">
        <v>45001</v>
      </c>
      <c r="C1901" s="4">
        <v>45043</v>
      </c>
      <c r="D1901">
        <v>43</v>
      </c>
      <c r="E1901">
        <v>24</v>
      </c>
      <c r="F1901">
        <v>1</v>
      </c>
      <c r="G1901">
        <v>1</v>
      </c>
      <c r="H1901">
        <v>20</v>
      </c>
      <c r="I1901">
        <v>1.55</v>
      </c>
      <c r="J1901">
        <v>63</v>
      </c>
      <c r="K1901">
        <v>6.98</v>
      </c>
    </row>
    <row r="1902" spans="1:11" x14ac:dyDescent="0.25">
      <c r="A1902">
        <v>10984</v>
      </c>
      <c r="B1902" s="4">
        <v>45002</v>
      </c>
      <c r="C1902" s="4">
        <v>45043</v>
      </c>
      <c r="D1902">
        <v>43</v>
      </c>
      <c r="E1902">
        <v>36</v>
      </c>
      <c r="F1902">
        <v>1</v>
      </c>
      <c r="G1902">
        <v>1</v>
      </c>
      <c r="H1902">
        <v>40</v>
      </c>
      <c r="I1902">
        <v>81.75</v>
      </c>
      <c r="J1902">
        <v>532</v>
      </c>
      <c r="K1902">
        <v>58.9</v>
      </c>
    </row>
    <row r="1903" spans="1:11" x14ac:dyDescent="0.25">
      <c r="A1903">
        <v>10984</v>
      </c>
      <c r="B1903" s="4">
        <v>45003</v>
      </c>
      <c r="C1903" s="4">
        <v>45043</v>
      </c>
      <c r="D1903">
        <v>43</v>
      </c>
      <c r="E1903">
        <v>16</v>
      </c>
      <c r="F1903">
        <v>1</v>
      </c>
      <c r="G1903">
        <v>1</v>
      </c>
      <c r="H1903">
        <v>55</v>
      </c>
      <c r="I1903">
        <v>1.86</v>
      </c>
      <c r="J1903">
        <v>671.82500000000005</v>
      </c>
      <c r="K1903">
        <v>74.38</v>
      </c>
    </row>
    <row r="1904" spans="1:11" x14ac:dyDescent="0.25">
      <c r="A1904">
        <v>10985</v>
      </c>
      <c r="B1904" s="4">
        <v>45003</v>
      </c>
      <c r="C1904" s="4">
        <v>45043</v>
      </c>
      <c r="D1904">
        <v>37</v>
      </c>
      <c r="E1904">
        <v>32</v>
      </c>
      <c r="F1904">
        <v>2</v>
      </c>
      <c r="G1904">
        <v>1</v>
      </c>
      <c r="H1904">
        <v>35</v>
      </c>
      <c r="I1904">
        <v>0.69</v>
      </c>
      <c r="J1904">
        <v>784</v>
      </c>
      <c r="K1904">
        <v>29.98</v>
      </c>
    </row>
    <row r="1905" spans="1:11" x14ac:dyDescent="0.25">
      <c r="A1905">
        <v>10985</v>
      </c>
      <c r="B1905" s="4">
        <v>45003</v>
      </c>
      <c r="C1905" s="4">
        <v>45043</v>
      </c>
      <c r="D1905">
        <v>37</v>
      </c>
      <c r="E1905">
        <v>16</v>
      </c>
      <c r="F1905">
        <v>2</v>
      </c>
      <c r="G1905">
        <v>1</v>
      </c>
      <c r="H1905">
        <v>36</v>
      </c>
      <c r="I1905">
        <v>2.0099999999999998</v>
      </c>
      <c r="J1905">
        <v>439.74</v>
      </c>
      <c r="K1905">
        <v>16.82</v>
      </c>
    </row>
    <row r="1906" spans="1:11" x14ac:dyDescent="0.25">
      <c r="A1906">
        <v>10985</v>
      </c>
      <c r="B1906" s="4">
        <v>45004</v>
      </c>
      <c r="C1906" s="4">
        <v>45043</v>
      </c>
      <c r="D1906">
        <v>37</v>
      </c>
      <c r="E1906">
        <v>18</v>
      </c>
      <c r="F1906">
        <v>2</v>
      </c>
      <c r="G1906">
        <v>1</v>
      </c>
      <c r="H1906">
        <v>8</v>
      </c>
      <c r="I1906">
        <v>23.96</v>
      </c>
      <c r="J1906">
        <v>350</v>
      </c>
      <c r="K1906">
        <v>13.38</v>
      </c>
    </row>
    <row r="1907" spans="1:11" x14ac:dyDescent="0.25">
      <c r="A1907">
        <v>10986</v>
      </c>
      <c r="B1907" s="4">
        <v>45004</v>
      </c>
      <c r="C1907" s="4">
        <v>45043</v>
      </c>
      <c r="D1907">
        <v>12</v>
      </c>
      <c r="E1907">
        <v>20</v>
      </c>
      <c r="F1907">
        <v>8</v>
      </c>
      <c r="G1907">
        <v>3</v>
      </c>
      <c r="H1907">
        <v>15</v>
      </c>
      <c r="I1907">
        <v>123.3</v>
      </c>
      <c r="J1907">
        <v>850.5</v>
      </c>
      <c r="K1907">
        <v>388.01</v>
      </c>
    </row>
    <row r="1908" spans="1:11" x14ac:dyDescent="0.25">
      <c r="A1908">
        <v>10986</v>
      </c>
      <c r="B1908" s="4">
        <v>45004</v>
      </c>
      <c r="C1908" s="4">
        <v>45043</v>
      </c>
      <c r="D1908">
        <v>12</v>
      </c>
      <c r="E1908">
        <v>77</v>
      </c>
      <c r="F1908">
        <v>8</v>
      </c>
      <c r="G1908">
        <v>3</v>
      </c>
      <c r="H1908">
        <v>15</v>
      </c>
      <c r="I1908">
        <v>9.64</v>
      </c>
      <c r="J1908">
        <v>136.5</v>
      </c>
      <c r="K1908">
        <v>62.27</v>
      </c>
    </row>
    <row r="1909" spans="1:11" x14ac:dyDescent="0.25">
      <c r="A1909">
        <v>10986</v>
      </c>
      <c r="B1909" s="4">
        <v>45004</v>
      </c>
      <c r="C1909" s="4">
        <v>45043</v>
      </c>
      <c r="D1909">
        <v>12</v>
      </c>
      <c r="E1909">
        <v>11</v>
      </c>
      <c r="F1909">
        <v>8</v>
      </c>
      <c r="G1909">
        <v>3</v>
      </c>
      <c r="H1909">
        <v>30</v>
      </c>
      <c r="I1909">
        <v>247.98</v>
      </c>
      <c r="J1909">
        <v>441</v>
      </c>
      <c r="K1909">
        <v>201.19</v>
      </c>
    </row>
    <row r="1910" spans="1:11" x14ac:dyDescent="0.25">
      <c r="A1910">
        <v>10986</v>
      </c>
      <c r="B1910" s="4">
        <v>45004</v>
      </c>
      <c r="C1910" s="4">
        <v>45043</v>
      </c>
      <c r="D1910">
        <v>12</v>
      </c>
      <c r="E1910">
        <v>76</v>
      </c>
      <c r="F1910">
        <v>8</v>
      </c>
      <c r="G1910">
        <v>3</v>
      </c>
      <c r="H1910">
        <v>10</v>
      </c>
      <c r="I1910">
        <v>0.1</v>
      </c>
      <c r="J1910">
        <v>126</v>
      </c>
      <c r="K1910">
        <v>57.48</v>
      </c>
    </row>
    <row r="1911" spans="1:11" x14ac:dyDescent="0.25">
      <c r="A1911">
        <v>10987</v>
      </c>
      <c r="B1911" s="4">
        <v>45004</v>
      </c>
      <c r="C1911" s="4">
        <v>45044</v>
      </c>
      <c r="D1911">
        <v>19</v>
      </c>
      <c r="E1911">
        <v>72</v>
      </c>
      <c r="F1911">
        <v>8</v>
      </c>
      <c r="G1911">
        <v>3</v>
      </c>
      <c r="H1911">
        <v>20</v>
      </c>
      <c r="I1911">
        <v>0.21</v>
      </c>
      <c r="J1911">
        <v>487.2</v>
      </c>
      <c r="K1911">
        <v>1.88</v>
      </c>
    </row>
    <row r="1912" spans="1:11" x14ac:dyDescent="0.25">
      <c r="A1912">
        <v>10987</v>
      </c>
      <c r="B1912" s="4">
        <v>45004</v>
      </c>
      <c r="C1912" s="4">
        <v>45044</v>
      </c>
      <c r="D1912">
        <v>19</v>
      </c>
      <c r="E1912">
        <v>43</v>
      </c>
      <c r="F1912">
        <v>8</v>
      </c>
      <c r="G1912">
        <v>3</v>
      </c>
      <c r="H1912">
        <v>6</v>
      </c>
      <c r="I1912">
        <v>7.0000000000000007E-2</v>
      </c>
      <c r="J1912">
        <v>193.2</v>
      </c>
      <c r="K1912">
        <v>0.74</v>
      </c>
    </row>
    <row r="1913" spans="1:11" x14ac:dyDescent="0.25">
      <c r="A1913">
        <v>10987</v>
      </c>
      <c r="B1913" s="4">
        <v>45004</v>
      </c>
      <c r="C1913" s="4">
        <v>45044</v>
      </c>
      <c r="D1913">
        <v>19</v>
      </c>
      <c r="E1913">
        <v>7</v>
      </c>
      <c r="F1913">
        <v>8</v>
      </c>
      <c r="G1913">
        <v>3</v>
      </c>
      <c r="H1913">
        <v>60</v>
      </c>
      <c r="I1913">
        <v>0.05</v>
      </c>
      <c r="J1913">
        <v>1260</v>
      </c>
      <c r="K1913">
        <v>4.8600000000000003</v>
      </c>
    </row>
    <row r="1914" spans="1:11" x14ac:dyDescent="0.25">
      <c r="A1914">
        <v>10988</v>
      </c>
      <c r="B1914" s="4">
        <v>45004</v>
      </c>
      <c r="C1914" s="4">
        <v>45044</v>
      </c>
      <c r="D1914">
        <v>65</v>
      </c>
      <c r="E1914">
        <v>62</v>
      </c>
      <c r="F1914">
        <v>3</v>
      </c>
      <c r="G1914">
        <v>2</v>
      </c>
      <c r="H1914">
        <v>40</v>
      </c>
      <c r="I1914">
        <v>0.12</v>
      </c>
      <c r="J1914">
        <v>1380.4</v>
      </c>
      <c r="K1914">
        <v>7.99</v>
      </c>
    </row>
    <row r="1915" spans="1:11" x14ac:dyDescent="0.25">
      <c r="A1915">
        <v>10988</v>
      </c>
      <c r="B1915" s="4">
        <v>45005</v>
      </c>
      <c r="C1915" s="4">
        <v>45044</v>
      </c>
      <c r="D1915">
        <v>65</v>
      </c>
      <c r="E1915">
        <v>7</v>
      </c>
      <c r="F1915">
        <v>3</v>
      </c>
      <c r="G1915">
        <v>2</v>
      </c>
      <c r="H1915">
        <v>60</v>
      </c>
      <c r="I1915">
        <v>13.01</v>
      </c>
      <c r="J1915">
        <v>1260</v>
      </c>
      <c r="K1915">
        <v>7.29</v>
      </c>
    </row>
    <row r="1916" spans="1:11" x14ac:dyDescent="0.25">
      <c r="A1916">
        <v>10989</v>
      </c>
      <c r="B1916" s="4">
        <v>45005</v>
      </c>
      <c r="C1916" s="4">
        <v>45044</v>
      </c>
      <c r="D1916">
        <v>61</v>
      </c>
      <c r="E1916">
        <v>11</v>
      </c>
      <c r="F1916">
        <v>2</v>
      </c>
      <c r="G1916">
        <v>3</v>
      </c>
      <c r="H1916">
        <v>15</v>
      </c>
      <c r="I1916">
        <v>13.55</v>
      </c>
      <c r="J1916">
        <v>220.5</v>
      </c>
      <c r="K1916">
        <v>13.76</v>
      </c>
    </row>
    <row r="1917" spans="1:11" x14ac:dyDescent="0.25">
      <c r="A1917">
        <v>10989</v>
      </c>
      <c r="B1917" s="4">
        <v>45005</v>
      </c>
      <c r="C1917" s="4">
        <v>45044</v>
      </c>
      <c r="D1917">
        <v>61</v>
      </c>
      <c r="E1917">
        <v>6</v>
      </c>
      <c r="F1917">
        <v>2</v>
      </c>
      <c r="G1917">
        <v>3</v>
      </c>
      <c r="H1917">
        <v>40</v>
      </c>
      <c r="I1917">
        <v>47.6</v>
      </c>
      <c r="J1917">
        <v>700</v>
      </c>
      <c r="K1917">
        <v>43.68</v>
      </c>
    </row>
    <row r="1918" spans="1:11" x14ac:dyDescent="0.25">
      <c r="A1918">
        <v>10989</v>
      </c>
      <c r="B1918" s="4">
        <v>45005</v>
      </c>
      <c r="C1918" s="4">
        <v>45044</v>
      </c>
      <c r="D1918">
        <v>61</v>
      </c>
      <c r="E1918">
        <v>41</v>
      </c>
      <c r="F1918">
        <v>2</v>
      </c>
      <c r="G1918">
        <v>3</v>
      </c>
      <c r="H1918">
        <v>4</v>
      </c>
      <c r="I1918">
        <v>4.6100000000000003</v>
      </c>
      <c r="J1918">
        <v>27.02</v>
      </c>
      <c r="K1918">
        <v>1.69</v>
      </c>
    </row>
    <row r="1919" spans="1:11" x14ac:dyDescent="0.25">
      <c r="A1919">
        <v>10990</v>
      </c>
      <c r="B1919" s="4">
        <v>45005</v>
      </c>
      <c r="C1919" s="4">
        <v>45059</v>
      </c>
      <c r="D1919">
        <v>20</v>
      </c>
      <c r="E1919">
        <v>21</v>
      </c>
      <c r="F1919">
        <v>2</v>
      </c>
      <c r="G1919">
        <v>3</v>
      </c>
      <c r="H1919">
        <v>65</v>
      </c>
      <c r="I1919">
        <v>5.98</v>
      </c>
      <c r="J1919">
        <v>455</v>
      </c>
      <c r="K1919">
        <v>48.46</v>
      </c>
    </row>
    <row r="1920" spans="1:11" x14ac:dyDescent="0.25">
      <c r="A1920">
        <v>10990</v>
      </c>
      <c r="B1920" s="4">
        <v>45005</v>
      </c>
      <c r="C1920" s="4">
        <v>45059</v>
      </c>
      <c r="D1920">
        <v>20</v>
      </c>
      <c r="E1920">
        <v>34</v>
      </c>
      <c r="F1920">
        <v>2</v>
      </c>
      <c r="G1920">
        <v>3</v>
      </c>
      <c r="H1920">
        <v>60</v>
      </c>
      <c r="I1920">
        <v>2.1</v>
      </c>
      <c r="J1920">
        <v>588</v>
      </c>
      <c r="K1920">
        <v>62.63</v>
      </c>
    </row>
    <row r="1921" spans="1:11" x14ac:dyDescent="0.25">
      <c r="A1921">
        <v>10990</v>
      </c>
      <c r="B1921" s="4">
        <v>45008</v>
      </c>
      <c r="C1921" s="4">
        <v>45059</v>
      </c>
      <c r="D1921">
        <v>20</v>
      </c>
      <c r="E1921">
        <v>55</v>
      </c>
      <c r="F1921">
        <v>2</v>
      </c>
      <c r="G1921">
        <v>3</v>
      </c>
      <c r="H1921">
        <v>65</v>
      </c>
      <c r="I1921">
        <v>188.29</v>
      </c>
      <c r="J1921">
        <v>1092</v>
      </c>
      <c r="K1921">
        <v>116.31</v>
      </c>
    </row>
    <row r="1922" spans="1:11" x14ac:dyDescent="0.25">
      <c r="A1922">
        <v>10990</v>
      </c>
      <c r="B1922" s="4">
        <v>45008</v>
      </c>
      <c r="C1922" s="4">
        <v>45059</v>
      </c>
      <c r="D1922">
        <v>20</v>
      </c>
      <c r="E1922">
        <v>61</v>
      </c>
      <c r="F1922">
        <v>2</v>
      </c>
      <c r="G1922">
        <v>3</v>
      </c>
      <c r="H1922">
        <v>66</v>
      </c>
      <c r="I1922">
        <v>25.98</v>
      </c>
      <c r="J1922">
        <v>1316.7</v>
      </c>
      <c r="K1922">
        <v>140.24</v>
      </c>
    </row>
    <row r="1923" spans="1:11" x14ac:dyDescent="0.25">
      <c r="A1923">
        <v>10991</v>
      </c>
      <c r="B1923" s="4">
        <v>45008</v>
      </c>
      <c r="C1923" s="4">
        <v>45045</v>
      </c>
      <c r="D1923">
        <v>63</v>
      </c>
      <c r="E1923">
        <v>2</v>
      </c>
      <c r="F1923">
        <v>1</v>
      </c>
      <c r="G1923">
        <v>2</v>
      </c>
      <c r="H1923">
        <v>50</v>
      </c>
      <c r="I1923">
        <v>155.19</v>
      </c>
      <c r="J1923">
        <v>665</v>
      </c>
      <c r="K1923">
        <v>1.1100000000000001</v>
      </c>
    </row>
    <row r="1924" spans="1:11" x14ac:dyDescent="0.25">
      <c r="A1924">
        <v>10991</v>
      </c>
      <c r="B1924" s="4">
        <v>45008</v>
      </c>
      <c r="C1924" s="4">
        <v>45045</v>
      </c>
      <c r="D1924">
        <v>63</v>
      </c>
      <c r="E1924">
        <v>76</v>
      </c>
      <c r="F1924">
        <v>1</v>
      </c>
      <c r="G1924">
        <v>2</v>
      </c>
      <c r="H1924">
        <v>90</v>
      </c>
      <c r="I1924">
        <v>18.38</v>
      </c>
      <c r="J1924">
        <v>1134</v>
      </c>
      <c r="K1924">
        <v>1.89</v>
      </c>
    </row>
    <row r="1925" spans="1:11" x14ac:dyDescent="0.25">
      <c r="A1925">
        <v>10991</v>
      </c>
      <c r="B1925" s="4">
        <v>45008</v>
      </c>
      <c r="C1925" s="4">
        <v>45045</v>
      </c>
      <c r="D1925">
        <v>63</v>
      </c>
      <c r="E1925">
        <v>70</v>
      </c>
      <c r="F1925">
        <v>1</v>
      </c>
      <c r="G1925">
        <v>2</v>
      </c>
      <c r="H1925">
        <v>20</v>
      </c>
      <c r="I1925">
        <v>18.11</v>
      </c>
      <c r="J1925">
        <v>210</v>
      </c>
      <c r="K1925">
        <v>0.35</v>
      </c>
    </row>
    <row r="1926" spans="1:11" x14ac:dyDescent="0.25">
      <c r="A1926">
        <v>10992</v>
      </c>
      <c r="B1926" s="4">
        <v>45008</v>
      </c>
      <c r="C1926" s="4">
        <v>45045</v>
      </c>
      <c r="D1926">
        <v>77</v>
      </c>
      <c r="E1926">
        <v>72</v>
      </c>
      <c r="F1926">
        <v>1</v>
      </c>
      <c r="G1926">
        <v>1</v>
      </c>
      <c r="H1926">
        <v>2</v>
      </c>
      <c r="I1926">
        <v>84.21</v>
      </c>
      <c r="J1926">
        <v>48.72</v>
      </c>
      <c r="K1926">
        <v>24.91</v>
      </c>
    </row>
    <row r="1927" spans="1:11" x14ac:dyDescent="0.25">
      <c r="A1927">
        <v>10993</v>
      </c>
      <c r="B1927" s="4">
        <v>45009</v>
      </c>
      <c r="C1927" s="4">
        <v>45045</v>
      </c>
      <c r="D1927">
        <v>24</v>
      </c>
      <c r="E1927">
        <v>29</v>
      </c>
      <c r="F1927">
        <v>7</v>
      </c>
      <c r="G1927">
        <v>2</v>
      </c>
      <c r="H1927">
        <v>50</v>
      </c>
      <c r="I1927">
        <v>142.08000000000001</v>
      </c>
      <c r="J1927">
        <v>4332.6499999999996</v>
      </c>
      <c r="K1927">
        <v>11.3</v>
      </c>
    </row>
    <row r="1928" spans="1:11" x14ac:dyDescent="0.25">
      <c r="A1928">
        <v>10993</v>
      </c>
      <c r="B1928" s="4">
        <v>45009</v>
      </c>
      <c r="C1928" s="4">
        <v>45045</v>
      </c>
      <c r="D1928">
        <v>24</v>
      </c>
      <c r="E1928">
        <v>41</v>
      </c>
      <c r="F1928">
        <v>7</v>
      </c>
      <c r="G1928">
        <v>2</v>
      </c>
      <c r="H1928">
        <v>35</v>
      </c>
      <c r="I1928">
        <v>8.0299999999999994</v>
      </c>
      <c r="J1928">
        <v>236.42500000000001</v>
      </c>
      <c r="K1928">
        <v>0.62</v>
      </c>
    </row>
    <row r="1929" spans="1:11" x14ac:dyDescent="0.25">
      <c r="A1929">
        <v>10994</v>
      </c>
      <c r="B1929" s="4">
        <v>45009</v>
      </c>
      <c r="C1929" s="4">
        <v>45032</v>
      </c>
      <c r="D1929">
        <v>4</v>
      </c>
      <c r="E1929">
        <v>59</v>
      </c>
      <c r="F1929">
        <v>2</v>
      </c>
      <c r="G1929">
        <v>3</v>
      </c>
      <c r="H1929">
        <v>18</v>
      </c>
      <c r="I1929">
        <v>0.6</v>
      </c>
      <c r="J1929">
        <v>693</v>
      </c>
      <c r="K1929">
        <v>252.49</v>
      </c>
    </row>
    <row r="1930" spans="1:11" x14ac:dyDescent="0.25">
      <c r="A1930">
        <v>10995</v>
      </c>
      <c r="B1930" s="4">
        <v>45010</v>
      </c>
      <c r="C1930" s="4">
        <v>45046</v>
      </c>
      <c r="D1930">
        <v>22</v>
      </c>
      <c r="E1930">
        <v>60</v>
      </c>
      <c r="F1930">
        <v>1</v>
      </c>
      <c r="G1930">
        <v>3</v>
      </c>
      <c r="H1930">
        <v>4</v>
      </c>
      <c r="I1930">
        <v>20.12</v>
      </c>
      <c r="J1930">
        <v>95.2</v>
      </c>
      <c r="K1930">
        <v>1.56</v>
      </c>
    </row>
    <row r="1931" spans="1:11" x14ac:dyDescent="0.25">
      <c r="A1931">
        <v>10995</v>
      </c>
      <c r="B1931" s="4">
        <v>45010</v>
      </c>
      <c r="C1931" s="4">
        <v>45046</v>
      </c>
      <c r="D1931">
        <v>22</v>
      </c>
      <c r="E1931">
        <v>51</v>
      </c>
      <c r="F1931">
        <v>1</v>
      </c>
      <c r="G1931">
        <v>3</v>
      </c>
      <c r="H1931">
        <v>20</v>
      </c>
      <c r="I1931">
        <v>3.34</v>
      </c>
      <c r="J1931">
        <v>742</v>
      </c>
      <c r="K1931">
        <v>12.19</v>
      </c>
    </row>
    <row r="1932" spans="1:11" x14ac:dyDescent="0.25">
      <c r="A1932">
        <v>10996</v>
      </c>
      <c r="B1932" s="4">
        <v>45010</v>
      </c>
      <c r="C1932" s="4">
        <v>45046</v>
      </c>
      <c r="D1932">
        <v>63</v>
      </c>
      <c r="E1932">
        <v>42</v>
      </c>
      <c r="F1932">
        <v>4</v>
      </c>
      <c r="G1932">
        <v>1</v>
      </c>
      <c r="H1932">
        <v>40</v>
      </c>
      <c r="I1932">
        <v>27.62</v>
      </c>
      <c r="J1932">
        <v>392</v>
      </c>
      <c r="K1932">
        <v>58.98</v>
      </c>
    </row>
    <row r="1933" spans="1:11" x14ac:dyDescent="0.25">
      <c r="A1933">
        <v>10997</v>
      </c>
      <c r="B1933" s="4">
        <v>45010</v>
      </c>
      <c r="C1933" s="4">
        <v>45061</v>
      </c>
      <c r="D1933">
        <v>46</v>
      </c>
      <c r="E1933">
        <v>46</v>
      </c>
      <c r="F1933">
        <v>8</v>
      </c>
      <c r="G1933">
        <v>2</v>
      </c>
      <c r="H1933">
        <v>20</v>
      </c>
      <c r="I1933">
        <v>126.56</v>
      </c>
      <c r="J1933">
        <v>168</v>
      </c>
      <c r="K1933">
        <v>4.5599999999999996</v>
      </c>
    </row>
    <row r="1934" spans="1:11" x14ac:dyDescent="0.25">
      <c r="A1934">
        <v>10997</v>
      </c>
      <c r="B1934" s="4">
        <v>45011</v>
      </c>
      <c r="C1934" s="4">
        <v>45061</v>
      </c>
      <c r="D1934">
        <v>46</v>
      </c>
      <c r="E1934">
        <v>52</v>
      </c>
      <c r="F1934">
        <v>8</v>
      </c>
      <c r="G1934">
        <v>2</v>
      </c>
      <c r="H1934">
        <v>20</v>
      </c>
      <c r="I1934">
        <v>7.34</v>
      </c>
      <c r="J1934">
        <v>98</v>
      </c>
      <c r="K1934">
        <v>2.66</v>
      </c>
    </row>
    <row r="1935" spans="1:11" x14ac:dyDescent="0.25">
      <c r="A1935">
        <v>10997</v>
      </c>
      <c r="B1935" s="4">
        <v>45011</v>
      </c>
      <c r="C1935" s="4">
        <v>45061</v>
      </c>
      <c r="D1935">
        <v>46</v>
      </c>
      <c r="E1935">
        <v>32</v>
      </c>
      <c r="F1935">
        <v>8</v>
      </c>
      <c r="G1935">
        <v>2</v>
      </c>
      <c r="H1935">
        <v>50</v>
      </c>
      <c r="I1935">
        <v>3.87</v>
      </c>
      <c r="J1935">
        <v>1120</v>
      </c>
      <c r="K1935">
        <v>30.38</v>
      </c>
    </row>
    <row r="1936" spans="1:11" x14ac:dyDescent="0.25">
      <c r="A1936">
        <v>10998</v>
      </c>
      <c r="B1936" s="4">
        <v>45011</v>
      </c>
      <c r="C1936" s="4">
        <v>45033</v>
      </c>
      <c r="D1936">
        <v>91</v>
      </c>
      <c r="E1936">
        <v>74</v>
      </c>
      <c r="F1936">
        <v>8</v>
      </c>
      <c r="G1936">
        <v>2</v>
      </c>
      <c r="H1936">
        <v>20</v>
      </c>
      <c r="I1936">
        <v>11.93</v>
      </c>
      <c r="J1936">
        <v>140</v>
      </c>
      <c r="K1936">
        <v>7.41</v>
      </c>
    </row>
    <row r="1937" spans="1:11" x14ac:dyDescent="0.25">
      <c r="A1937">
        <v>10998</v>
      </c>
      <c r="B1937" s="4">
        <v>45011</v>
      </c>
      <c r="C1937" s="4">
        <v>45033</v>
      </c>
      <c r="D1937">
        <v>91</v>
      </c>
      <c r="E1937">
        <v>75</v>
      </c>
      <c r="F1937">
        <v>8</v>
      </c>
      <c r="G1937">
        <v>2</v>
      </c>
      <c r="H1937">
        <v>30</v>
      </c>
      <c r="I1937">
        <v>7.2</v>
      </c>
      <c r="J1937">
        <v>162.75</v>
      </c>
      <c r="K1937">
        <v>8.61</v>
      </c>
    </row>
    <row r="1938" spans="1:11" x14ac:dyDescent="0.25">
      <c r="A1938">
        <v>10998</v>
      </c>
      <c r="B1938" s="4">
        <v>45011</v>
      </c>
      <c r="C1938" s="4">
        <v>45033</v>
      </c>
      <c r="D1938">
        <v>91</v>
      </c>
      <c r="E1938">
        <v>24</v>
      </c>
      <c r="F1938">
        <v>8</v>
      </c>
      <c r="G1938">
        <v>2</v>
      </c>
      <c r="H1938">
        <v>12</v>
      </c>
      <c r="I1938">
        <v>1.4</v>
      </c>
      <c r="J1938">
        <v>37.799999999999997</v>
      </c>
      <c r="K1938">
        <v>2</v>
      </c>
    </row>
    <row r="1939" spans="1:11" x14ac:dyDescent="0.25">
      <c r="A1939">
        <v>10998</v>
      </c>
      <c r="B1939" s="4">
        <v>45011</v>
      </c>
      <c r="C1939" s="4">
        <v>45033</v>
      </c>
      <c r="D1939">
        <v>91</v>
      </c>
      <c r="E1939">
        <v>61</v>
      </c>
      <c r="F1939">
        <v>8</v>
      </c>
      <c r="G1939">
        <v>2</v>
      </c>
      <c r="H1939">
        <v>7</v>
      </c>
      <c r="I1939">
        <v>0.94</v>
      </c>
      <c r="J1939">
        <v>139.65</v>
      </c>
      <c r="K1939">
        <v>7.39</v>
      </c>
    </row>
    <row r="1940" spans="1:11" x14ac:dyDescent="0.25">
      <c r="A1940">
        <v>10999</v>
      </c>
      <c r="B1940" s="4">
        <v>45011</v>
      </c>
      <c r="C1940" s="4">
        <v>45047</v>
      </c>
      <c r="D1940">
        <v>56</v>
      </c>
      <c r="E1940">
        <v>41</v>
      </c>
      <c r="F1940">
        <v>6</v>
      </c>
      <c r="G1940">
        <v>2</v>
      </c>
      <c r="H1940">
        <v>20</v>
      </c>
      <c r="I1940">
        <v>1.98</v>
      </c>
      <c r="J1940">
        <v>135.1</v>
      </c>
      <c r="K1940">
        <v>2.1</v>
      </c>
    </row>
    <row r="1941" spans="1:11" x14ac:dyDescent="0.25">
      <c r="A1941">
        <v>10999</v>
      </c>
      <c r="B1941" s="4">
        <v>45011</v>
      </c>
      <c r="C1941" s="4">
        <v>45047</v>
      </c>
      <c r="D1941">
        <v>56</v>
      </c>
      <c r="E1941">
        <v>51</v>
      </c>
      <c r="F1941">
        <v>6</v>
      </c>
      <c r="G1941">
        <v>2</v>
      </c>
      <c r="H1941">
        <v>15</v>
      </c>
      <c r="I1941">
        <v>3.42</v>
      </c>
      <c r="J1941">
        <v>556.5</v>
      </c>
      <c r="K1941">
        <v>8.66</v>
      </c>
    </row>
    <row r="1942" spans="1:11" x14ac:dyDescent="0.25">
      <c r="A1942">
        <v>10999</v>
      </c>
      <c r="B1942" s="4">
        <v>45011</v>
      </c>
      <c r="C1942" s="4">
        <v>45047</v>
      </c>
      <c r="D1942">
        <v>56</v>
      </c>
      <c r="E1942">
        <v>77</v>
      </c>
      <c r="F1942">
        <v>6</v>
      </c>
      <c r="G1942">
        <v>2</v>
      </c>
      <c r="H1942">
        <v>21</v>
      </c>
      <c r="I1942">
        <v>3.99</v>
      </c>
      <c r="J1942">
        <v>191.1</v>
      </c>
      <c r="K1942">
        <v>2.97</v>
      </c>
    </row>
    <row r="1943" spans="1:11" x14ac:dyDescent="0.25">
      <c r="A1943">
        <v>11000</v>
      </c>
      <c r="B1943" s="4">
        <v>45011</v>
      </c>
      <c r="C1943" s="4">
        <v>45050</v>
      </c>
      <c r="D1943">
        <v>65</v>
      </c>
      <c r="E1943">
        <v>24</v>
      </c>
      <c r="F1943">
        <v>2</v>
      </c>
      <c r="G1943">
        <v>2</v>
      </c>
      <c r="H1943">
        <v>30</v>
      </c>
      <c r="I1943">
        <v>0.78</v>
      </c>
      <c r="J1943">
        <v>94.5</v>
      </c>
      <c r="K1943">
        <v>0.56000000000000005</v>
      </c>
    </row>
    <row r="1944" spans="1:11" x14ac:dyDescent="0.25">
      <c r="A1944">
        <v>11000</v>
      </c>
      <c r="B1944" s="4">
        <v>45012</v>
      </c>
      <c r="C1944" s="4">
        <v>45050</v>
      </c>
      <c r="D1944">
        <v>65</v>
      </c>
      <c r="E1944">
        <v>77</v>
      </c>
      <c r="F1944">
        <v>2</v>
      </c>
      <c r="G1944">
        <v>2</v>
      </c>
      <c r="H1944">
        <v>30</v>
      </c>
      <c r="I1944">
        <v>0.2</v>
      </c>
      <c r="J1944">
        <v>273</v>
      </c>
      <c r="K1944">
        <v>1.6</v>
      </c>
    </row>
    <row r="1945" spans="1:11" x14ac:dyDescent="0.25">
      <c r="A1945">
        <v>11000</v>
      </c>
      <c r="B1945" s="4">
        <v>45012</v>
      </c>
      <c r="C1945" s="4">
        <v>45050</v>
      </c>
      <c r="D1945">
        <v>65</v>
      </c>
      <c r="E1945">
        <v>4</v>
      </c>
      <c r="F1945">
        <v>2</v>
      </c>
      <c r="G1945">
        <v>2</v>
      </c>
      <c r="H1945">
        <v>25</v>
      </c>
      <c r="I1945">
        <v>4.34</v>
      </c>
      <c r="J1945">
        <v>385</v>
      </c>
      <c r="K1945">
        <v>2.2599999999999998</v>
      </c>
    </row>
    <row r="1946" spans="1:11" x14ac:dyDescent="0.25">
      <c r="A1946">
        <v>11001</v>
      </c>
      <c r="B1946" s="4">
        <v>45012</v>
      </c>
      <c r="C1946" s="4">
        <v>45050</v>
      </c>
      <c r="D1946">
        <v>24</v>
      </c>
      <c r="E1946">
        <v>55</v>
      </c>
      <c r="F1946">
        <v>2</v>
      </c>
      <c r="G1946">
        <v>2</v>
      </c>
      <c r="H1946">
        <v>6</v>
      </c>
      <c r="I1946">
        <v>51.2</v>
      </c>
      <c r="J1946">
        <v>100.8</v>
      </c>
      <c r="K1946">
        <v>0.27</v>
      </c>
    </row>
    <row r="1947" spans="1:11" x14ac:dyDescent="0.25">
      <c r="A1947">
        <v>11001</v>
      </c>
      <c r="B1947" s="4">
        <v>45012</v>
      </c>
      <c r="C1947" s="4">
        <v>45050</v>
      </c>
      <c r="D1947">
        <v>24</v>
      </c>
      <c r="E1947">
        <v>22</v>
      </c>
      <c r="F1947">
        <v>2</v>
      </c>
      <c r="G1947">
        <v>2</v>
      </c>
      <c r="H1947">
        <v>25</v>
      </c>
      <c r="I1947">
        <v>35.33</v>
      </c>
      <c r="J1947">
        <v>367.5</v>
      </c>
      <c r="K1947">
        <v>0.99</v>
      </c>
    </row>
    <row r="1948" spans="1:11" x14ac:dyDescent="0.25">
      <c r="A1948">
        <v>11001</v>
      </c>
      <c r="B1948" s="4">
        <v>45012</v>
      </c>
      <c r="C1948" s="4">
        <v>45050</v>
      </c>
      <c r="D1948">
        <v>24</v>
      </c>
      <c r="E1948">
        <v>46</v>
      </c>
      <c r="F1948">
        <v>2</v>
      </c>
      <c r="G1948">
        <v>2</v>
      </c>
      <c r="H1948">
        <v>25</v>
      </c>
      <c r="I1948">
        <v>26.82</v>
      </c>
      <c r="J1948">
        <v>210</v>
      </c>
      <c r="K1948">
        <v>0.56999999999999995</v>
      </c>
    </row>
    <row r="1949" spans="1:11" x14ac:dyDescent="0.25">
      <c r="A1949">
        <v>11001</v>
      </c>
      <c r="B1949" s="4">
        <v>45012</v>
      </c>
      <c r="C1949" s="4">
        <v>45050</v>
      </c>
      <c r="D1949">
        <v>24</v>
      </c>
      <c r="E1949">
        <v>7</v>
      </c>
      <c r="F1949">
        <v>2</v>
      </c>
      <c r="G1949">
        <v>2</v>
      </c>
      <c r="H1949">
        <v>60</v>
      </c>
      <c r="I1949">
        <v>46.2</v>
      </c>
      <c r="J1949">
        <v>1260</v>
      </c>
      <c r="K1949">
        <v>3.41</v>
      </c>
    </row>
    <row r="1950" spans="1:11" x14ac:dyDescent="0.25">
      <c r="A1950">
        <v>11002</v>
      </c>
      <c r="B1950" s="4">
        <v>45015</v>
      </c>
      <c r="C1950" s="4">
        <v>45050</v>
      </c>
      <c r="D1950">
        <v>43</v>
      </c>
      <c r="E1950">
        <v>35</v>
      </c>
      <c r="F1950">
        <v>4</v>
      </c>
      <c r="G1950">
        <v>1</v>
      </c>
      <c r="H1950">
        <v>15</v>
      </c>
      <c r="I1950">
        <v>6.98</v>
      </c>
      <c r="J1950">
        <v>189</v>
      </c>
      <c r="K1950">
        <v>2.3199999999999998</v>
      </c>
    </row>
    <row r="1951" spans="1:11" x14ac:dyDescent="0.25">
      <c r="A1951">
        <v>11002</v>
      </c>
      <c r="B1951" s="4">
        <v>45015</v>
      </c>
      <c r="C1951" s="4">
        <v>45050</v>
      </c>
      <c r="D1951">
        <v>43</v>
      </c>
      <c r="E1951">
        <v>55</v>
      </c>
      <c r="F1951">
        <v>4</v>
      </c>
      <c r="G1951">
        <v>1</v>
      </c>
      <c r="H1951">
        <v>40</v>
      </c>
      <c r="I1951">
        <v>58.9</v>
      </c>
      <c r="J1951">
        <v>672</v>
      </c>
      <c r="K1951">
        <v>8.25</v>
      </c>
    </row>
    <row r="1952" spans="1:11" x14ac:dyDescent="0.25">
      <c r="A1952">
        <v>11002</v>
      </c>
      <c r="B1952" s="4">
        <v>45015</v>
      </c>
      <c r="C1952" s="4">
        <v>45050</v>
      </c>
      <c r="D1952">
        <v>43</v>
      </c>
      <c r="E1952">
        <v>13</v>
      </c>
      <c r="F1952">
        <v>4</v>
      </c>
      <c r="G1952">
        <v>1</v>
      </c>
      <c r="H1952">
        <v>56</v>
      </c>
      <c r="I1952">
        <v>74.38</v>
      </c>
      <c r="J1952">
        <v>235.2</v>
      </c>
      <c r="K1952">
        <v>2.89</v>
      </c>
    </row>
    <row r="1953" spans="1:11" x14ac:dyDescent="0.25">
      <c r="A1953">
        <v>11002</v>
      </c>
      <c r="B1953" s="4">
        <v>45015</v>
      </c>
      <c r="C1953" s="4">
        <v>45050</v>
      </c>
      <c r="D1953">
        <v>43</v>
      </c>
      <c r="E1953">
        <v>42</v>
      </c>
      <c r="F1953">
        <v>4</v>
      </c>
      <c r="G1953">
        <v>1</v>
      </c>
      <c r="H1953">
        <v>24</v>
      </c>
      <c r="I1953">
        <v>29.98</v>
      </c>
      <c r="J1953">
        <v>235.2</v>
      </c>
      <c r="K1953">
        <v>2.89</v>
      </c>
    </row>
    <row r="1954" spans="1:11" x14ac:dyDescent="0.25">
      <c r="A1954">
        <v>11003</v>
      </c>
      <c r="B1954" s="4">
        <v>45015</v>
      </c>
      <c r="C1954" s="4">
        <v>45050</v>
      </c>
      <c r="D1954">
        <v>78</v>
      </c>
      <c r="E1954">
        <v>40</v>
      </c>
      <c r="F1954">
        <v>3</v>
      </c>
      <c r="G1954">
        <v>3</v>
      </c>
      <c r="H1954">
        <v>10</v>
      </c>
      <c r="I1954">
        <v>16.82</v>
      </c>
      <c r="J1954">
        <v>128.80000000000001</v>
      </c>
      <c r="K1954">
        <v>25.07</v>
      </c>
    </row>
    <row r="1955" spans="1:11" x14ac:dyDescent="0.25">
      <c r="A1955">
        <v>11003</v>
      </c>
      <c r="B1955" s="4">
        <v>45015</v>
      </c>
      <c r="C1955" s="4">
        <v>45050</v>
      </c>
      <c r="D1955">
        <v>78</v>
      </c>
      <c r="E1955">
        <v>52</v>
      </c>
      <c r="F1955">
        <v>3</v>
      </c>
      <c r="G1955">
        <v>3</v>
      </c>
      <c r="H1955">
        <v>10</v>
      </c>
      <c r="I1955">
        <v>13.38</v>
      </c>
      <c r="J1955">
        <v>49</v>
      </c>
      <c r="K1955">
        <v>9.5399999999999991</v>
      </c>
    </row>
    <row r="1956" spans="1:11" x14ac:dyDescent="0.25">
      <c r="A1956">
        <v>11003</v>
      </c>
      <c r="B1956" s="4">
        <v>45015</v>
      </c>
      <c r="C1956" s="4">
        <v>45050</v>
      </c>
      <c r="D1956">
        <v>78</v>
      </c>
      <c r="E1956">
        <v>1</v>
      </c>
      <c r="F1956">
        <v>3</v>
      </c>
      <c r="G1956">
        <v>3</v>
      </c>
      <c r="H1956">
        <v>4</v>
      </c>
      <c r="I1956">
        <v>388.01</v>
      </c>
      <c r="J1956">
        <v>50.4</v>
      </c>
      <c r="K1956">
        <v>9.81</v>
      </c>
    </row>
    <row r="1957" spans="1:11" x14ac:dyDescent="0.25">
      <c r="A1957">
        <v>11004</v>
      </c>
      <c r="B1957" s="4">
        <v>45015</v>
      </c>
      <c r="C1957" s="4">
        <v>45051</v>
      </c>
      <c r="D1957">
        <v>50</v>
      </c>
      <c r="E1957">
        <v>26</v>
      </c>
      <c r="F1957">
        <v>3</v>
      </c>
      <c r="G1957">
        <v>1</v>
      </c>
      <c r="H1957">
        <v>6</v>
      </c>
      <c r="I1957">
        <v>62.27</v>
      </c>
      <c r="J1957">
        <v>131.166</v>
      </c>
      <c r="K1957">
        <v>28.63</v>
      </c>
    </row>
    <row r="1958" spans="1:11" x14ac:dyDescent="0.25">
      <c r="A1958">
        <v>11004</v>
      </c>
      <c r="B1958" s="4">
        <v>45015</v>
      </c>
      <c r="C1958" s="4">
        <v>45051</v>
      </c>
      <c r="D1958">
        <v>50</v>
      </c>
      <c r="E1958">
        <v>76</v>
      </c>
      <c r="F1958">
        <v>3</v>
      </c>
      <c r="G1958">
        <v>1</v>
      </c>
      <c r="H1958">
        <v>6</v>
      </c>
      <c r="I1958">
        <v>201.19</v>
      </c>
      <c r="J1958">
        <v>75.599999999999994</v>
      </c>
      <c r="K1958">
        <v>16.5</v>
      </c>
    </row>
    <row r="1959" spans="1:11" x14ac:dyDescent="0.25">
      <c r="A1959">
        <v>11005</v>
      </c>
      <c r="B1959" s="4">
        <v>45015</v>
      </c>
      <c r="C1959" s="4">
        <v>45051</v>
      </c>
      <c r="D1959">
        <v>11</v>
      </c>
      <c r="E1959">
        <v>59</v>
      </c>
      <c r="F1959">
        <v>2</v>
      </c>
      <c r="G1959">
        <v>2</v>
      </c>
      <c r="H1959">
        <v>10</v>
      </c>
      <c r="I1959">
        <v>57.48</v>
      </c>
      <c r="J1959">
        <v>385</v>
      </c>
      <c r="K1959">
        <v>45.77</v>
      </c>
    </row>
    <row r="1960" spans="1:11" x14ac:dyDescent="0.25">
      <c r="A1960">
        <v>11005</v>
      </c>
      <c r="B1960" s="4">
        <v>45016</v>
      </c>
      <c r="C1960" s="4">
        <v>45051</v>
      </c>
      <c r="D1960">
        <v>11</v>
      </c>
      <c r="E1960">
        <v>1</v>
      </c>
      <c r="F1960">
        <v>2</v>
      </c>
      <c r="G1960">
        <v>2</v>
      </c>
      <c r="H1960">
        <v>2</v>
      </c>
      <c r="I1960">
        <v>1.88</v>
      </c>
      <c r="J1960">
        <v>25.2</v>
      </c>
      <c r="K1960">
        <v>3</v>
      </c>
    </row>
    <row r="1961" spans="1:11" x14ac:dyDescent="0.25">
      <c r="A1961">
        <v>11006</v>
      </c>
      <c r="B1961" s="4">
        <v>45016</v>
      </c>
      <c r="C1961" s="4">
        <v>45051</v>
      </c>
      <c r="D1961">
        <v>32</v>
      </c>
      <c r="E1961">
        <v>1</v>
      </c>
      <c r="F1961">
        <v>3</v>
      </c>
      <c r="G1961">
        <v>1</v>
      </c>
      <c r="H1961">
        <v>8</v>
      </c>
      <c r="I1961">
        <v>0.74</v>
      </c>
      <c r="J1961">
        <v>100.8</v>
      </c>
      <c r="K1961">
        <v>73.64</v>
      </c>
    </row>
    <row r="1962" spans="1:11" x14ac:dyDescent="0.25">
      <c r="A1962">
        <v>11006</v>
      </c>
      <c r="B1962" s="4">
        <v>45016</v>
      </c>
      <c r="C1962" s="4">
        <v>45051</v>
      </c>
      <c r="D1962">
        <v>32</v>
      </c>
      <c r="E1962">
        <v>29</v>
      </c>
      <c r="F1962">
        <v>3</v>
      </c>
      <c r="G1962">
        <v>1</v>
      </c>
      <c r="H1962">
        <v>2</v>
      </c>
      <c r="I1962">
        <v>4.8600000000000003</v>
      </c>
      <c r="J1962">
        <v>173.30600000000001</v>
      </c>
      <c r="K1962">
        <v>126.6</v>
      </c>
    </row>
    <row r="1963" spans="1:11" x14ac:dyDescent="0.25">
      <c r="A1963">
        <v>11007</v>
      </c>
      <c r="B1963" s="4">
        <v>45016</v>
      </c>
      <c r="C1963" s="4">
        <v>45052</v>
      </c>
      <c r="D1963">
        <v>60</v>
      </c>
      <c r="E1963">
        <v>29</v>
      </c>
      <c r="F1963">
        <v>8</v>
      </c>
      <c r="G1963">
        <v>2</v>
      </c>
      <c r="H1963">
        <v>10</v>
      </c>
      <c r="I1963">
        <v>7.99</v>
      </c>
      <c r="J1963">
        <v>866.53</v>
      </c>
      <c r="K1963">
        <v>255.71</v>
      </c>
    </row>
    <row r="1964" spans="1:11" x14ac:dyDescent="0.25">
      <c r="A1964">
        <v>11007</v>
      </c>
      <c r="B1964" s="4">
        <v>45016</v>
      </c>
      <c r="C1964" s="4">
        <v>45052</v>
      </c>
      <c r="D1964">
        <v>60</v>
      </c>
      <c r="E1964">
        <v>42</v>
      </c>
      <c r="F1964">
        <v>8</v>
      </c>
      <c r="G1964">
        <v>2</v>
      </c>
      <c r="H1964">
        <v>14</v>
      </c>
      <c r="I1964">
        <v>7.29</v>
      </c>
      <c r="J1964">
        <v>137.19999999999999</v>
      </c>
      <c r="K1964">
        <v>40.49</v>
      </c>
    </row>
    <row r="1965" spans="1:11" x14ac:dyDescent="0.25">
      <c r="A1965">
        <v>11007</v>
      </c>
      <c r="B1965" s="4">
        <v>45016</v>
      </c>
      <c r="C1965" s="4">
        <v>45052</v>
      </c>
      <c r="D1965">
        <v>60</v>
      </c>
      <c r="E1965">
        <v>8</v>
      </c>
      <c r="F1965">
        <v>8</v>
      </c>
      <c r="G1965">
        <v>2</v>
      </c>
      <c r="H1965">
        <v>30</v>
      </c>
      <c r="I1965">
        <v>13.76</v>
      </c>
      <c r="J1965">
        <v>840</v>
      </c>
      <c r="K1965">
        <v>247.88</v>
      </c>
    </row>
    <row r="1966" spans="1:11" x14ac:dyDescent="0.25">
      <c r="A1966">
        <v>11008</v>
      </c>
      <c r="B1966" s="4">
        <v>45016</v>
      </c>
      <c r="C1966" s="4">
        <v>45052</v>
      </c>
      <c r="D1966">
        <v>20</v>
      </c>
      <c r="E1966">
        <v>28</v>
      </c>
      <c r="F1966">
        <v>7</v>
      </c>
      <c r="G1966">
        <v>2</v>
      </c>
      <c r="H1966">
        <v>70</v>
      </c>
      <c r="I1966">
        <v>43.68</v>
      </c>
      <c r="J1966">
        <v>2234.4</v>
      </c>
      <c r="K1966">
        <v>75.86</v>
      </c>
    </row>
    <row r="1967" spans="1:11" x14ac:dyDescent="0.25">
      <c r="A1967">
        <v>11008</v>
      </c>
      <c r="B1967" s="4">
        <v>45016</v>
      </c>
      <c r="C1967" s="4">
        <v>45052</v>
      </c>
      <c r="D1967">
        <v>20</v>
      </c>
      <c r="E1967">
        <v>34</v>
      </c>
      <c r="F1967">
        <v>7</v>
      </c>
      <c r="G1967">
        <v>2</v>
      </c>
      <c r="H1967">
        <v>90</v>
      </c>
      <c r="I1967">
        <v>1.69</v>
      </c>
      <c r="J1967">
        <v>882</v>
      </c>
      <c r="K1967">
        <v>29.94</v>
      </c>
    </row>
    <row r="1968" spans="1:11" x14ac:dyDescent="0.25">
      <c r="A1968">
        <v>11008</v>
      </c>
      <c r="B1968" s="4">
        <v>45017</v>
      </c>
      <c r="C1968" s="4">
        <v>45052</v>
      </c>
      <c r="D1968">
        <v>20</v>
      </c>
      <c r="E1968">
        <v>71</v>
      </c>
      <c r="F1968">
        <v>7</v>
      </c>
      <c r="G1968">
        <v>2</v>
      </c>
      <c r="H1968">
        <v>21</v>
      </c>
      <c r="I1968">
        <v>48.46</v>
      </c>
      <c r="J1968">
        <v>316.05</v>
      </c>
      <c r="K1968">
        <v>10.73</v>
      </c>
    </row>
    <row r="1969" spans="1:11" x14ac:dyDescent="0.25">
      <c r="A1969">
        <v>11009</v>
      </c>
      <c r="B1969" s="4">
        <v>45017</v>
      </c>
      <c r="C1969" s="4">
        <v>45052</v>
      </c>
      <c r="D1969">
        <v>30</v>
      </c>
      <c r="E1969">
        <v>24</v>
      </c>
      <c r="F1969">
        <v>2</v>
      </c>
      <c r="G1969">
        <v>2</v>
      </c>
      <c r="H1969">
        <v>12</v>
      </c>
      <c r="I1969">
        <v>62.63</v>
      </c>
      <c r="J1969">
        <v>37.799999999999997</v>
      </c>
      <c r="K1969">
        <v>1.43</v>
      </c>
    </row>
    <row r="1970" spans="1:11" x14ac:dyDescent="0.25">
      <c r="A1970">
        <v>11009</v>
      </c>
      <c r="B1970" s="4">
        <v>45017</v>
      </c>
      <c r="C1970" s="4">
        <v>45052</v>
      </c>
      <c r="D1970">
        <v>30</v>
      </c>
      <c r="E1970">
        <v>36</v>
      </c>
      <c r="F1970">
        <v>2</v>
      </c>
      <c r="G1970">
        <v>2</v>
      </c>
      <c r="H1970">
        <v>18</v>
      </c>
      <c r="I1970">
        <v>116.31</v>
      </c>
      <c r="J1970">
        <v>239.4</v>
      </c>
      <c r="K1970">
        <v>9.0299999999999994</v>
      </c>
    </row>
    <row r="1971" spans="1:11" x14ac:dyDescent="0.25">
      <c r="A1971">
        <v>11009</v>
      </c>
      <c r="B1971" s="4">
        <v>45017</v>
      </c>
      <c r="C1971" s="4">
        <v>45052</v>
      </c>
      <c r="D1971">
        <v>30</v>
      </c>
      <c r="E1971">
        <v>60</v>
      </c>
      <c r="F1971">
        <v>2</v>
      </c>
      <c r="G1971">
        <v>2</v>
      </c>
      <c r="H1971">
        <v>9</v>
      </c>
      <c r="I1971">
        <v>140.24</v>
      </c>
      <c r="J1971">
        <v>214.2</v>
      </c>
      <c r="K1971">
        <v>8.08</v>
      </c>
    </row>
    <row r="1972" spans="1:11" x14ac:dyDescent="0.25">
      <c r="A1972">
        <v>11010</v>
      </c>
      <c r="B1972" s="4">
        <v>45017</v>
      </c>
      <c r="C1972" s="4">
        <v>45053</v>
      </c>
      <c r="D1972">
        <v>66</v>
      </c>
      <c r="E1972">
        <v>7</v>
      </c>
      <c r="F1972">
        <v>2</v>
      </c>
      <c r="G1972">
        <v>2</v>
      </c>
      <c r="H1972">
        <v>20</v>
      </c>
      <c r="I1972">
        <v>1.1100000000000001</v>
      </c>
      <c r="J1972">
        <v>420</v>
      </c>
      <c r="K1972">
        <v>88.19</v>
      </c>
    </row>
    <row r="1973" spans="1:11" x14ac:dyDescent="0.25">
      <c r="A1973">
        <v>11010</v>
      </c>
      <c r="B1973" s="4">
        <v>45017</v>
      </c>
      <c r="C1973" s="4">
        <v>45053</v>
      </c>
      <c r="D1973">
        <v>66</v>
      </c>
      <c r="E1973">
        <v>24</v>
      </c>
      <c r="F1973">
        <v>2</v>
      </c>
      <c r="G1973">
        <v>2</v>
      </c>
      <c r="H1973">
        <v>10</v>
      </c>
      <c r="I1973">
        <v>1.89</v>
      </c>
      <c r="J1973">
        <v>31.5</v>
      </c>
      <c r="K1973">
        <v>6.61</v>
      </c>
    </row>
    <row r="1974" spans="1:11" x14ac:dyDescent="0.25">
      <c r="A1974">
        <v>11011</v>
      </c>
      <c r="B1974" s="4">
        <v>45017</v>
      </c>
      <c r="C1974" s="4">
        <v>45053</v>
      </c>
      <c r="D1974">
        <v>1</v>
      </c>
      <c r="E1974">
        <v>71</v>
      </c>
      <c r="F1974">
        <v>3</v>
      </c>
      <c r="G1974">
        <v>3</v>
      </c>
      <c r="H1974">
        <v>20</v>
      </c>
      <c r="I1974">
        <v>0.35</v>
      </c>
      <c r="J1974">
        <v>301</v>
      </c>
      <c r="K1974">
        <v>48.13</v>
      </c>
    </row>
    <row r="1975" spans="1:11" x14ac:dyDescent="0.25">
      <c r="A1975">
        <v>11011</v>
      </c>
      <c r="B1975" s="4">
        <v>45017</v>
      </c>
      <c r="C1975" s="4">
        <v>45053</v>
      </c>
      <c r="D1975">
        <v>1</v>
      </c>
      <c r="E1975">
        <v>58</v>
      </c>
      <c r="F1975">
        <v>3</v>
      </c>
      <c r="G1975">
        <v>3</v>
      </c>
      <c r="H1975">
        <v>40</v>
      </c>
      <c r="I1975">
        <v>24.91</v>
      </c>
      <c r="J1975">
        <v>371</v>
      </c>
      <c r="K1975">
        <v>59.33</v>
      </c>
    </row>
    <row r="1976" spans="1:11" x14ac:dyDescent="0.25">
      <c r="A1976">
        <v>11012</v>
      </c>
      <c r="B1976" s="4">
        <v>45018</v>
      </c>
      <c r="C1976" s="4">
        <v>45039</v>
      </c>
      <c r="D1976">
        <v>25</v>
      </c>
      <c r="E1976">
        <v>19</v>
      </c>
      <c r="F1976">
        <v>1</v>
      </c>
      <c r="G1976">
        <v>1</v>
      </c>
      <c r="H1976">
        <v>50</v>
      </c>
      <c r="I1976">
        <v>252.49</v>
      </c>
      <c r="J1976">
        <v>322</v>
      </c>
      <c r="K1976">
        <v>8.84</v>
      </c>
    </row>
    <row r="1977" spans="1:11" x14ac:dyDescent="0.25">
      <c r="A1977">
        <v>11012</v>
      </c>
      <c r="B1977" s="4">
        <v>45018</v>
      </c>
      <c r="C1977" s="4">
        <v>45039</v>
      </c>
      <c r="D1977">
        <v>25</v>
      </c>
      <c r="E1977">
        <v>60</v>
      </c>
      <c r="F1977">
        <v>1</v>
      </c>
      <c r="G1977">
        <v>1</v>
      </c>
      <c r="H1977">
        <v>36</v>
      </c>
      <c r="I1977">
        <v>1.56</v>
      </c>
      <c r="J1977">
        <v>856.8</v>
      </c>
      <c r="K1977">
        <v>23.52</v>
      </c>
    </row>
    <row r="1978" spans="1:11" x14ac:dyDescent="0.25">
      <c r="A1978">
        <v>11012</v>
      </c>
      <c r="B1978" s="4">
        <v>45018</v>
      </c>
      <c r="C1978" s="4">
        <v>45039</v>
      </c>
      <c r="D1978">
        <v>25</v>
      </c>
      <c r="E1978">
        <v>71</v>
      </c>
      <c r="F1978">
        <v>1</v>
      </c>
      <c r="G1978">
        <v>1</v>
      </c>
      <c r="H1978">
        <v>60</v>
      </c>
      <c r="I1978">
        <v>12.19</v>
      </c>
      <c r="J1978">
        <v>903</v>
      </c>
      <c r="K1978">
        <v>24.79</v>
      </c>
    </row>
    <row r="1979" spans="1:11" x14ac:dyDescent="0.25">
      <c r="A1979">
        <v>11013</v>
      </c>
      <c r="B1979" s="4">
        <v>45018</v>
      </c>
      <c r="C1979" s="4">
        <v>45053</v>
      </c>
      <c r="D1979">
        <v>69</v>
      </c>
      <c r="E1979">
        <v>23</v>
      </c>
      <c r="F1979">
        <v>2</v>
      </c>
      <c r="G1979">
        <v>2</v>
      </c>
      <c r="H1979">
        <v>10</v>
      </c>
      <c r="I1979">
        <v>58.98</v>
      </c>
      <c r="J1979">
        <v>63</v>
      </c>
      <c r="K1979">
        <v>87.93</v>
      </c>
    </row>
    <row r="1980" spans="1:11" x14ac:dyDescent="0.25">
      <c r="A1980">
        <v>11013</v>
      </c>
      <c r="B1980" s="4">
        <v>45019</v>
      </c>
      <c r="C1980" s="4">
        <v>45053</v>
      </c>
      <c r="D1980">
        <v>69</v>
      </c>
      <c r="E1980">
        <v>42</v>
      </c>
      <c r="F1980">
        <v>2</v>
      </c>
      <c r="G1980">
        <v>2</v>
      </c>
      <c r="H1980">
        <v>4</v>
      </c>
      <c r="I1980">
        <v>4.5599999999999996</v>
      </c>
      <c r="J1980">
        <v>39.200000000000003</v>
      </c>
      <c r="K1980">
        <v>54.71</v>
      </c>
    </row>
    <row r="1981" spans="1:11" x14ac:dyDescent="0.25">
      <c r="A1981">
        <v>11013</v>
      </c>
      <c r="B1981" s="4">
        <v>45019</v>
      </c>
      <c r="C1981" s="4">
        <v>45053</v>
      </c>
      <c r="D1981">
        <v>69</v>
      </c>
      <c r="E1981">
        <v>45</v>
      </c>
      <c r="F1981">
        <v>2</v>
      </c>
      <c r="G1981">
        <v>2</v>
      </c>
      <c r="H1981">
        <v>20</v>
      </c>
      <c r="I1981">
        <v>2.66</v>
      </c>
      <c r="J1981">
        <v>133</v>
      </c>
      <c r="K1981">
        <v>185.63</v>
      </c>
    </row>
    <row r="1982" spans="1:11" x14ac:dyDescent="0.25">
      <c r="A1982">
        <v>11013</v>
      </c>
      <c r="B1982" s="4">
        <v>45019</v>
      </c>
      <c r="C1982" s="4">
        <v>45053</v>
      </c>
      <c r="D1982">
        <v>69</v>
      </c>
      <c r="E1982">
        <v>68</v>
      </c>
      <c r="F1982">
        <v>2</v>
      </c>
      <c r="G1982">
        <v>2</v>
      </c>
      <c r="H1982">
        <v>2</v>
      </c>
      <c r="I1982">
        <v>30.38</v>
      </c>
      <c r="J1982">
        <v>17.5</v>
      </c>
      <c r="K1982">
        <v>24.42</v>
      </c>
    </row>
    <row r="1983" spans="1:11" x14ac:dyDescent="0.25">
      <c r="A1983">
        <v>11014</v>
      </c>
      <c r="B1983" s="4">
        <v>45019</v>
      </c>
      <c r="C1983" s="4">
        <v>45054</v>
      </c>
      <c r="D1983">
        <v>27</v>
      </c>
      <c r="E1983">
        <v>41</v>
      </c>
      <c r="F1983">
        <v>2</v>
      </c>
      <c r="G1983">
        <v>1</v>
      </c>
      <c r="H1983">
        <v>28</v>
      </c>
      <c r="I1983">
        <v>7.41</v>
      </c>
      <c r="J1983">
        <v>189.14</v>
      </c>
      <c r="K1983">
        <v>111.29</v>
      </c>
    </row>
    <row r="1984" spans="1:11" x14ac:dyDescent="0.25">
      <c r="A1984">
        <v>11015</v>
      </c>
      <c r="B1984" s="4">
        <v>45019</v>
      </c>
      <c r="C1984" s="4">
        <v>45040</v>
      </c>
      <c r="D1984">
        <v>70</v>
      </c>
      <c r="E1984">
        <v>30</v>
      </c>
      <c r="F1984">
        <v>2</v>
      </c>
      <c r="G1984">
        <v>2</v>
      </c>
      <c r="H1984">
        <v>15</v>
      </c>
      <c r="I1984">
        <v>8.61</v>
      </c>
      <c r="J1984">
        <v>271.84500000000003</v>
      </c>
      <c r="K1984">
        <v>0.8</v>
      </c>
    </row>
    <row r="1985" spans="1:11" x14ac:dyDescent="0.25">
      <c r="A1985">
        <v>11015</v>
      </c>
      <c r="B1985" s="4">
        <v>45019</v>
      </c>
      <c r="C1985" s="4">
        <v>45040</v>
      </c>
      <c r="D1985">
        <v>70</v>
      </c>
      <c r="E1985">
        <v>77</v>
      </c>
      <c r="F1985">
        <v>2</v>
      </c>
      <c r="G1985">
        <v>2</v>
      </c>
      <c r="H1985">
        <v>18</v>
      </c>
      <c r="I1985">
        <v>2</v>
      </c>
      <c r="J1985">
        <v>163.80000000000001</v>
      </c>
      <c r="K1985">
        <v>0.48</v>
      </c>
    </row>
    <row r="1986" spans="1:11" x14ac:dyDescent="0.25">
      <c r="A1986">
        <v>11016</v>
      </c>
      <c r="B1986" s="4">
        <v>45019</v>
      </c>
      <c r="C1986" s="4">
        <v>45054</v>
      </c>
      <c r="D1986">
        <v>4</v>
      </c>
      <c r="E1986">
        <v>31</v>
      </c>
      <c r="F1986">
        <v>9</v>
      </c>
      <c r="G1986">
        <v>2</v>
      </c>
      <c r="H1986">
        <v>15</v>
      </c>
      <c r="I1986">
        <v>7.39</v>
      </c>
      <c r="J1986">
        <v>131.25</v>
      </c>
      <c r="K1986">
        <v>10.039999999999999</v>
      </c>
    </row>
    <row r="1987" spans="1:11" x14ac:dyDescent="0.25">
      <c r="A1987">
        <v>11016</v>
      </c>
      <c r="B1987" s="4">
        <v>45022</v>
      </c>
      <c r="C1987" s="4">
        <v>45054</v>
      </c>
      <c r="D1987">
        <v>4</v>
      </c>
      <c r="E1987">
        <v>36</v>
      </c>
      <c r="F1987">
        <v>9</v>
      </c>
      <c r="G1987">
        <v>2</v>
      </c>
      <c r="H1987">
        <v>16</v>
      </c>
      <c r="I1987">
        <v>0.56000000000000005</v>
      </c>
      <c r="J1987">
        <v>212.8</v>
      </c>
      <c r="K1987">
        <v>16.27</v>
      </c>
    </row>
    <row r="1988" spans="1:11" x14ac:dyDescent="0.25">
      <c r="A1988">
        <v>11017</v>
      </c>
      <c r="B1988" s="4">
        <v>45022</v>
      </c>
      <c r="C1988" s="4">
        <v>45057</v>
      </c>
      <c r="D1988">
        <v>20</v>
      </c>
      <c r="E1988">
        <v>70</v>
      </c>
      <c r="F1988">
        <v>9</v>
      </c>
      <c r="G1988">
        <v>3</v>
      </c>
      <c r="H1988">
        <v>30</v>
      </c>
      <c r="I1988">
        <v>1.6</v>
      </c>
      <c r="J1988">
        <v>315</v>
      </c>
      <c r="K1988">
        <v>25.93</v>
      </c>
    </row>
    <row r="1989" spans="1:11" x14ac:dyDescent="0.25">
      <c r="A1989">
        <v>11017</v>
      </c>
      <c r="B1989" s="4">
        <v>45022</v>
      </c>
      <c r="C1989" s="4">
        <v>45057</v>
      </c>
      <c r="D1989">
        <v>20</v>
      </c>
      <c r="E1989">
        <v>3</v>
      </c>
      <c r="F1989">
        <v>9</v>
      </c>
      <c r="G1989">
        <v>3</v>
      </c>
      <c r="H1989">
        <v>25</v>
      </c>
      <c r="I1989">
        <v>2.2599999999999998</v>
      </c>
      <c r="J1989">
        <v>175</v>
      </c>
      <c r="K1989">
        <v>14.41</v>
      </c>
    </row>
    <row r="1990" spans="1:11" x14ac:dyDescent="0.25">
      <c r="A1990">
        <v>11017</v>
      </c>
      <c r="B1990" s="4">
        <v>45022</v>
      </c>
      <c r="C1990" s="4">
        <v>45057</v>
      </c>
      <c r="D1990">
        <v>20</v>
      </c>
      <c r="E1990">
        <v>59</v>
      </c>
      <c r="F1990">
        <v>9</v>
      </c>
      <c r="G1990">
        <v>3</v>
      </c>
      <c r="H1990">
        <v>110</v>
      </c>
      <c r="I1990">
        <v>0.27</v>
      </c>
      <c r="J1990">
        <v>4235</v>
      </c>
      <c r="K1990">
        <v>348.64</v>
      </c>
    </row>
    <row r="1991" spans="1:11" x14ac:dyDescent="0.25">
      <c r="A1991">
        <v>11018</v>
      </c>
      <c r="B1991" s="4">
        <v>45022</v>
      </c>
      <c r="C1991" s="4">
        <v>45057</v>
      </c>
      <c r="D1991">
        <v>48</v>
      </c>
      <c r="E1991">
        <v>12</v>
      </c>
      <c r="F1991">
        <v>4</v>
      </c>
      <c r="G1991">
        <v>1</v>
      </c>
      <c r="H1991">
        <v>20</v>
      </c>
      <c r="I1991">
        <v>0.99</v>
      </c>
      <c r="J1991">
        <v>532</v>
      </c>
      <c r="K1991">
        <v>12.84</v>
      </c>
    </row>
    <row r="1992" spans="1:11" x14ac:dyDescent="0.25">
      <c r="A1992">
        <v>11018</v>
      </c>
      <c r="B1992" s="4">
        <v>45022</v>
      </c>
      <c r="C1992" s="4">
        <v>45057</v>
      </c>
      <c r="D1992">
        <v>48</v>
      </c>
      <c r="E1992">
        <v>18</v>
      </c>
      <c r="F1992">
        <v>4</v>
      </c>
      <c r="G1992">
        <v>1</v>
      </c>
      <c r="H1992">
        <v>10</v>
      </c>
      <c r="I1992">
        <v>0.56999999999999995</v>
      </c>
      <c r="J1992">
        <v>437.5</v>
      </c>
      <c r="K1992">
        <v>10.56</v>
      </c>
    </row>
    <row r="1993" spans="1:11" x14ac:dyDescent="0.25">
      <c r="A1993">
        <v>11018</v>
      </c>
      <c r="B1993" s="4">
        <v>45022</v>
      </c>
      <c r="C1993" s="4">
        <v>45057</v>
      </c>
      <c r="D1993">
        <v>48</v>
      </c>
      <c r="E1993">
        <v>56</v>
      </c>
      <c r="F1993">
        <v>4</v>
      </c>
      <c r="G1993">
        <v>1</v>
      </c>
      <c r="H1993">
        <v>5</v>
      </c>
      <c r="I1993">
        <v>3.41</v>
      </c>
      <c r="J1993">
        <v>133</v>
      </c>
      <c r="K1993">
        <v>3.21</v>
      </c>
    </row>
    <row r="1994" spans="1:11" x14ac:dyDescent="0.25">
      <c r="A1994">
        <v>11019</v>
      </c>
      <c r="B1994" s="4">
        <v>45022</v>
      </c>
      <c r="C1994" s="4">
        <v>45057</v>
      </c>
      <c r="D1994">
        <v>64</v>
      </c>
      <c r="E1994">
        <v>46</v>
      </c>
      <c r="F1994">
        <v>6</v>
      </c>
      <c r="G1994">
        <v>3</v>
      </c>
      <c r="H1994">
        <v>3</v>
      </c>
      <c r="I1994">
        <v>2.3199999999999998</v>
      </c>
      <c r="J1994">
        <v>25.2</v>
      </c>
      <c r="K1994">
        <v>36.06</v>
      </c>
    </row>
    <row r="1995" spans="1:11" x14ac:dyDescent="0.25">
      <c r="A1995">
        <v>11019</v>
      </c>
      <c r="B1995" s="4">
        <v>45022</v>
      </c>
      <c r="C1995" s="4">
        <v>45057</v>
      </c>
      <c r="D1995">
        <v>64</v>
      </c>
      <c r="E1995">
        <v>49</v>
      </c>
      <c r="F1995">
        <v>6</v>
      </c>
      <c r="G1995">
        <v>3</v>
      </c>
      <c r="H1995">
        <v>2</v>
      </c>
      <c r="I1995">
        <v>8.25</v>
      </c>
      <c r="J1995">
        <v>28</v>
      </c>
      <c r="K1995">
        <v>40.07</v>
      </c>
    </row>
    <row r="1996" spans="1:11" x14ac:dyDescent="0.25">
      <c r="A1996">
        <v>11020</v>
      </c>
      <c r="B1996" s="4">
        <v>45022</v>
      </c>
      <c r="C1996" s="4">
        <v>45058</v>
      </c>
      <c r="D1996">
        <v>56</v>
      </c>
      <c r="E1996">
        <v>10</v>
      </c>
      <c r="F1996">
        <v>2</v>
      </c>
      <c r="G1996">
        <v>3</v>
      </c>
      <c r="H1996">
        <v>24</v>
      </c>
      <c r="I1996">
        <v>2.89</v>
      </c>
      <c r="J1996">
        <v>520.79999999999995</v>
      </c>
      <c r="K1996">
        <v>139.34</v>
      </c>
    </row>
    <row r="1997" spans="1:11" x14ac:dyDescent="0.25">
      <c r="A1997">
        <v>11021</v>
      </c>
      <c r="B1997" s="4">
        <v>45022</v>
      </c>
      <c r="C1997" s="4">
        <v>45058</v>
      </c>
      <c r="D1997">
        <v>63</v>
      </c>
      <c r="E1997">
        <v>20</v>
      </c>
      <c r="F1997">
        <v>3</v>
      </c>
      <c r="G1997">
        <v>3</v>
      </c>
      <c r="H1997">
        <v>15</v>
      </c>
      <c r="I1997">
        <v>2.89</v>
      </c>
      <c r="J1997">
        <v>850.5</v>
      </c>
      <c r="K1997">
        <v>17.95</v>
      </c>
    </row>
    <row r="1998" spans="1:11" x14ac:dyDescent="0.25">
      <c r="A1998">
        <v>11021</v>
      </c>
      <c r="B1998" s="4">
        <v>45022</v>
      </c>
      <c r="C1998" s="4">
        <v>45058</v>
      </c>
      <c r="D1998">
        <v>63</v>
      </c>
      <c r="E1998">
        <v>72</v>
      </c>
      <c r="F1998">
        <v>3</v>
      </c>
      <c r="G1998">
        <v>3</v>
      </c>
      <c r="H1998">
        <v>35</v>
      </c>
      <c r="I1998">
        <v>25.07</v>
      </c>
      <c r="J1998">
        <v>852.6</v>
      </c>
      <c r="K1998">
        <v>17.989999999999998</v>
      </c>
    </row>
    <row r="1999" spans="1:11" x14ac:dyDescent="0.25">
      <c r="A1999">
        <v>11021</v>
      </c>
      <c r="B1999" s="4">
        <v>45022</v>
      </c>
      <c r="C1999" s="4">
        <v>45058</v>
      </c>
      <c r="D1999">
        <v>63</v>
      </c>
      <c r="E1999">
        <v>2</v>
      </c>
      <c r="F1999">
        <v>3</v>
      </c>
      <c r="G1999">
        <v>3</v>
      </c>
      <c r="H1999">
        <v>11</v>
      </c>
      <c r="I1999">
        <v>9.5399999999999991</v>
      </c>
      <c r="J1999">
        <v>146.30000000000001</v>
      </c>
      <c r="K1999">
        <v>3.09</v>
      </c>
    </row>
    <row r="2000" spans="1:11" x14ac:dyDescent="0.25">
      <c r="A2000">
        <v>11021</v>
      </c>
      <c r="B2000" s="4">
        <v>45022</v>
      </c>
      <c r="C2000" s="4">
        <v>45058</v>
      </c>
      <c r="D2000">
        <v>63</v>
      </c>
      <c r="E2000">
        <v>26</v>
      </c>
      <c r="F2000">
        <v>3</v>
      </c>
      <c r="G2000">
        <v>3</v>
      </c>
      <c r="H2000">
        <v>63</v>
      </c>
      <c r="I2000">
        <v>9.81</v>
      </c>
      <c r="J2000">
        <v>1377.2429999999999</v>
      </c>
      <c r="K2000">
        <v>29.07</v>
      </c>
    </row>
    <row r="2001" spans="1:11" x14ac:dyDescent="0.25">
      <c r="A2001">
        <v>11021</v>
      </c>
      <c r="B2001" s="4">
        <v>45023</v>
      </c>
      <c r="C2001" s="4">
        <v>45058</v>
      </c>
      <c r="D2001">
        <v>63</v>
      </c>
      <c r="E2001">
        <v>51</v>
      </c>
      <c r="F2001">
        <v>3</v>
      </c>
      <c r="G2001">
        <v>3</v>
      </c>
      <c r="H2001">
        <v>44</v>
      </c>
      <c r="I2001">
        <v>28.63</v>
      </c>
      <c r="J2001">
        <v>1632.4</v>
      </c>
      <c r="K2001">
        <v>34.450000000000003</v>
      </c>
    </row>
    <row r="2002" spans="1:11" x14ac:dyDescent="0.25">
      <c r="A2002">
        <v>11022</v>
      </c>
      <c r="B2002" s="4">
        <v>45023</v>
      </c>
      <c r="C2002" s="4">
        <v>45058</v>
      </c>
      <c r="D2002">
        <v>34</v>
      </c>
      <c r="E2002">
        <v>69</v>
      </c>
      <c r="F2002">
        <v>9</v>
      </c>
      <c r="G2002">
        <v>1</v>
      </c>
      <c r="H2002">
        <v>30</v>
      </c>
      <c r="I2002">
        <v>16.5</v>
      </c>
      <c r="J2002">
        <v>756</v>
      </c>
      <c r="K2002">
        <v>50.15</v>
      </c>
    </row>
    <row r="2003" spans="1:11" x14ac:dyDescent="0.25">
      <c r="A2003">
        <v>11022</v>
      </c>
      <c r="B2003" s="4">
        <v>45023</v>
      </c>
      <c r="C2003" s="4">
        <v>45058</v>
      </c>
      <c r="D2003">
        <v>34</v>
      </c>
      <c r="E2003">
        <v>19</v>
      </c>
      <c r="F2003">
        <v>9</v>
      </c>
      <c r="G2003">
        <v>1</v>
      </c>
      <c r="H2003">
        <v>35</v>
      </c>
      <c r="I2003">
        <v>45.77</v>
      </c>
      <c r="J2003">
        <v>225.4</v>
      </c>
      <c r="K2003">
        <v>14.95</v>
      </c>
    </row>
    <row r="2004" spans="1:11" x14ac:dyDescent="0.25">
      <c r="A2004">
        <v>11023</v>
      </c>
      <c r="B2004" s="4">
        <v>45023</v>
      </c>
      <c r="C2004" s="4">
        <v>45044</v>
      </c>
      <c r="D2004">
        <v>11</v>
      </c>
      <c r="E2004">
        <v>43</v>
      </c>
      <c r="F2004">
        <v>1</v>
      </c>
      <c r="G2004">
        <v>3</v>
      </c>
      <c r="H2004">
        <v>30</v>
      </c>
      <c r="I2004">
        <v>3</v>
      </c>
      <c r="J2004">
        <v>966</v>
      </c>
      <c r="K2004">
        <v>124.78</v>
      </c>
    </row>
    <row r="2005" spans="1:11" x14ac:dyDescent="0.25">
      <c r="A2005">
        <v>11023</v>
      </c>
      <c r="B2005" s="4">
        <v>45023</v>
      </c>
      <c r="C2005" s="4">
        <v>45044</v>
      </c>
      <c r="D2005">
        <v>11</v>
      </c>
      <c r="E2005">
        <v>7</v>
      </c>
      <c r="F2005">
        <v>1</v>
      </c>
      <c r="G2005">
        <v>3</v>
      </c>
      <c r="H2005">
        <v>4</v>
      </c>
      <c r="I2005">
        <v>73.64</v>
      </c>
      <c r="J2005">
        <v>84</v>
      </c>
      <c r="K2005">
        <v>10.85</v>
      </c>
    </row>
    <row r="2006" spans="1:11" x14ac:dyDescent="0.25">
      <c r="A2006">
        <v>11024</v>
      </c>
      <c r="B2006" s="4">
        <v>45023</v>
      </c>
      <c r="C2006" s="4">
        <v>45059</v>
      </c>
      <c r="D2006">
        <v>19</v>
      </c>
      <c r="E2006">
        <v>33</v>
      </c>
      <c r="F2006">
        <v>4</v>
      </c>
      <c r="G2006">
        <v>2</v>
      </c>
      <c r="H2006">
        <v>30</v>
      </c>
      <c r="I2006">
        <v>126.6</v>
      </c>
      <c r="J2006">
        <v>52.5</v>
      </c>
      <c r="K2006">
        <v>0.11</v>
      </c>
    </row>
    <row r="2007" spans="1:11" x14ac:dyDescent="0.25">
      <c r="A2007">
        <v>11024</v>
      </c>
      <c r="B2007" s="4">
        <v>45024</v>
      </c>
      <c r="C2007" s="4">
        <v>45059</v>
      </c>
      <c r="D2007">
        <v>19</v>
      </c>
      <c r="E2007">
        <v>26</v>
      </c>
      <c r="F2007">
        <v>4</v>
      </c>
      <c r="G2007">
        <v>2</v>
      </c>
      <c r="H2007">
        <v>12</v>
      </c>
      <c r="I2007">
        <v>255.71</v>
      </c>
      <c r="J2007">
        <v>262.33199999999999</v>
      </c>
      <c r="K2007">
        <v>0.56000000000000005</v>
      </c>
    </row>
    <row r="2008" spans="1:11" x14ac:dyDescent="0.25">
      <c r="A2008">
        <v>11024</v>
      </c>
      <c r="B2008" s="4">
        <v>45024</v>
      </c>
      <c r="C2008" s="4">
        <v>45059</v>
      </c>
      <c r="D2008">
        <v>19</v>
      </c>
      <c r="E2008">
        <v>71</v>
      </c>
      <c r="F2008">
        <v>4</v>
      </c>
      <c r="G2008">
        <v>2</v>
      </c>
      <c r="H2008">
        <v>50</v>
      </c>
      <c r="I2008">
        <v>40.49</v>
      </c>
      <c r="J2008">
        <v>752.5</v>
      </c>
      <c r="K2008">
        <v>1.62</v>
      </c>
    </row>
    <row r="2009" spans="1:11" x14ac:dyDescent="0.25">
      <c r="A2009">
        <v>11024</v>
      </c>
      <c r="B2009" s="4">
        <v>45024</v>
      </c>
      <c r="C2009" s="4">
        <v>45059</v>
      </c>
      <c r="D2009">
        <v>19</v>
      </c>
      <c r="E2009">
        <v>65</v>
      </c>
      <c r="F2009">
        <v>4</v>
      </c>
      <c r="G2009">
        <v>2</v>
      </c>
      <c r="H2009">
        <v>21</v>
      </c>
      <c r="I2009">
        <v>247.88</v>
      </c>
      <c r="J2009">
        <v>309.435</v>
      </c>
      <c r="K2009">
        <v>0.67</v>
      </c>
    </row>
    <row r="2010" spans="1:11" x14ac:dyDescent="0.25">
      <c r="A2010">
        <v>11025</v>
      </c>
      <c r="B2010" s="4">
        <v>45024</v>
      </c>
      <c r="C2010" s="4">
        <v>45059</v>
      </c>
      <c r="D2010">
        <v>87</v>
      </c>
      <c r="E2010">
        <v>13</v>
      </c>
      <c r="F2010">
        <v>6</v>
      </c>
      <c r="G2010">
        <v>2</v>
      </c>
      <c r="H2010">
        <v>20</v>
      </c>
      <c r="I2010">
        <v>1.43</v>
      </c>
      <c r="J2010">
        <v>84</v>
      </c>
      <c r="K2010">
        <v>20.96</v>
      </c>
    </row>
    <row r="2011" spans="1:11" x14ac:dyDescent="0.25">
      <c r="A2011">
        <v>11025</v>
      </c>
      <c r="B2011" s="4">
        <v>45024</v>
      </c>
      <c r="C2011" s="4">
        <v>45059</v>
      </c>
      <c r="D2011">
        <v>87</v>
      </c>
      <c r="E2011">
        <v>1</v>
      </c>
      <c r="F2011">
        <v>6</v>
      </c>
      <c r="G2011">
        <v>2</v>
      </c>
      <c r="H2011">
        <v>10</v>
      </c>
      <c r="I2011">
        <v>9.0299999999999994</v>
      </c>
      <c r="J2011">
        <v>126</v>
      </c>
      <c r="K2011">
        <v>31.45</v>
      </c>
    </row>
    <row r="2012" spans="1:11" x14ac:dyDescent="0.25">
      <c r="A2012">
        <v>11026</v>
      </c>
      <c r="B2012" s="4">
        <v>45024</v>
      </c>
      <c r="C2012" s="4">
        <v>45059</v>
      </c>
      <c r="D2012">
        <v>27</v>
      </c>
      <c r="E2012">
        <v>51</v>
      </c>
      <c r="F2012">
        <v>4</v>
      </c>
      <c r="G2012">
        <v>1</v>
      </c>
      <c r="H2012">
        <v>10</v>
      </c>
      <c r="I2012">
        <v>8.08</v>
      </c>
      <c r="J2012">
        <v>371</v>
      </c>
      <c r="K2012">
        <v>85.96</v>
      </c>
    </row>
    <row r="2013" spans="1:11" x14ac:dyDescent="0.25">
      <c r="A2013">
        <v>11026</v>
      </c>
      <c r="B2013" s="4">
        <v>45025</v>
      </c>
      <c r="C2013" s="4">
        <v>45059</v>
      </c>
      <c r="D2013">
        <v>27</v>
      </c>
      <c r="E2013">
        <v>18</v>
      </c>
      <c r="F2013">
        <v>4</v>
      </c>
      <c r="G2013">
        <v>1</v>
      </c>
      <c r="H2013">
        <v>8</v>
      </c>
      <c r="I2013">
        <v>88.19</v>
      </c>
      <c r="J2013">
        <v>350</v>
      </c>
      <c r="K2013">
        <v>81.09</v>
      </c>
    </row>
    <row r="2014" spans="1:11" x14ac:dyDescent="0.25">
      <c r="A2014">
        <v>11027</v>
      </c>
      <c r="B2014" s="4">
        <v>45025</v>
      </c>
      <c r="C2014" s="4">
        <v>45060</v>
      </c>
      <c r="D2014">
        <v>10</v>
      </c>
      <c r="E2014">
        <v>24</v>
      </c>
      <c r="F2014">
        <v>1</v>
      </c>
      <c r="G2014">
        <v>3</v>
      </c>
      <c r="H2014">
        <v>30</v>
      </c>
      <c r="I2014">
        <v>6.61</v>
      </c>
      <c r="J2014">
        <v>94.5</v>
      </c>
      <c r="K2014">
        <v>2.83</v>
      </c>
    </row>
    <row r="2015" spans="1:11" x14ac:dyDescent="0.25">
      <c r="A2015">
        <v>11027</v>
      </c>
      <c r="B2015" s="4">
        <v>45025</v>
      </c>
      <c r="C2015" s="4">
        <v>45060</v>
      </c>
      <c r="D2015">
        <v>10</v>
      </c>
      <c r="E2015">
        <v>62</v>
      </c>
      <c r="F2015">
        <v>1</v>
      </c>
      <c r="G2015">
        <v>3</v>
      </c>
      <c r="H2015">
        <v>21</v>
      </c>
      <c r="I2015">
        <v>48.13</v>
      </c>
      <c r="J2015">
        <v>724.71</v>
      </c>
      <c r="K2015">
        <v>21.66</v>
      </c>
    </row>
    <row r="2016" spans="1:11" x14ac:dyDescent="0.25">
      <c r="A2016">
        <v>11028</v>
      </c>
      <c r="B2016" s="4">
        <v>45025</v>
      </c>
      <c r="C2016" s="4">
        <v>45060</v>
      </c>
      <c r="D2016">
        <v>39</v>
      </c>
      <c r="E2016">
        <v>55</v>
      </c>
      <c r="F2016">
        <v>2</v>
      </c>
      <c r="G2016">
        <v>2</v>
      </c>
      <c r="H2016">
        <v>35</v>
      </c>
      <c r="I2016">
        <v>59.33</v>
      </c>
      <c r="J2016">
        <v>588</v>
      </c>
      <c r="K2016">
        <v>20</v>
      </c>
    </row>
    <row r="2017" spans="1:11" x14ac:dyDescent="0.25">
      <c r="A2017">
        <v>11028</v>
      </c>
      <c r="B2017" s="4">
        <v>45025</v>
      </c>
      <c r="C2017" s="4">
        <v>45060</v>
      </c>
      <c r="D2017">
        <v>39</v>
      </c>
      <c r="E2017">
        <v>59</v>
      </c>
      <c r="F2017">
        <v>2</v>
      </c>
      <c r="G2017">
        <v>2</v>
      </c>
      <c r="H2017">
        <v>24</v>
      </c>
      <c r="I2017">
        <v>8.84</v>
      </c>
      <c r="J2017">
        <v>924</v>
      </c>
      <c r="K2017">
        <v>31.44</v>
      </c>
    </row>
    <row r="2018" spans="1:11" x14ac:dyDescent="0.25">
      <c r="A2018">
        <v>11029</v>
      </c>
      <c r="B2018" s="4">
        <v>45025</v>
      </c>
      <c r="C2018" s="4">
        <v>45060</v>
      </c>
      <c r="D2018">
        <v>14</v>
      </c>
      <c r="E2018">
        <v>56</v>
      </c>
      <c r="F2018">
        <v>4</v>
      </c>
      <c r="G2018">
        <v>1</v>
      </c>
      <c r="H2018">
        <v>20</v>
      </c>
      <c r="I2018">
        <v>23.52</v>
      </c>
      <c r="J2018">
        <v>532</v>
      </c>
      <c r="K2018">
        <v>44.05</v>
      </c>
    </row>
    <row r="2019" spans="1:11" x14ac:dyDescent="0.25">
      <c r="A2019">
        <v>11029</v>
      </c>
      <c r="B2019" s="4">
        <v>45025</v>
      </c>
      <c r="C2019" s="4">
        <v>45060</v>
      </c>
      <c r="D2019">
        <v>14</v>
      </c>
      <c r="E2019">
        <v>63</v>
      </c>
      <c r="F2019">
        <v>4</v>
      </c>
      <c r="G2019">
        <v>1</v>
      </c>
      <c r="H2019">
        <v>12</v>
      </c>
      <c r="I2019">
        <v>24.79</v>
      </c>
      <c r="J2019">
        <v>368.76</v>
      </c>
      <c r="K2019">
        <v>30.53</v>
      </c>
    </row>
    <row r="2020" spans="1:11" x14ac:dyDescent="0.25">
      <c r="A2020">
        <v>11030</v>
      </c>
      <c r="B2020" s="4">
        <v>45025</v>
      </c>
      <c r="C2020" s="4">
        <v>45061</v>
      </c>
      <c r="D2020">
        <v>43</v>
      </c>
      <c r="E2020">
        <v>2</v>
      </c>
      <c r="F2020">
        <v>7</v>
      </c>
      <c r="G2020">
        <v>1</v>
      </c>
      <c r="H2020">
        <v>100</v>
      </c>
      <c r="I2020">
        <v>87.93</v>
      </c>
      <c r="J2020">
        <v>1330</v>
      </c>
      <c r="K2020">
        <v>2.5299999999999998</v>
      </c>
    </row>
    <row r="2021" spans="1:11" x14ac:dyDescent="0.25">
      <c r="A2021">
        <v>11030</v>
      </c>
      <c r="B2021" s="4">
        <v>45025</v>
      </c>
      <c r="C2021" s="4">
        <v>45061</v>
      </c>
      <c r="D2021">
        <v>43</v>
      </c>
      <c r="E2021">
        <v>5</v>
      </c>
      <c r="F2021">
        <v>7</v>
      </c>
      <c r="G2021">
        <v>1</v>
      </c>
      <c r="H2021">
        <v>70</v>
      </c>
      <c r="I2021">
        <v>54.71</v>
      </c>
      <c r="J2021">
        <v>1046.1500000000001</v>
      </c>
      <c r="K2021">
        <v>1.99</v>
      </c>
    </row>
    <row r="2022" spans="1:11" x14ac:dyDescent="0.25">
      <c r="A2022">
        <v>11030</v>
      </c>
      <c r="B2022" s="4">
        <v>45025</v>
      </c>
      <c r="C2022" s="4">
        <v>45061</v>
      </c>
      <c r="D2022">
        <v>43</v>
      </c>
      <c r="E2022">
        <v>29</v>
      </c>
      <c r="F2022">
        <v>7</v>
      </c>
      <c r="G2022">
        <v>1</v>
      </c>
      <c r="H2022">
        <v>60</v>
      </c>
      <c r="I2022">
        <v>185.63</v>
      </c>
      <c r="J2022">
        <v>5199.18</v>
      </c>
      <c r="K2022">
        <v>9.8800000000000008</v>
      </c>
    </row>
    <row r="2023" spans="1:11" x14ac:dyDescent="0.25">
      <c r="A2023">
        <v>11030</v>
      </c>
      <c r="B2023" s="4">
        <v>45025</v>
      </c>
      <c r="C2023" s="4">
        <v>45061</v>
      </c>
      <c r="D2023">
        <v>43</v>
      </c>
      <c r="E2023">
        <v>59</v>
      </c>
      <c r="F2023">
        <v>7</v>
      </c>
      <c r="G2023">
        <v>1</v>
      </c>
      <c r="H2023">
        <v>100</v>
      </c>
      <c r="I2023">
        <v>24.42</v>
      </c>
      <c r="J2023">
        <v>3850</v>
      </c>
      <c r="K2023">
        <v>7.32</v>
      </c>
    </row>
    <row r="2024" spans="1:11" x14ac:dyDescent="0.25">
      <c r="A2024">
        <v>11031</v>
      </c>
      <c r="B2024" s="4">
        <v>45026</v>
      </c>
      <c r="C2024" s="4">
        <v>45061</v>
      </c>
      <c r="D2024">
        <v>43</v>
      </c>
      <c r="E2024">
        <v>64</v>
      </c>
      <c r="F2024">
        <v>6</v>
      </c>
      <c r="G2024">
        <v>2</v>
      </c>
      <c r="H2024">
        <v>20</v>
      </c>
      <c r="I2024">
        <v>111.29</v>
      </c>
      <c r="J2024">
        <v>465.5</v>
      </c>
      <c r="K2024">
        <v>12.77</v>
      </c>
    </row>
    <row r="2025" spans="1:11" x14ac:dyDescent="0.25">
      <c r="A2025">
        <v>11031</v>
      </c>
      <c r="B2025" s="4">
        <v>45026</v>
      </c>
      <c r="C2025" s="4">
        <v>45061</v>
      </c>
      <c r="D2025">
        <v>43</v>
      </c>
      <c r="E2025">
        <v>1</v>
      </c>
      <c r="F2025">
        <v>6</v>
      </c>
      <c r="G2025">
        <v>2</v>
      </c>
      <c r="H2025">
        <v>45</v>
      </c>
      <c r="I2025">
        <v>0.8</v>
      </c>
      <c r="J2025">
        <v>567</v>
      </c>
      <c r="K2025">
        <v>15.56</v>
      </c>
    </row>
    <row r="2026" spans="1:11" x14ac:dyDescent="0.25">
      <c r="A2026">
        <v>11031</v>
      </c>
      <c r="B2026" s="4">
        <v>45026</v>
      </c>
      <c r="C2026" s="4">
        <v>45061</v>
      </c>
      <c r="D2026">
        <v>43</v>
      </c>
      <c r="E2026">
        <v>13</v>
      </c>
      <c r="F2026">
        <v>6</v>
      </c>
      <c r="G2026">
        <v>2</v>
      </c>
      <c r="H2026">
        <v>80</v>
      </c>
      <c r="I2026">
        <v>0.48</v>
      </c>
      <c r="J2026">
        <v>336</v>
      </c>
      <c r="K2026">
        <v>9.2200000000000006</v>
      </c>
    </row>
    <row r="2027" spans="1:11" x14ac:dyDescent="0.25">
      <c r="A2027">
        <v>11031</v>
      </c>
      <c r="B2027" s="4">
        <v>45029</v>
      </c>
      <c r="C2027" s="4">
        <v>45061</v>
      </c>
      <c r="D2027">
        <v>43</v>
      </c>
      <c r="E2027">
        <v>24</v>
      </c>
      <c r="F2027">
        <v>6</v>
      </c>
      <c r="G2027">
        <v>2</v>
      </c>
      <c r="H2027">
        <v>21</v>
      </c>
      <c r="I2027">
        <v>12.84</v>
      </c>
      <c r="J2027">
        <v>66.150000000000006</v>
      </c>
      <c r="K2027">
        <v>1.81</v>
      </c>
    </row>
    <row r="2028" spans="1:11" x14ac:dyDescent="0.25">
      <c r="A2028">
        <v>11031</v>
      </c>
      <c r="B2028" s="4">
        <v>45029</v>
      </c>
      <c r="C2028" s="4">
        <v>45061</v>
      </c>
      <c r="D2028">
        <v>43</v>
      </c>
      <c r="E2028">
        <v>71</v>
      </c>
      <c r="F2028">
        <v>6</v>
      </c>
      <c r="G2028">
        <v>2</v>
      </c>
      <c r="H2028">
        <v>16</v>
      </c>
      <c r="I2028">
        <v>10.56</v>
      </c>
      <c r="J2028">
        <v>240.8</v>
      </c>
      <c r="K2028">
        <v>6.61</v>
      </c>
    </row>
    <row r="2029" spans="1:11" x14ac:dyDescent="0.25">
      <c r="A2029">
        <v>11032</v>
      </c>
      <c r="B2029" s="4">
        <v>45029</v>
      </c>
      <c r="C2029" s="4">
        <v>45061</v>
      </c>
      <c r="D2029">
        <v>43</v>
      </c>
      <c r="E2029">
        <v>59</v>
      </c>
      <c r="F2029">
        <v>2</v>
      </c>
      <c r="G2029">
        <v>2</v>
      </c>
      <c r="H2029">
        <v>30</v>
      </c>
      <c r="I2029">
        <v>3.21</v>
      </c>
      <c r="J2029">
        <v>1155</v>
      </c>
      <c r="K2029">
        <v>15.18</v>
      </c>
    </row>
    <row r="2030" spans="1:11" x14ac:dyDescent="0.25">
      <c r="A2030">
        <v>11032</v>
      </c>
      <c r="B2030" s="4">
        <v>45030</v>
      </c>
      <c r="C2030" s="4">
        <v>45061</v>
      </c>
      <c r="D2030">
        <v>43</v>
      </c>
      <c r="E2030">
        <v>38</v>
      </c>
      <c r="F2030">
        <v>2</v>
      </c>
      <c r="G2030">
        <v>2</v>
      </c>
      <c r="H2030">
        <v>25</v>
      </c>
      <c r="I2030">
        <v>139.34</v>
      </c>
      <c r="J2030">
        <v>4611.25</v>
      </c>
      <c r="K2030">
        <v>60.59</v>
      </c>
    </row>
    <row r="2031" spans="1:11" x14ac:dyDescent="0.25">
      <c r="A2031">
        <v>11032</v>
      </c>
      <c r="B2031" s="4">
        <v>45030</v>
      </c>
      <c r="C2031" s="4">
        <v>45061</v>
      </c>
      <c r="D2031">
        <v>43</v>
      </c>
      <c r="E2031">
        <v>36</v>
      </c>
      <c r="F2031">
        <v>2</v>
      </c>
      <c r="G2031">
        <v>2</v>
      </c>
      <c r="H2031">
        <v>35</v>
      </c>
      <c r="I2031">
        <v>17.95</v>
      </c>
      <c r="J2031">
        <v>465.5</v>
      </c>
      <c r="K2031">
        <v>6.12</v>
      </c>
    </row>
    <row r="2032" spans="1:11" x14ac:dyDescent="0.25">
      <c r="A2032">
        <v>11033</v>
      </c>
      <c r="B2032" s="4">
        <v>45030</v>
      </c>
      <c r="C2032" s="4">
        <v>45061</v>
      </c>
      <c r="D2032">
        <v>68</v>
      </c>
      <c r="E2032">
        <v>53</v>
      </c>
      <c r="F2032">
        <v>7</v>
      </c>
      <c r="G2032">
        <v>1</v>
      </c>
      <c r="H2032">
        <v>70</v>
      </c>
      <c r="I2032">
        <v>17.989999999999998</v>
      </c>
      <c r="J2032">
        <v>1607.2</v>
      </c>
      <c r="K2032">
        <v>148.65</v>
      </c>
    </row>
    <row r="2033" spans="1:11" x14ac:dyDescent="0.25">
      <c r="A2033">
        <v>11033</v>
      </c>
      <c r="B2033" s="4">
        <v>45030</v>
      </c>
      <c r="C2033" s="4">
        <v>45061</v>
      </c>
      <c r="D2033">
        <v>68</v>
      </c>
      <c r="E2033">
        <v>69</v>
      </c>
      <c r="F2033">
        <v>7</v>
      </c>
      <c r="G2033">
        <v>1</v>
      </c>
      <c r="H2033">
        <v>36</v>
      </c>
      <c r="I2033">
        <v>3.09</v>
      </c>
      <c r="J2033">
        <v>907.2</v>
      </c>
      <c r="K2033">
        <v>83.9</v>
      </c>
    </row>
    <row r="2034" spans="1:11" x14ac:dyDescent="0.25">
      <c r="A2034">
        <v>11034</v>
      </c>
      <c r="B2034" s="4">
        <v>45030</v>
      </c>
      <c r="C2034" s="4">
        <v>45078</v>
      </c>
      <c r="D2034">
        <v>55</v>
      </c>
      <c r="E2034">
        <v>21</v>
      </c>
      <c r="F2034">
        <v>8</v>
      </c>
      <c r="G2034">
        <v>2</v>
      </c>
      <c r="H2034">
        <v>15</v>
      </c>
      <c r="I2034">
        <v>29.07</v>
      </c>
      <c r="J2034">
        <v>105</v>
      </c>
      <c r="K2034">
        <v>19.809999999999999</v>
      </c>
    </row>
    <row r="2035" spans="1:11" x14ac:dyDescent="0.25">
      <c r="A2035">
        <v>11034</v>
      </c>
      <c r="B2035" s="4">
        <v>45030</v>
      </c>
      <c r="C2035" s="4">
        <v>45078</v>
      </c>
      <c r="D2035">
        <v>55</v>
      </c>
      <c r="E2035">
        <v>44</v>
      </c>
      <c r="F2035">
        <v>8</v>
      </c>
      <c r="G2035">
        <v>2</v>
      </c>
      <c r="H2035">
        <v>12</v>
      </c>
      <c r="I2035">
        <v>34.450000000000003</v>
      </c>
      <c r="J2035">
        <v>163.38</v>
      </c>
      <c r="K2035">
        <v>30.82</v>
      </c>
    </row>
    <row r="2036" spans="1:11" x14ac:dyDescent="0.25">
      <c r="A2036">
        <v>11034</v>
      </c>
      <c r="B2036" s="4">
        <v>45030</v>
      </c>
      <c r="C2036" s="4">
        <v>45078</v>
      </c>
      <c r="D2036">
        <v>55</v>
      </c>
      <c r="E2036">
        <v>61</v>
      </c>
      <c r="F2036">
        <v>8</v>
      </c>
      <c r="G2036">
        <v>2</v>
      </c>
      <c r="H2036">
        <v>6</v>
      </c>
      <c r="I2036">
        <v>124.78</v>
      </c>
      <c r="J2036">
        <v>119.7</v>
      </c>
      <c r="K2036">
        <v>22.58</v>
      </c>
    </row>
    <row r="2037" spans="1:11" x14ac:dyDescent="0.25">
      <c r="A2037">
        <v>11035</v>
      </c>
      <c r="B2037" s="4">
        <v>45030</v>
      </c>
      <c r="C2037" s="4">
        <v>45064</v>
      </c>
      <c r="D2037">
        <v>76</v>
      </c>
      <c r="E2037">
        <v>54</v>
      </c>
      <c r="F2037">
        <v>2</v>
      </c>
      <c r="G2037">
        <v>1</v>
      </c>
      <c r="H2037">
        <v>10</v>
      </c>
      <c r="I2037">
        <v>10.85</v>
      </c>
      <c r="J2037">
        <v>52.15</v>
      </c>
      <c r="K2037">
        <v>0.35</v>
      </c>
    </row>
    <row r="2038" spans="1:11" x14ac:dyDescent="0.25">
      <c r="A2038">
        <v>11035</v>
      </c>
      <c r="B2038" s="4">
        <v>45031</v>
      </c>
      <c r="C2038" s="4">
        <v>45064</v>
      </c>
      <c r="D2038">
        <v>76</v>
      </c>
      <c r="E2038">
        <v>35</v>
      </c>
      <c r="F2038">
        <v>2</v>
      </c>
      <c r="G2038">
        <v>1</v>
      </c>
      <c r="H2038">
        <v>60</v>
      </c>
      <c r="I2038">
        <v>0.11</v>
      </c>
      <c r="J2038">
        <v>756</v>
      </c>
      <c r="K2038">
        <v>5.04</v>
      </c>
    </row>
    <row r="2039" spans="1:11" x14ac:dyDescent="0.25">
      <c r="A2039">
        <v>11035</v>
      </c>
      <c r="B2039" s="4">
        <v>45031</v>
      </c>
      <c r="C2039" s="4">
        <v>45064</v>
      </c>
      <c r="D2039">
        <v>76</v>
      </c>
      <c r="E2039">
        <v>42</v>
      </c>
      <c r="F2039">
        <v>2</v>
      </c>
      <c r="G2039">
        <v>1</v>
      </c>
      <c r="H2039">
        <v>30</v>
      </c>
      <c r="I2039">
        <v>0.56000000000000005</v>
      </c>
      <c r="J2039">
        <v>294</v>
      </c>
      <c r="K2039">
        <v>1.96</v>
      </c>
    </row>
    <row r="2040" spans="1:11" x14ac:dyDescent="0.25">
      <c r="A2040">
        <v>11035</v>
      </c>
      <c r="B2040" s="4">
        <v>45031</v>
      </c>
      <c r="C2040" s="4">
        <v>45064</v>
      </c>
      <c r="D2040">
        <v>76</v>
      </c>
      <c r="E2040">
        <v>1</v>
      </c>
      <c r="F2040">
        <v>2</v>
      </c>
      <c r="G2040">
        <v>1</v>
      </c>
      <c r="H2040">
        <v>10</v>
      </c>
      <c r="I2040">
        <v>1.62</v>
      </c>
      <c r="J2040">
        <v>126</v>
      </c>
      <c r="K2040">
        <v>0.84</v>
      </c>
    </row>
    <row r="2041" spans="1:11" x14ac:dyDescent="0.25">
      <c r="A2041">
        <v>11036</v>
      </c>
      <c r="B2041" s="4">
        <v>45031</v>
      </c>
      <c r="C2041" s="4">
        <v>45064</v>
      </c>
      <c r="D2041">
        <v>17</v>
      </c>
      <c r="E2041">
        <v>59</v>
      </c>
      <c r="F2041">
        <v>8</v>
      </c>
      <c r="G2041">
        <v>2</v>
      </c>
      <c r="H2041">
        <v>30</v>
      </c>
      <c r="I2041">
        <v>0.67</v>
      </c>
      <c r="J2041">
        <v>1155</v>
      </c>
      <c r="K2041">
        <v>18.2</v>
      </c>
    </row>
    <row r="2042" spans="1:11" x14ac:dyDescent="0.25">
      <c r="A2042">
        <v>11036</v>
      </c>
      <c r="B2042" s="4">
        <v>45031</v>
      </c>
      <c r="C2042" s="4">
        <v>45064</v>
      </c>
      <c r="D2042">
        <v>17</v>
      </c>
      <c r="E2042">
        <v>13</v>
      </c>
      <c r="F2042">
        <v>8</v>
      </c>
      <c r="G2042">
        <v>2</v>
      </c>
      <c r="H2042">
        <v>7</v>
      </c>
      <c r="I2042">
        <v>85.96</v>
      </c>
      <c r="J2042">
        <v>29.4</v>
      </c>
      <c r="K2042">
        <v>0.46</v>
      </c>
    </row>
    <row r="2043" spans="1:11" x14ac:dyDescent="0.25">
      <c r="A2043">
        <v>11037</v>
      </c>
      <c r="B2043" s="4">
        <v>45031</v>
      </c>
      <c r="C2043" s="4">
        <v>45065</v>
      </c>
      <c r="D2043">
        <v>30</v>
      </c>
      <c r="E2043">
        <v>70</v>
      </c>
      <c r="F2043">
        <v>7</v>
      </c>
      <c r="G2043">
        <v>1</v>
      </c>
      <c r="H2043">
        <v>4</v>
      </c>
      <c r="I2043">
        <v>81.09</v>
      </c>
      <c r="J2043">
        <v>42</v>
      </c>
      <c r="K2043">
        <v>20.25</v>
      </c>
    </row>
    <row r="2044" spans="1:11" x14ac:dyDescent="0.25">
      <c r="A2044">
        <v>11038</v>
      </c>
      <c r="B2044" s="4">
        <v>45032</v>
      </c>
      <c r="C2044" s="4">
        <v>45065</v>
      </c>
      <c r="D2044">
        <v>76</v>
      </c>
      <c r="E2044">
        <v>71</v>
      </c>
      <c r="F2044">
        <v>1</v>
      </c>
      <c r="G2044">
        <v>3</v>
      </c>
      <c r="H2044">
        <v>30</v>
      </c>
      <c r="I2044">
        <v>2.83</v>
      </c>
      <c r="J2044">
        <v>451.5</v>
      </c>
      <c r="K2044">
        <v>203.84</v>
      </c>
    </row>
    <row r="2045" spans="1:11" x14ac:dyDescent="0.25">
      <c r="A2045">
        <v>11038</v>
      </c>
      <c r="B2045" s="4">
        <v>45032</v>
      </c>
      <c r="C2045" s="4">
        <v>45065</v>
      </c>
      <c r="D2045">
        <v>76</v>
      </c>
      <c r="E2045">
        <v>40</v>
      </c>
      <c r="F2045">
        <v>1</v>
      </c>
      <c r="G2045">
        <v>3</v>
      </c>
      <c r="H2045">
        <v>5</v>
      </c>
      <c r="I2045">
        <v>21.66</v>
      </c>
      <c r="J2045">
        <v>64.400000000000006</v>
      </c>
      <c r="K2045">
        <v>29.07</v>
      </c>
    </row>
    <row r="2046" spans="1:11" x14ac:dyDescent="0.25">
      <c r="A2046">
        <v>11038</v>
      </c>
      <c r="B2046" s="4">
        <v>45032</v>
      </c>
      <c r="C2046" s="4">
        <v>45065</v>
      </c>
      <c r="D2046">
        <v>76</v>
      </c>
      <c r="E2046">
        <v>52</v>
      </c>
      <c r="F2046">
        <v>1</v>
      </c>
      <c r="G2046">
        <v>3</v>
      </c>
      <c r="H2046">
        <v>2</v>
      </c>
      <c r="I2046">
        <v>20</v>
      </c>
      <c r="J2046">
        <v>9.8000000000000007</v>
      </c>
      <c r="K2046">
        <v>4.42</v>
      </c>
    </row>
    <row r="2047" spans="1:11" x14ac:dyDescent="0.25">
      <c r="A2047">
        <v>11039</v>
      </c>
      <c r="B2047" s="4">
        <v>45032</v>
      </c>
      <c r="C2047" s="4">
        <v>45065</v>
      </c>
      <c r="D2047">
        <v>27</v>
      </c>
      <c r="E2047">
        <v>57</v>
      </c>
      <c r="F2047">
        <v>1</v>
      </c>
      <c r="G2047">
        <v>3</v>
      </c>
      <c r="H2047">
        <v>28</v>
      </c>
      <c r="I2047">
        <v>31.44</v>
      </c>
      <c r="J2047">
        <v>382.2</v>
      </c>
      <c r="K2047">
        <v>8.0500000000000007</v>
      </c>
    </row>
    <row r="2048" spans="1:11" x14ac:dyDescent="0.25">
      <c r="A2048">
        <v>11039</v>
      </c>
      <c r="B2048" s="4">
        <v>45032</v>
      </c>
      <c r="C2048" s="4">
        <v>45065</v>
      </c>
      <c r="D2048">
        <v>27</v>
      </c>
      <c r="E2048">
        <v>49</v>
      </c>
      <c r="F2048">
        <v>1</v>
      </c>
      <c r="G2048">
        <v>3</v>
      </c>
      <c r="H2048">
        <v>60</v>
      </c>
      <c r="I2048">
        <v>44.05</v>
      </c>
      <c r="J2048">
        <v>840</v>
      </c>
      <c r="K2048">
        <v>17.68</v>
      </c>
    </row>
    <row r="2049" spans="1:11" x14ac:dyDescent="0.25">
      <c r="A2049">
        <v>11039</v>
      </c>
      <c r="B2049" s="4">
        <v>45032</v>
      </c>
      <c r="C2049" s="4">
        <v>45065</v>
      </c>
      <c r="D2049">
        <v>27</v>
      </c>
      <c r="E2049">
        <v>35</v>
      </c>
      <c r="F2049">
        <v>1</v>
      </c>
      <c r="G2049">
        <v>3</v>
      </c>
      <c r="H2049">
        <v>24</v>
      </c>
      <c r="I2049">
        <v>30.53</v>
      </c>
      <c r="J2049">
        <v>302.39999999999998</v>
      </c>
      <c r="K2049">
        <v>6.37</v>
      </c>
    </row>
    <row r="2050" spans="1:11" x14ac:dyDescent="0.25">
      <c r="A2050">
        <v>11039</v>
      </c>
      <c r="B2050" s="4">
        <v>45033</v>
      </c>
      <c r="C2050" s="4">
        <v>45065</v>
      </c>
      <c r="D2050">
        <v>27</v>
      </c>
      <c r="E2050">
        <v>28</v>
      </c>
      <c r="F2050">
        <v>1</v>
      </c>
      <c r="G2050">
        <v>3</v>
      </c>
      <c r="H2050">
        <v>20</v>
      </c>
      <c r="I2050">
        <v>15.18</v>
      </c>
      <c r="J2050">
        <v>638.4</v>
      </c>
      <c r="K2050">
        <v>13.44</v>
      </c>
    </row>
    <row r="2051" spans="1:11" x14ac:dyDescent="0.25">
      <c r="A2051">
        <v>11040</v>
      </c>
      <c r="B2051" s="4">
        <v>45033</v>
      </c>
      <c r="C2051" s="4">
        <v>45066</v>
      </c>
      <c r="D2051">
        <v>32</v>
      </c>
      <c r="E2051">
        <v>21</v>
      </c>
      <c r="F2051">
        <v>4</v>
      </c>
      <c r="G2051">
        <v>3</v>
      </c>
      <c r="H2051">
        <v>20</v>
      </c>
      <c r="I2051">
        <v>60.59</v>
      </c>
      <c r="J2051">
        <v>140</v>
      </c>
      <c r="K2051">
        <v>14.62</v>
      </c>
    </row>
    <row r="2052" spans="1:11" x14ac:dyDescent="0.25">
      <c r="A2052">
        <v>11041</v>
      </c>
      <c r="B2052" s="4">
        <v>45033</v>
      </c>
      <c r="C2052" s="4">
        <v>45066</v>
      </c>
      <c r="D2052">
        <v>14</v>
      </c>
      <c r="E2052">
        <v>2</v>
      </c>
      <c r="F2052">
        <v>3</v>
      </c>
      <c r="G2052">
        <v>2</v>
      </c>
      <c r="H2052">
        <v>30</v>
      </c>
      <c r="I2052">
        <v>6.12</v>
      </c>
      <c r="J2052">
        <v>399</v>
      </c>
      <c r="K2052">
        <v>217.42</v>
      </c>
    </row>
    <row r="2053" spans="1:11" x14ac:dyDescent="0.25">
      <c r="A2053">
        <v>11041</v>
      </c>
      <c r="B2053" s="4">
        <v>45036</v>
      </c>
      <c r="C2053" s="4">
        <v>45066</v>
      </c>
      <c r="D2053">
        <v>14</v>
      </c>
      <c r="E2053">
        <v>63</v>
      </c>
      <c r="F2053">
        <v>3</v>
      </c>
      <c r="G2053">
        <v>2</v>
      </c>
      <c r="H2053">
        <v>30</v>
      </c>
      <c r="I2053">
        <v>19.809999999999999</v>
      </c>
      <c r="J2053">
        <v>921.9</v>
      </c>
      <c r="K2053">
        <v>502.36</v>
      </c>
    </row>
    <row r="2054" spans="1:11" x14ac:dyDescent="0.25">
      <c r="A2054">
        <v>11042</v>
      </c>
      <c r="B2054" s="4">
        <v>45036</v>
      </c>
      <c r="C2054" s="4">
        <v>45052</v>
      </c>
      <c r="D2054">
        <v>15</v>
      </c>
      <c r="E2054">
        <v>44</v>
      </c>
      <c r="F2054">
        <v>2</v>
      </c>
      <c r="G2054">
        <v>2</v>
      </c>
      <c r="H2054">
        <v>15</v>
      </c>
      <c r="I2054">
        <v>30.82</v>
      </c>
      <c r="J2054">
        <v>204.22499999999999</v>
      </c>
      <c r="K2054">
        <v>26.98</v>
      </c>
    </row>
    <row r="2055" spans="1:11" x14ac:dyDescent="0.25">
      <c r="A2055">
        <v>11042</v>
      </c>
      <c r="B2055" s="4">
        <v>45036</v>
      </c>
      <c r="C2055" s="4">
        <v>45052</v>
      </c>
      <c r="D2055">
        <v>15</v>
      </c>
      <c r="E2055">
        <v>61</v>
      </c>
      <c r="F2055">
        <v>2</v>
      </c>
      <c r="G2055">
        <v>2</v>
      </c>
      <c r="H2055">
        <v>4</v>
      </c>
      <c r="I2055">
        <v>22.58</v>
      </c>
      <c r="J2055">
        <v>79.8</v>
      </c>
      <c r="K2055">
        <v>10.54</v>
      </c>
    </row>
    <row r="2056" spans="1:11" x14ac:dyDescent="0.25">
      <c r="A2056">
        <v>11043</v>
      </c>
      <c r="B2056" s="4">
        <v>45036</v>
      </c>
      <c r="C2056" s="4">
        <v>45066</v>
      </c>
      <c r="D2056">
        <v>74</v>
      </c>
      <c r="E2056">
        <v>11</v>
      </c>
      <c r="F2056">
        <v>5</v>
      </c>
      <c r="G2056">
        <v>1</v>
      </c>
      <c r="H2056">
        <v>10</v>
      </c>
      <c r="I2056">
        <v>0.35</v>
      </c>
      <c r="J2056">
        <v>147</v>
      </c>
      <c r="K2056">
        <v>36.68</v>
      </c>
    </row>
    <row r="2057" spans="1:11" x14ac:dyDescent="0.25">
      <c r="A2057">
        <v>11044</v>
      </c>
      <c r="B2057" s="4">
        <v>45036</v>
      </c>
      <c r="C2057" s="4">
        <v>45067</v>
      </c>
      <c r="D2057">
        <v>91</v>
      </c>
      <c r="E2057">
        <v>62</v>
      </c>
      <c r="F2057">
        <v>4</v>
      </c>
      <c r="G2057">
        <v>3</v>
      </c>
      <c r="H2057">
        <v>12</v>
      </c>
      <c r="I2057">
        <v>5.04</v>
      </c>
      <c r="J2057">
        <v>414.12</v>
      </c>
      <c r="K2057">
        <v>7</v>
      </c>
    </row>
    <row r="2058" spans="1:11" x14ac:dyDescent="0.25">
      <c r="A2058">
        <v>11045</v>
      </c>
      <c r="B2058" s="4">
        <v>45036</v>
      </c>
      <c r="C2058" s="4">
        <v>45067</v>
      </c>
      <c r="D2058">
        <v>10</v>
      </c>
      <c r="E2058">
        <v>33</v>
      </c>
      <c r="F2058">
        <v>6</v>
      </c>
      <c r="G2058">
        <v>3</v>
      </c>
      <c r="H2058">
        <v>15</v>
      </c>
      <c r="I2058">
        <v>1.96</v>
      </c>
      <c r="J2058">
        <v>26.25</v>
      </c>
      <c r="K2058">
        <v>13.96</v>
      </c>
    </row>
    <row r="2059" spans="1:11" x14ac:dyDescent="0.25">
      <c r="A2059">
        <v>11045</v>
      </c>
      <c r="B2059" s="4">
        <v>45036</v>
      </c>
      <c r="C2059" s="4">
        <v>45067</v>
      </c>
      <c r="D2059">
        <v>10</v>
      </c>
      <c r="E2059">
        <v>51</v>
      </c>
      <c r="F2059">
        <v>6</v>
      </c>
      <c r="G2059">
        <v>3</v>
      </c>
      <c r="H2059">
        <v>24</v>
      </c>
      <c r="I2059">
        <v>0.84</v>
      </c>
      <c r="J2059">
        <v>890.4</v>
      </c>
      <c r="K2059">
        <v>473.61</v>
      </c>
    </row>
    <row r="2060" spans="1:11" x14ac:dyDescent="0.25">
      <c r="A2060">
        <v>11046</v>
      </c>
      <c r="B2060" s="4">
        <v>45036</v>
      </c>
      <c r="C2060" s="4">
        <v>45067</v>
      </c>
      <c r="D2060">
        <v>86</v>
      </c>
      <c r="E2060">
        <v>12</v>
      </c>
      <c r="F2060">
        <v>8</v>
      </c>
      <c r="G2060">
        <v>1</v>
      </c>
      <c r="H2060">
        <v>20</v>
      </c>
      <c r="I2060">
        <v>18.2</v>
      </c>
      <c r="J2060">
        <v>532</v>
      </c>
      <c r="K2060">
        <v>84.58</v>
      </c>
    </row>
    <row r="2061" spans="1:11" x14ac:dyDescent="0.25">
      <c r="A2061">
        <v>11046</v>
      </c>
      <c r="B2061" s="4">
        <v>45036</v>
      </c>
      <c r="C2061" s="4">
        <v>45067</v>
      </c>
      <c r="D2061">
        <v>86</v>
      </c>
      <c r="E2061">
        <v>32</v>
      </c>
      <c r="F2061">
        <v>8</v>
      </c>
      <c r="G2061">
        <v>1</v>
      </c>
      <c r="H2061">
        <v>15</v>
      </c>
      <c r="I2061">
        <v>0.46</v>
      </c>
      <c r="J2061">
        <v>336</v>
      </c>
      <c r="K2061">
        <v>53.42</v>
      </c>
    </row>
    <row r="2062" spans="1:11" x14ac:dyDescent="0.25">
      <c r="A2062">
        <v>11046</v>
      </c>
      <c r="B2062" s="4">
        <v>45037</v>
      </c>
      <c r="C2062" s="4">
        <v>45067</v>
      </c>
      <c r="D2062">
        <v>86</v>
      </c>
      <c r="E2062">
        <v>35</v>
      </c>
      <c r="F2062">
        <v>8</v>
      </c>
      <c r="G2062">
        <v>1</v>
      </c>
      <c r="H2062">
        <v>18</v>
      </c>
      <c r="I2062">
        <v>203.84</v>
      </c>
      <c r="J2062">
        <v>226.8</v>
      </c>
      <c r="K2062">
        <v>36.06</v>
      </c>
    </row>
    <row r="2063" spans="1:11" x14ac:dyDescent="0.25">
      <c r="A2063">
        <v>11047</v>
      </c>
      <c r="B2063" s="4">
        <v>45037</v>
      </c>
      <c r="C2063" s="4">
        <v>45068</v>
      </c>
      <c r="D2063">
        <v>19</v>
      </c>
      <c r="E2063">
        <v>5</v>
      </c>
      <c r="F2063">
        <v>7</v>
      </c>
      <c r="G2063">
        <v>1</v>
      </c>
      <c r="H2063">
        <v>30</v>
      </c>
      <c r="I2063">
        <v>29.07</v>
      </c>
      <c r="J2063">
        <v>448.35</v>
      </c>
      <c r="K2063">
        <v>100.42</v>
      </c>
    </row>
    <row r="2064" spans="1:11" x14ac:dyDescent="0.25">
      <c r="A2064">
        <v>11047</v>
      </c>
      <c r="B2064" s="4">
        <v>45037</v>
      </c>
      <c r="C2064" s="4">
        <v>45068</v>
      </c>
      <c r="D2064">
        <v>19</v>
      </c>
      <c r="E2064">
        <v>1</v>
      </c>
      <c r="F2064">
        <v>7</v>
      </c>
      <c r="G2064">
        <v>1</v>
      </c>
      <c r="H2064">
        <v>25</v>
      </c>
      <c r="I2064">
        <v>4.42</v>
      </c>
      <c r="J2064">
        <v>315</v>
      </c>
      <c r="K2064">
        <v>70.55</v>
      </c>
    </row>
    <row r="2065" spans="1:11" x14ac:dyDescent="0.25">
      <c r="A2065">
        <v>11048</v>
      </c>
      <c r="B2065" s="4">
        <v>45037</v>
      </c>
      <c r="C2065" s="4">
        <v>45068</v>
      </c>
      <c r="D2065">
        <v>10</v>
      </c>
      <c r="E2065">
        <v>68</v>
      </c>
      <c r="F2065">
        <v>7</v>
      </c>
      <c r="G2065">
        <v>2</v>
      </c>
      <c r="H2065">
        <v>42</v>
      </c>
      <c r="I2065">
        <v>8.0500000000000007</v>
      </c>
      <c r="J2065">
        <v>367.5</v>
      </c>
      <c r="K2065">
        <v>14.93</v>
      </c>
    </row>
    <row r="2066" spans="1:11" x14ac:dyDescent="0.25">
      <c r="A2066">
        <v>11049</v>
      </c>
      <c r="B2066" s="4">
        <v>45037</v>
      </c>
      <c r="C2066" s="4">
        <v>45068</v>
      </c>
      <c r="D2066">
        <v>31</v>
      </c>
      <c r="E2066">
        <v>2</v>
      </c>
      <c r="F2066">
        <v>3</v>
      </c>
      <c r="G2066">
        <v>1</v>
      </c>
      <c r="H2066">
        <v>10</v>
      </c>
      <c r="I2066">
        <v>17.68</v>
      </c>
      <c r="J2066">
        <v>133</v>
      </c>
      <c r="K2066">
        <v>1.07</v>
      </c>
    </row>
    <row r="2067" spans="1:11" x14ac:dyDescent="0.25">
      <c r="A2067">
        <v>11049</v>
      </c>
      <c r="B2067" s="4">
        <v>45037</v>
      </c>
      <c r="C2067" s="4">
        <v>45068</v>
      </c>
      <c r="D2067">
        <v>31</v>
      </c>
      <c r="E2067">
        <v>12</v>
      </c>
      <c r="F2067">
        <v>3</v>
      </c>
      <c r="G2067">
        <v>1</v>
      </c>
      <c r="H2067">
        <v>4</v>
      </c>
      <c r="I2067">
        <v>6.37</v>
      </c>
      <c r="J2067">
        <v>106.4</v>
      </c>
      <c r="K2067">
        <v>0.86</v>
      </c>
    </row>
    <row r="2068" spans="1:11" x14ac:dyDescent="0.25">
      <c r="A2068">
        <v>11050</v>
      </c>
      <c r="B2068" s="4">
        <v>45037</v>
      </c>
      <c r="C2068" s="4">
        <v>45071</v>
      </c>
      <c r="D2068">
        <v>24</v>
      </c>
      <c r="E2068">
        <v>76</v>
      </c>
      <c r="F2068">
        <v>8</v>
      </c>
      <c r="G2068">
        <v>3</v>
      </c>
      <c r="H2068">
        <v>50</v>
      </c>
      <c r="I2068">
        <v>13.44</v>
      </c>
      <c r="J2068">
        <v>630</v>
      </c>
      <c r="K2068">
        <v>23.1</v>
      </c>
    </row>
    <row r="2069" spans="1:11" x14ac:dyDescent="0.25">
      <c r="A2069">
        <v>11051</v>
      </c>
      <c r="B2069" s="4">
        <v>45038</v>
      </c>
      <c r="C2069" s="4">
        <v>45071</v>
      </c>
      <c r="D2069">
        <v>41</v>
      </c>
      <c r="E2069">
        <v>24</v>
      </c>
      <c r="F2069">
        <v>7</v>
      </c>
      <c r="G2069">
        <v>3</v>
      </c>
      <c r="H2069">
        <v>10</v>
      </c>
      <c r="I2069">
        <v>14.62</v>
      </c>
      <c r="J2069">
        <v>31.5</v>
      </c>
      <c r="K2069">
        <v>0.53</v>
      </c>
    </row>
    <row r="2070" spans="1:11" x14ac:dyDescent="0.25">
      <c r="A2070">
        <v>11052</v>
      </c>
      <c r="B2070" s="4">
        <v>45038</v>
      </c>
      <c r="C2070" s="4">
        <v>45071</v>
      </c>
      <c r="D2070">
        <v>34</v>
      </c>
      <c r="E2070">
        <v>43</v>
      </c>
      <c r="F2070">
        <v>3</v>
      </c>
      <c r="G2070">
        <v>2</v>
      </c>
      <c r="H2070">
        <v>30</v>
      </c>
      <c r="I2070">
        <v>217.42</v>
      </c>
      <c r="J2070">
        <v>966</v>
      </c>
      <c r="K2070">
        <v>75.400000000000006</v>
      </c>
    </row>
    <row r="2071" spans="1:11" x14ac:dyDescent="0.25">
      <c r="A2071">
        <v>11052</v>
      </c>
      <c r="B2071" s="4">
        <v>45038</v>
      </c>
      <c r="C2071" s="4">
        <v>45071</v>
      </c>
      <c r="D2071">
        <v>34</v>
      </c>
      <c r="E2071">
        <v>61</v>
      </c>
      <c r="F2071">
        <v>3</v>
      </c>
      <c r="G2071">
        <v>2</v>
      </c>
      <c r="H2071">
        <v>10</v>
      </c>
      <c r="I2071">
        <v>502.36</v>
      </c>
      <c r="J2071">
        <v>199.5</v>
      </c>
      <c r="K2071">
        <v>15.57</v>
      </c>
    </row>
    <row r="2072" spans="1:11" x14ac:dyDescent="0.25">
      <c r="A2072">
        <v>11053</v>
      </c>
      <c r="B2072" s="4">
        <v>45038</v>
      </c>
      <c r="C2072" s="4">
        <v>45071</v>
      </c>
      <c r="D2072">
        <v>24</v>
      </c>
      <c r="E2072">
        <v>64</v>
      </c>
      <c r="F2072">
        <v>2</v>
      </c>
      <c r="G2072">
        <v>3</v>
      </c>
      <c r="H2072">
        <v>25</v>
      </c>
      <c r="I2072">
        <v>26.98</v>
      </c>
      <c r="J2072">
        <v>581.875</v>
      </c>
      <c r="K2072">
        <v>63.75</v>
      </c>
    </row>
    <row r="2073" spans="1:11" x14ac:dyDescent="0.25">
      <c r="A2073">
        <v>11053</v>
      </c>
      <c r="B2073" s="4">
        <v>45038</v>
      </c>
      <c r="C2073" s="4">
        <v>45071</v>
      </c>
      <c r="D2073">
        <v>24</v>
      </c>
      <c r="E2073">
        <v>18</v>
      </c>
      <c r="F2073">
        <v>2</v>
      </c>
      <c r="G2073">
        <v>3</v>
      </c>
      <c r="H2073">
        <v>35</v>
      </c>
      <c r="I2073">
        <v>10.54</v>
      </c>
      <c r="J2073">
        <v>1531.25</v>
      </c>
      <c r="K2073">
        <v>167.77</v>
      </c>
    </row>
    <row r="2074" spans="1:11" x14ac:dyDescent="0.25">
      <c r="A2074">
        <v>11053</v>
      </c>
      <c r="B2074" s="4">
        <v>45039</v>
      </c>
      <c r="C2074" s="4">
        <v>45071</v>
      </c>
      <c r="D2074">
        <v>24</v>
      </c>
      <c r="E2074">
        <v>32</v>
      </c>
      <c r="F2074">
        <v>2</v>
      </c>
      <c r="G2074">
        <v>3</v>
      </c>
      <c r="H2074">
        <v>20</v>
      </c>
      <c r="I2074">
        <v>7</v>
      </c>
      <c r="J2074">
        <v>448</v>
      </c>
      <c r="K2074">
        <v>49.09</v>
      </c>
    </row>
    <row r="2075" spans="1:11" x14ac:dyDescent="0.25">
      <c r="A2075">
        <v>11054</v>
      </c>
      <c r="B2075" s="4">
        <v>45039</v>
      </c>
      <c r="C2075" s="4">
        <v>45072</v>
      </c>
      <c r="D2075">
        <v>12</v>
      </c>
      <c r="E2075">
        <v>67</v>
      </c>
      <c r="F2075">
        <v>8</v>
      </c>
      <c r="G2075">
        <v>1</v>
      </c>
      <c r="H2075">
        <v>20</v>
      </c>
      <c r="I2075">
        <v>84.58</v>
      </c>
      <c r="J2075">
        <v>196</v>
      </c>
      <c r="K2075">
        <v>106.61</v>
      </c>
    </row>
    <row r="2076" spans="1:11" x14ac:dyDescent="0.25">
      <c r="A2076">
        <v>11054</v>
      </c>
      <c r="B2076" s="4">
        <v>45039</v>
      </c>
      <c r="C2076" s="4">
        <v>45072</v>
      </c>
      <c r="D2076">
        <v>12</v>
      </c>
      <c r="E2076">
        <v>33</v>
      </c>
      <c r="F2076">
        <v>8</v>
      </c>
      <c r="G2076">
        <v>1</v>
      </c>
      <c r="H2076">
        <v>10</v>
      </c>
      <c r="I2076">
        <v>53.42</v>
      </c>
      <c r="J2076">
        <v>17.5</v>
      </c>
      <c r="K2076">
        <v>9.52</v>
      </c>
    </row>
    <row r="2077" spans="1:11" x14ac:dyDescent="0.25">
      <c r="A2077">
        <v>11055</v>
      </c>
      <c r="B2077" s="4">
        <v>45039</v>
      </c>
      <c r="C2077" s="4">
        <v>45072</v>
      </c>
      <c r="D2077">
        <v>35</v>
      </c>
      <c r="E2077">
        <v>57</v>
      </c>
      <c r="F2077">
        <v>7</v>
      </c>
      <c r="G2077">
        <v>3</v>
      </c>
      <c r="H2077">
        <v>20</v>
      </c>
      <c r="I2077">
        <v>36.06</v>
      </c>
      <c r="J2077">
        <v>273</v>
      </c>
      <c r="K2077">
        <v>36.79</v>
      </c>
    </row>
    <row r="2078" spans="1:11" x14ac:dyDescent="0.25">
      <c r="A2078">
        <v>11055</v>
      </c>
      <c r="B2078" s="4">
        <v>45040</v>
      </c>
      <c r="C2078" s="4">
        <v>45072</v>
      </c>
      <c r="D2078">
        <v>35</v>
      </c>
      <c r="E2078">
        <v>25</v>
      </c>
      <c r="F2078">
        <v>7</v>
      </c>
      <c r="G2078">
        <v>3</v>
      </c>
      <c r="H2078">
        <v>15</v>
      </c>
      <c r="I2078">
        <v>1.07</v>
      </c>
      <c r="J2078">
        <v>147</v>
      </c>
      <c r="K2078">
        <v>19.809999999999999</v>
      </c>
    </row>
    <row r="2079" spans="1:11" x14ac:dyDescent="0.25">
      <c r="A2079">
        <v>11055</v>
      </c>
      <c r="B2079" s="4">
        <v>45040</v>
      </c>
      <c r="C2079" s="4">
        <v>45072</v>
      </c>
      <c r="D2079">
        <v>35</v>
      </c>
      <c r="E2079">
        <v>24</v>
      </c>
      <c r="F2079">
        <v>7</v>
      </c>
      <c r="G2079">
        <v>3</v>
      </c>
      <c r="H2079">
        <v>15</v>
      </c>
      <c r="I2079">
        <v>0.86</v>
      </c>
      <c r="J2079">
        <v>47.25</v>
      </c>
      <c r="K2079">
        <v>6.37</v>
      </c>
    </row>
    <row r="2080" spans="1:11" x14ac:dyDescent="0.25">
      <c r="A2080">
        <v>11055</v>
      </c>
      <c r="B2080" s="4">
        <v>45043</v>
      </c>
      <c r="C2080" s="4">
        <v>45072</v>
      </c>
      <c r="D2080">
        <v>35</v>
      </c>
      <c r="E2080">
        <v>51</v>
      </c>
      <c r="F2080">
        <v>7</v>
      </c>
      <c r="G2080">
        <v>3</v>
      </c>
      <c r="H2080">
        <v>20</v>
      </c>
      <c r="I2080">
        <v>23.1</v>
      </c>
      <c r="J2080">
        <v>742</v>
      </c>
      <c r="K2080">
        <v>99.99</v>
      </c>
    </row>
    <row r="2081" spans="1:11" x14ac:dyDescent="0.25">
      <c r="A2081">
        <v>11056</v>
      </c>
      <c r="B2081" s="4">
        <v>45043</v>
      </c>
      <c r="C2081" s="4">
        <v>45058</v>
      </c>
      <c r="D2081">
        <v>19</v>
      </c>
      <c r="E2081">
        <v>7</v>
      </c>
      <c r="F2081">
        <v>8</v>
      </c>
      <c r="G2081">
        <v>2</v>
      </c>
      <c r="H2081">
        <v>40</v>
      </c>
      <c r="I2081">
        <v>75.400000000000006</v>
      </c>
      <c r="J2081">
        <v>840</v>
      </c>
      <c r="K2081">
        <v>10.81</v>
      </c>
    </row>
    <row r="2082" spans="1:11" x14ac:dyDescent="0.25">
      <c r="A2082">
        <v>11056</v>
      </c>
      <c r="B2082" s="4">
        <v>45043</v>
      </c>
      <c r="C2082" s="4">
        <v>45058</v>
      </c>
      <c r="D2082">
        <v>19</v>
      </c>
      <c r="E2082">
        <v>60</v>
      </c>
      <c r="F2082">
        <v>8</v>
      </c>
      <c r="G2082">
        <v>2</v>
      </c>
      <c r="H2082">
        <v>50</v>
      </c>
      <c r="I2082">
        <v>15.57</v>
      </c>
      <c r="J2082">
        <v>1190</v>
      </c>
      <c r="K2082">
        <v>15.31</v>
      </c>
    </row>
    <row r="2083" spans="1:11" x14ac:dyDescent="0.25">
      <c r="A2083">
        <v>11056</v>
      </c>
      <c r="B2083" s="4">
        <v>45043</v>
      </c>
      <c r="C2083" s="4">
        <v>45058</v>
      </c>
      <c r="D2083">
        <v>19</v>
      </c>
      <c r="E2083">
        <v>55</v>
      </c>
      <c r="F2083">
        <v>8</v>
      </c>
      <c r="G2083">
        <v>2</v>
      </c>
      <c r="H2083">
        <v>35</v>
      </c>
      <c r="I2083">
        <v>63.75</v>
      </c>
      <c r="J2083">
        <v>588</v>
      </c>
      <c r="K2083">
        <v>7.56</v>
      </c>
    </row>
    <row r="2084" spans="1:11" x14ac:dyDescent="0.25">
      <c r="A2084">
        <v>11057</v>
      </c>
      <c r="B2084" s="4">
        <v>45043</v>
      </c>
      <c r="C2084" s="4">
        <v>45073</v>
      </c>
      <c r="D2084">
        <v>53</v>
      </c>
      <c r="E2084">
        <v>70</v>
      </c>
      <c r="F2084">
        <v>3</v>
      </c>
      <c r="G2084">
        <v>2</v>
      </c>
      <c r="H2084">
        <v>3</v>
      </c>
      <c r="I2084">
        <v>167.77</v>
      </c>
      <c r="J2084">
        <v>31.5</v>
      </c>
      <c r="K2084">
        <v>400.81</v>
      </c>
    </row>
    <row r="2085" spans="1:11" x14ac:dyDescent="0.25">
      <c r="A2085">
        <v>11058</v>
      </c>
      <c r="B2085" s="4">
        <v>45043</v>
      </c>
      <c r="C2085" s="4">
        <v>45073</v>
      </c>
      <c r="D2085">
        <v>6</v>
      </c>
      <c r="E2085">
        <v>21</v>
      </c>
      <c r="F2085">
        <v>9</v>
      </c>
      <c r="G2085">
        <v>3</v>
      </c>
      <c r="H2085">
        <v>3</v>
      </c>
      <c r="I2085">
        <v>49.09</v>
      </c>
      <c r="J2085">
        <v>21</v>
      </c>
      <c r="K2085">
        <v>5.05</v>
      </c>
    </row>
    <row r="2086" spans="1:11" x14ac:dyDescent="0.25">
      <c r="A2086">
        <v>11058</v>
      </c>
      <c r="B2086" s="4">
        <v>45044</v>
      </c>
      <c r="C2086" s="4">
        <v>45073</v>
      </c>
      <c r="D2086">
        <v>6</v>
      </c>
      <c r="E2086">
        <v>60</v>
      </c>
      <c r="F2086">
        <v>9</v>
      </c>
      <c r="G2086">
        <v>3</v>
      </c>
      <c r="H2086">
        <v>21</v>
      </c>
      <c r="I2086">
        <v>106.61</v>
      </c>
      <c r="J2086">
        <v>499.8</v>
      </c>
      <c r="K2086">
        <v>120.15</v>
      </c>
    </row>
    <row r="2087" spans="1:11" x14ac:dyDescent="0.25">
      <c r="A2087">
        <v>11058</v>
      </c>
      <c r="B2087" s="4">
        <v>45044</v>
      </c>
      <c r="C2087" s="4">
        <v>45073</v>
      </c>
      <c r="D2087">
        <v>6</v>
      </c>
      <c r="E2087">
        <v>61</v>
      </c>
      <c r="F2087">
        <v>9</v>
      </c>
      <c r="G2087">
        <v>3</v>
      </c>
      <c r="H2087">
        <v>4</v>
      </c>
      <c r="I2087">
        <v>9.52</v>
      </c>
      <c r="J2087">
        <v>79.8</v>
      </c>
      <c r="K2087">
        <v>19.18</v>
      </c>
    </row>
    <row r="2088" spans="1:11" x14ac:dyDescent="0.25">
      <c r="A2088">
        <v>11059</v>
      </c>
      <c r="B2088" s="4">
        <v>45044</v>
      </c>
      <c r="C2088" s="4">
        <v>45087</v>
      </c>
      <c r="D2088">
        <v>67</v>
      </c>
      <c r="E2088">
        <v>17</v>
      </c>
      <c r="F2088">
        <v>2</v>
      </c>
      <c r="G2088">
        <v>3</v>
      </c>
      <c r="H2088">
        <v>12</v>
      </c>
      <c r="I2088">
        <v>10.81</v>
      </c>
      <c r="J2088">
        <v>327.60000000000002</v>
      </c>
      <c r="K2088">
        <v>3.3</v>
      </c>
    </row>
    <row r="2089" spans="1:11" x14ac:dyDescent="0.25">
      <c r="A2089">
        <v>11059</v>
      </c>
      <c r="B2089" s="4">
        <v>45044</v>
      </c>
      <c r="C2089" s="4">
        <v>45087</v>
      </c>
      <c r="D2089">
        <v>67</v>
      </c>
      <c r="E2089">
        <v>60</v>
      </c>
      <c r="F2089">
        <v>2</v>
      </c>
      <c r="G2089">
        <v>3</v>
      </c>
      <c r="H2089">
        <v>35</v>
      </c>
      <c r="I2089">
        <v>15.31</v>
      </c>
      <c r="J2089">
        <v>833</v>
      </c>
      <c r="K2089">
        <v>8.39</v>
      </c>
    </row>
    <row r="2090" spans="1:11" x14ac:dyDescent="0.25">
      <c r="A2090">
        <v>11059</v>
      </c>
      <c r="B2090" s="4">
        <v>45044</v>
      </c>
      <c r="C2090" s="4">
        <v>45087</v>
      </c>
      <c r="D2090">
        <v>67</v>
      </c>
      <c r="E2090">
        <v>13</v>
      </c>
      <c r="F2090">
        <v>2</v>
      </c>
      <c r="G2090">
        <v>3</v>
      </c>
      <c r="H2090">
        <v>30</v>
      </c>
      <c r="I2090">
        <v>7.56</v>
      </c>
      <c r="J2090">
        <v>126</v>
      </c>
      <c r="K2090">
        <v>1.27</v>
      </c>
    </row>
    <row r="2091" spans="1:11" x14ac:dyDescent="0.25">
      <c r="A2091">
        <v>11060</v>
      </c>
      <c r="B2091" s="4">
        <v>45045</v>
      </c>
      <c r="C2091" s="4">
        <v>45074</v>
      </c>
      <c r="D2091">
        <v>27</v>
      </c>
      <c r="E2091">
        <v>77</v>
      </c>
      <c r="F2091">
        <v>2</v>
      </c>
      <c r="G2091">
        <v>2</v>
      </c>
      <c r="H2091">
        <v>10</v>
      </c>
      <c r="I2091">
        <v>400.81</v>
      </c>
      <c r="J2091">
        <v>91</v>
      </c>
      <c r="K2091">
        <v>321.35000000000002</v>
      </c>
    </row>
    <row r="2092" spans="1:11" x14ac:dyDescent="0.25">
      <c r="A2092">
        <v>11060</v>
      </c>
      <c r="B2092" s="4">
        <v>45045</v>
      </c>
      <c r="C2092" s="4">
        <v>45074</v>
      </c>
      <c r="D2092">
        <v>27</v>
      </c>
      <c r="E2092">
        <v>60</v>
      </c>
      <c r="F2092">
        <v>2</v>
      </c>
      <c r="G2092">
        <v>2</v>
      </c>
      <c r="H2092">
        <v>4</v>
      </c>
      <c r="I2092">
        <v>3.3</v>
      </c>
      <c r="J2092">
        <v>95.2</v>
      </c>
      <c r="K2092">
        <v>336.19</v>
      </c>
    </row>
    <row r="2093" spans="1:11" x14ac:dyDescent="0.25">
      <c r="A2093">
        <v>11061</v>
      </c>
      <c r="B2093" s="4">
        <v>45045</v>
      </c>
      <c r="C2093" s="4">
        <v>45088</v>
      </c>
      <c r="D2093">
        <v>32</v>
      </c>
      <c r="E2093">
        <v>60</v>
      </c>
      <c r="F2093">
        <v>4</v>
      </c>
      <c r="G2093">
        <v>3</v>
      </c>
      <c r="H2093">
        <v>15</v>
      </c>
      <c r="I2093">
        <v>8.39</v>
      </c>
      <c r="J2093">
        <v>357</v>
      </c>
      <c r="K2093">
        <v>211.22</v>
      </c>
    </row>
    <row r="2094" spans="1:11" x14ac:dyDescent="0.25">
      <c r="A2094">
        <v>11062</v>
      </c>
      <c r="B2094" s="4">
        <v>45045</v>
      </c>
      <c r="C2094" s="4">
        <v>45074</v>
      </c>
      <c r="D2094">
        <v>66</v>
      </c>
      <c r="E2094">
        <v>53</v>
      </c>
      <c r="F2094">
        <v>4</v>
      </c>
      <c r="G2094">
        <v>2</v>
      </c>
      <c r="H2094">
        <v>10</v>
      </c>
      <c r="I2094">
        <v>1.27</v>
      </c>
      <c r="J2094">
        <v>229.6</v>
      </c>
      <c r="K2094">
        <v>39.479999999999997</v>
      </c>
    </row>
    <row r="2095" spans="1:11" x14ac:dyDescent="0.25">
      <c r="A2095">
        <v>11062</v>
      </c>
      <c r="B2095" s="4">
        <v>45046</v>
      </c>
      <c r="C2095" s="4">
        <v>45074</v>
      </c>
      <c r="D2095">
        <v>66</v>
      </c>
      <c r="E2095">
        <v>70</v>
      </c>
      <c r="F2095">
        <v>4</v>
      </c>
      <c r="G2095">
        <v>2</v>
      </c>
      <c r="H2095">
        <v>12</v>
      </c>
      <c r="I2095">
        <v>321.35000000000002</v>
      </c>
      <c r="J2095">
        <v>126</v>
      </c>
      <c r="K2095">
        <v>21.66</v>
      </c>
    </row>
    <row r="2096" spans="1:11" x14ac:dyDescent="0.25">
      <c r="A2096">
        <v>11063</v>
      </c>
      <c r="B2096" s="4">
        <v>45046</v>
      </c>
      <c r="C2096" s="4">
        <v>45074</v>
      </c>
      <c r="D2096">
        <v>37</v>
      </c>
      <c r="E2096">
        <v>34</v>
      </c>
      <c r="F2096">
        <v>3</v>
      </c>
      <c r="G2096">
        <v>3</v>
      </c>
      <c r="H2096">
        <v>30</v>
      </c>
      <c r="I2096">
        <v>336.19</v>
      </c>
      <c r="J2096">
        <v>294</v>
      </c>
      <c r="K2096">
        <v>1.24</v>
      </c>
    </row>
    <row r="2097" spans="1:11" x14ac:dyDescent="0.25">
      <c r="A2097">
        <v>11063</v>
      </c>
      <c r="B2097" s="4">
        <v>45046</v>
      </c>
      <c r="C2097" s="4">
        <v>45074</v>
      </c>
      <c r="D2097">
        <v>37</v>
      </c>
      <c r="E2097">
        <v>41</v>
      </c>
      <c r="F2097">
        <v>3</v>
      </c>
      <c r="G2097">
        <v>3</v>
      </c>
      <c r="H2097">
        <v>30</v>
      </c>
      <c r="I2097">
        <v>211.22</v>
      </c>
      <c r="J2097">
        <v>202.65</v>
      </c>
      <c r="K2097">
        <v>0.86</v>
      </c>
    </row>
    <row r="2098" spans="1:11" x14ac:dyDescent="0.25">
      <c r="A2098">
        <v>11063</v>
      </c>
      <c r="B2098" s="4">
        <v>45046</v>
      </c>
      <c r="C2098" s="4">
        <v>45074</v>
      </c>
      <c r="D2098">
        <v>37</v>
      </c>
      <c r="E2098">
        <v>40</v>
      </c>
      <c r="F2098">
        <v>3</v>
      </c>
      <c r="G2098">
        <v>3</v>
      </c>
      <c r="H2098">
        <v>40</v>
      </c>
      <c r="I2098">
        <v>39.479999999999997</v>
      </c>
      <c r="J2098">
        <v>515.20000000000005</v>
      </c>
      <c r="K2098">
        <v>2.17</v>
      </c>
    </row>
    <row r="2099" spans="1:11" x14ac:dyDescent="0.25">
      <c r="A2099">
        <v>11064</v>
      </c>
      <c r="B2099" s="4">
        <v>45046</v>
      </c>
      <c r="C2099" s="4">
        <v>45075</v>
      </c>
      <c r="D2099">
        <v>43</v>
      </c>
      <c r="E2099">
        <v>41</v>
      </c>
      <c r="F2099">
        <v>1</v>
      </c>
      <c r="G2099">
        <v>3</v>
      </c>
      <c r="H2099">
        <v>12</v>
      </c>
      <c r="I2099">
        <v>21.66</v>
      </c>
      <c r="J2099">
        <v>81.06</v>
      </c>
      <c r="K2099">
        <v>1.35</v>
      </c>
    </row>
    <row r="2100" spans="1:11" x14ac:dyDescent="0.25">
      <c r="A2100">
        <v>11064</v>
      </c>
      <c r="B2100" s="4">
        <v>45046</v>
      </c>
      <c r="C2100" s="4">
        <v>45075</v>
      </c>
      <c r="D2100">
        <v>43</v>
      </c>
      <c r="E2100">
        <v>53</v>
      </c>
      <c r="F2100">
        <v>1</v>
      </c>
      <c r="G2100">
        <v>3</v>
      </c>
      <c r="H2100">
        <v>25</v>
      </c>
      <c r="I2100">
        <v>1.24</v>
      </c>
      <c r="J2100">
        <v>574</v>
      </c>
      <c r="K2100">
        <v>9.57</v>
      </c>
    </row>
    <row r="2101" spans="1:11" x14ac:dyDescent="0.25">
      <c r="A2101">
        <v>11064</v>
      </c>
      <c r="B2101" s="4">
        <v>45046</v>
      </c>
      <c r="C2101" s="4">
        <v>45075</v>
      </c>
      <c r="D2101">
        <v>43</v>
      </c>
      <c r="E2101">
        <v>17</v>
      </c>
      <c r="F2101">
        <v>1</v>
      </c>
      <c r="G2101">
        <v>3</v>
      </c>
      <c r="H2101">
        <v>77</v>
      </c>
      <c r="I2101">
        <v>0.86</v>
      </c>
      <c r="J2101">
        <v>2102.1</v>
      </c>
      <c r="K2101">
        <v>35.049999999999997</v>
      </c>
    </row>
    <row r="2102" spans="1:11" x14ac:dyDescent="0.25">
      <c r="A2102">
        <v>11064</v>
      </c>
      <c r="B2102" s="4">
        <v>45046</v>
      </c>
      <c r="C2102" s="4">
        <v>45075</v>
      </c>
      <c r="D2102">
        <v>43</v>
      </c>
      <c r="E2102">
        <v>55</v>
      </c>
      <c r="F2102">
        <v>1</v>
      </c>
      <c r="G2102">
        <v>3</v>
      </c>
      <c r="H2102">
        <v>4</v>
      </c>
      <c r="I2102">
        <v>2.17</v>
      </c>
      <c r="J2102">
        <v>67.2</v>
      </c>
      <c r="K2102">
        <v>1.1200000000000001</v>
      </c>
    </row>
    <row r="2103" spans="1:11" x14ac:dyDescent="0.25">
      <c r="A2103">
        <v>11064</v>
      </c>
      <c r="B2103" s="4">
        <v>45047</v>
      </c>
      <c r="C2103" s="4">
        <v>45075</v>
      </c>
      <c r="D2103">
        <v>43</v>
      </c>
      <c r="E2103">
        <v>68</v>
      </c>
      <c r="F2103">
        <v>1</v>
      </c>
      <c r="G2103">
        <v>3</v>
      </c>
      <c r="H2103">
        <v>55</v>
      </c>
      <c r="I2103">
        <v>1.35</v>
      </c>
      <c r="J2103">
        <v>481.25</v>
      </c>
      <c r="K2103">
        <v>8.02</v>
      </c>
    </row>
    <row r="2104" spans="1:11" x14ac:dyDescent="0.25">
      <c r="A2104">
        <v>11065</v>
      </c>
      <c r="B2104" s="4">
        <v>45047</v>
      </c>
      <c r="C2104" s="4">
        <v>45075</v>
      </c>
      <c r="D2104">
        <v>46</v>
      </c>
      <c r="E2104">
        <v>54</v>
      </c>
      <c r="F2104">
        <v>8</v>
      </c>
      <c r="G2104">
        <v>1</v>
      </c>
      <c r="H2104">
        <v>20</v>
      </c>
      <c r="I2104">
        <v>9.57</v>
      </c>
      <c r="J2104">
        <v>104.3</v>
      </c>
      <c r="K2104">
        <v>83.28</v>
      </c>
    </row>
    <row r="2105" spans="1:11" x14ac:dyDescent="0.25">
      <c r="A2105">
        <v>11065</v>
      </c>
      <c r="B2105" s="4">
        <v>45047</v>
      </c>
      <c r="C2105" s="4">
        <v>45075</v>
      </c>
      <c r="D2105">
        <v>46</v>
      </c>
      <c r="E2105">
        <v>30</v>
      </c>
      <c r="F2105">
        <v>8</v>
      </c>
      <c r="G2105">
        <v>1</v>
      </c>
      <c r="H2105">
        <v>4</v>
      </c>
      <c r="I2105">
        <v>35.049999999999997</v>
      </c>
      <c r="J2105">
        <v>72.492000000000004</v>
      </c>
      <c r="K2105">
        <v>57.88</v>
      </c>
    </row>
    <row r="2106" spans="1:11" x14ac:dyDescent="0.25">
      <c r="A2106">
        <v>11066</v>
      </c>
      <c r="B2106" s="4">
        <v>45047</v>
      </c>
      <c r="C2106" s="4">
        <v>45075</v>
      </c>
      <c r="D2106">
        <v>43</v>
      </c>
      <c r="E2106">
        <v>34</v>
      </c>
      <c r="F2106">
        <v>7</v>
      </c>
      <c r="G2106">
        <v>3</v>
      </c>
      <c r="H2106">
        <v>35</v>
      </c>
      <c r="I2106">
        <v>1.1200000000000001</v>
      </c>
      <c r="J2106">
        <v>343</v>
      </c>
      <c r="K2106">
        <v>7.87</v>
      </c>
    </row>
    <row r="2107" spans="1:11" x14ac:dyDescent="0.25">
      <c r="A2107">
        <v>11066</v>
      </c>
      <c r="B2107" s="4">
        <v>45047</v>
      </c>
      <c r="C2107" s="4">
        <v>45075</v>
      </c>
      <c r="D2107">
        <v>43</v>
      </c>
      <c r="E2107">
        <v>16</v>
      </c>
      <c r="F2107">
        <v>7</v>
      </c>
      <c r="G2107">
        <v>3</v>
      </c>
      <c r="H2107">
        <v>3</v>
      </c>
      <c r="I2107">
        <v>8.02</v>
      </c>
      <c r="J2107">
        <v>36.645000000000003</v>
      </c>
      <c r="K2107">
        <v>0.84</v>
      </c>
    </row>
    <row r="2108" spans="1:11" x14ac:dyDescent="0.25">
      <c r="A2108">
        <v>11066</v>
      </c>
      <c r="B2108" s="4">
        <v>45047</v>
      </c>
      <c r="C2108" s="4">
        <v>45075</v>
      </c>
      <c r="D2108">
        <v>43</v>
      </c>
      <c r="E2108">
        <v>19</v>
      </c>
      <c r="F2108">
        <v>7</v>
      </c>
      <c r="G2108">
        <v>3</v>
      </c>
      <c r="H2108">
        <v>42</v>
      </c>
      <c r="I2108">
        <v>83.28</v>
      </c>
      <c r="J2108">
        <v>270.48</v>
      </c>
      <c r="K2108">
        <v>6.2</v>
      </c>
    </row>
    <row r="2109" spans="1:11" x14ac:dyDescent="0.25">
      <c r="A2109">
        <v>11067</v>
      </c>
      <c r="B2109" s="4">
        <v>45047</v>
      </c>
      <c r="C2109" s="4">
        <v>45064</v>
      </c>
      <c r="D2109">
        <v>17</v>
      </c>
      <c r="E2109">
        <v>41</v>
      </c>
      <c r="F2109">
        <v>1</v>
      </c>
      <c r="G2109">
        <v>2</v>
      </c>
      <c r="H2109">
        <v>9</v>
      </c>
      <c r="I2109">
        <v>57.88</v>
      </c>
      <c r="J2109">
        <v>60.795000000000002</v>
      </c>
      <c r="K2109">
        <v>25.19</v>
      </c>
    </row>
    <row r="2110" spans="1:11" x14ac:dyDescent="0.25">
      <c r="A2110">
        <v>11068</v>
      </c>
      <c r="B2110" s="4">
        <v>45050</v>
      </c>
      <c r="C2110" s="4">
        <v>45078</v>
      </c>
      <c r="D2110">
        <v>62</v>
      </c>
      <c r="E2110">
        <v>28</v>
      </c>
      <c r="F2110">
        <v>8</v>
      </c>
      <c r="G2110">
        <v>2</v>
      </c>
      <c r="H2110">
        <v>8</v>
      </c>
      <c r="I2110">
        <v>25.19</v>
      </c>
      <c r="J2110">
        <v>255.36</v>
      </c>
      <c r="K2110">
        <v>1.78</v>
      </c>
    </row>
    <row r="2111" spans="1:11" x14ac:dyDescent="0.25">
      <c r="A2111">
        <v>11068</v>
      </c>
      <c r="B2111" s="4">
        <v>45050</v>
      </c>
      <c r="C2111" s="4">
        <v>45078</v>
      </c>
      <c r="D2111">
        <v>62</v>
      </c>
      <c r="E2111">
        <v>43</v>
      </c>
      <c r="F2111">
        <v>8</v>
      </c>
      <c r="G2111">
        <v>2</v>
      </c>
      <c r="H2111">
        <v>36</v>
      </c>
      <c r="I2111">
        <v>1.78</v>
      </c>
      <c r="J2111">
        <v>1159.2</v>
      </c>
      <c r="K2111">
        <v>8.09</v>
      </c>
    </row>
    <row r="2112" spans="1:11" x14ac:dyDescent="0.25">
      <c r="A2112">
        <v>11068</v>
      </c>
      <c r="B2112" s="4">
        <v>45050</v>
      </c>
      <c r="C2112" s="4">
        <v>45078</v>
      </c>
      <c r="D2112">
        <v>62</v>
      </c>
      <c r="E2112">
        <v>77</v>
      </c>
      <c r="F2112">
        <v>8</v>
      </c>
      <c r="G2112">
        <v>2</v>
      </c>
      <c r="H2112">
        <v>28</v>
      </c>
      <c r="I2112">
        <v>8.09</v>
      </c>
      <c r="J2112">
        <v>254.8</v>
      </c>
      <c r="K2112">
        <v>1.78</v>
      </c>
    </row>
    <row r="2113" spans="1:11" x14ac:dyDescent="0.25">
      <c r="A2113">
        <v>11069</v>
      </c>
      <c r="B2113" s="4">
        <v>45050</v>
      </c>
      <c r="C2113" s="4">
        <v>45078</v>
      </c>
      <c r="D2113">
        <v>80</v>
      </c>
      <c r="E2113">
        <v>39</v>
      </c>
      <c r="F2113">
        <v>1</v>
      </c>
      <c r="G2113">
        <v>2</v>
      </c>
      <c r="H2113">
        <v>20</v>
      </c>
      <c r="I2113">
        <v>1.78</v>
      </c>
      <c r="J2113">
        <v>252</v>
      </c>
      <c r="K2113">
        <v>830.75</v>
      </c>
    </row>
    <row r="2114" spans="1:11" x14ac:dyDescent="0.25">
      <c r="A2114">
        <v>11070</v>
      </c>
      <c r="B2114" s="4">
        <v>45050</v>
      </c>
      <c r="C2114" s="4">
        <v>45079</v>
      </c>
      <c r="D2114">
        <v>44</v>
      </c>
      <c r="E2114">
        <v>2</v>
      </c>
      <c r="F2114">
        <v>2</v>
      </c>
      <c r="G2114">
        <v>2</v>
      </c>
      <c r="H2114">
        <v>20</v>
      </c>
      <c r="I2114">
        <v>830.75</v>
      </c>
      <c r="J2114">
        <v>266</v>
      </c>
      <c r="K2114">
        <v>46.09</v>
      </c>
    </row>
    <row r="2115" spans="1:11" x14ac:dyDescent="0.25">
      <c r="A2115">
        <v>11070</v>
      </c>
      <c r="B2115" s="4">
        <v>45051</v>
      </c>
      <c r="C2115" s="4">
        <v>45079</v>
      </c>
      <c r="D2115">
        <v>44</v>
      </c>
      <c r="E2115">
        <v>31</v>
      </c>
      <c r="F2115">
        <v>2</v>
      </c>
      <c r="G2115">
        <v>2</v>
      </c>
      <c r="H2115">
        <v>20</v>
      </c>
      <c r="I2115">
        <v>46.09</v>
      </c>
      <c r="J2115">
        <v>175</v>
      </c>
      <c r="K2115">
        <v>30.32</v>
      </c>
    </row>
    <row r="2116" spans="1:11" x14ac:dyDescent="0.25">
      <c r="A2116">
        <v>11070</v>
      </c>
      <c r="B2116" s="4">
        <v>45051</v>
      </c>
      <c r="C2116" s="4">
        <v>45079</v>
      </c>
      <c r="D2116">
        <v>44</v>
      </c>
      <c r="E2116">
        <v>16</v>
      </c>
      <c r="F2116">
        <v>2</v>
      </c>
      <c r="G2116">
        <v>2</v>
      </c>
      <c r="H2116">
        <v>30</v>
      </c>
      <c r="I2116">
        <v>30.32</v>
      </c>
      <c r="J2116">
        <v>366.45</v>
      </c>
      <c r="K2116">
        <v>63.49</v>
      </c>
    </row>
    <row r="2117" spans="1:11" x14ac:dyDescent="0.25">
      <c r="A2117">
        <v>11070</v>
      </c>
      <c r="B2117" s="4">
        <v>45051</v>
      </c>
      <c r="C2117" s="4">
        <v>45079</v>
      </c>
      <c r="D2117">
        <v>44</v>
      </c>
      <c r="E2117">
        <v>1</v>
      </c>
      <c r="F2117">
        <v>2</v>
      </c>
      <c r="G2117">
        <v>2</v>
      </c>
      <c r="H2117">
        <v>40</v>
      </c>
      <c r="I2117">
        <v>63.49</v>
      </c>
      <c r="J2117">
        <v>504</v>
      </c>
      <c r="K2117">
        <v>87.32</v>
      </c>
    </row>
    <row r="2118" spans="1:11" x14ac:dyDescent="0.25">
      <c r="A2118">
        <v>11071</v>
      </c>
      <c r="B2118" s="4">
        <v>45051</v>
      </c>
      <c r="C2118" s="4">
        <v>45079</v>
      </c>
      <c r="D2118">
        <v>46</v>
      </c>
      <c r="E2118">
        <v>13</v>
      </c>
      <c r="F2118">
        <v>1</v>
      </c>
      <c r="G2118">
        <v>3</v>
      </c>
      <c r="H2118">
        <v>10</v>
      </c>
      <c r="I2118">
        <v>87.32</v>
      </c>
      <c r="J2118">
        <v>42</v>
      </c>
      <c r="K2118">
        <v>71.319999999999993</v>
      </c>
    </row>
    <row r="2119" spans="1:11" x14ac:dyDescent="0.25">
      <c r="A2119">
        <v>11071</v>
      </c>
      <c r="B2119" s="4">
        <v>45051</v>
      </c>
      <c r="C2119" s="4">
        <v>45079</v>
      </c>
      <c r="D2119">
        <v>46</v>
      </c>
      <c r="E2119">
        <v>7</v>
      </c>
      <c r="F2119">
        <v>1</v>
      </c>
      <c r="G2119">
        <v>3</v>
      </c>
      <c r="H2119">
        <v>15</v>
      </c>
      <c r="I2119">
        <v>71.319999999999993</v>
      </c>
      <c r="J2119">
        <v>315</v>
      </c>
      <c r="K2119">
        <v>534.87</v>
      </c>
    </row>
    <row r="2120" spans="1:11" x14ac:dyDescent="0.25">
      <c r="A2120">
        <v>11072</v>
      </c>
      <c r="B2120" s="4">
        <v>45051</v>
      </c>
      <c r="C2120" s="4">
        <v>45079</v>
      </c>
      <c r="D2120">
        <v>20</v>
      </c>
      <c r="E2120">
        <v>41</v>
      </c>
      <c r="F2120">
        <v>4</v>
      </c>
      <c r="G2120">
        <v>1</v>
      </c>
      <c r="H2120">
        <v>40</v>
      </c>
      <c r="I2120">
        <v>534.87</v>
      </c>
      <c r="J2120">
        <v>270.2</v>
      </c>
      <c r="K2120">
        <v>2.98</v>
      </c>
    </row>
    <row r="2121" spans="1:11" x14ac:dyDescent="0.25">
      <c r="A2121">
        <v>11072</v>
      </c>
      <c r="B2121" s="4">
        <v>45051</v>
      </c>
      <c r="C2121" s="4">
        <v>45079</v>
      </c>
      <c r="D2121">
        <v>20</v>
      </c>
      <c r="E2121">
        <v>2</v>
      </c>
      <c r="F2121">
        <v>4</v>
      </c>
      <c r="G2121">
        <v>1</v>
      </c>
      <c r="H2121">
        <v>8</v>
      </c>
      <c r="I2121">
        <v>2.98</v>
      </c>
      <c r="J2121">
        <v>106.4</v>
      </c>
      <c r="K2121">
        <v>1.17</v>
      </c>
    </row>
    <row r="2122" spans="1:11" x14ac:dyDescent="0.25">
      <c r="A2122">
        <v>11072</v>
      </c>
      <c r="B2122" s="4">
        <v>45051</v>
      </c>
      <c r="C2122" s="4">
        <v>45079</v>
      </c>
      <c r="D2122">
        <v>20</v>
      </c>
      <c r="E2122">
        <v>50</v>
      </c>
      <c r="F2122">
        <v>4</v>
      </c>
      <c r="G2122">
        <v>1</v>
      </c>
      <c r="H2122">
        <v>22</v>
      </c>
      <c r="I2122">
        <v>1.17</v>
      </c>
      <c r="J2122">
        <v>250.25</v>
      </c>
      <c r="K2122">
        <v>2.76</v>
      </c>
    </row>
    <row r="2123" spans="1:11" x14ac:dyDescent="0.25">
      <c r="A2123">
        <v>11072</v>
      </c>
      <c r="B2123" s="4">
        <v>45051</v>
      </c>
      <c r="C2123" s="4">
        <v>45079</v>
      </c>
      <c r="D2123">
        <v>20</v>
      </c>
      <c r="E2123">
        <v>64</v>
      </c>
      <c r="F2123">
        <v>4</v>
      </c>
      <c r="G2123">
        <v>1</v>
      </c>
      <c r="H2123">
        <v>130</v>
      </c>
      <c r="I2123">
        <v>2.76</v>
      </c>
      <c r="J2123">
        <v>3025.75</v>
      </c>
      <c r="K2123">
        <v>33.4</v>
      </c>
    </row>
    <row r="2124" spans="1:11" x14ac:dyDescent="0.25">
      <c r="A2124">
        <v>11073</v>
      </c>
      <c r="B2124" s="4">
        <v>45051</v>
      </c>
      <c r="C2124" s="4">
        <v>45079</v>
      </c>
      <c r="D2124">
        <v>22</v>
      </c>
      <c r="E2124">
        <v>11</v>
      </c>
      <c r="F2124">
        <v>2</v>
      </c>
      <c r="G2124">
        <v>3</v>
      </c>
      <c r="H2124">
        <v>10</v>
      </c>
      <c r="I2124">
        <v>33.4</v>
      </c>
      <c r="J2124">
        <v>147</v>
      </c>
      <c r="K2124">
        <v>13.19</v>
      </c>
    </row>
    <row r="2125" spans="1:11" x14ac:dyDescent="0.25">
      <c r="A2125">
        <v>11073</v>
      </c>
      <c r="B2125" s="4">
        <v>45051</v>
      </c>
      <c r="C2125" s="4">
        <v>45079</v>
      </c>
      <c r="D2125">
        <v>22</v>
      </c>
      <c r="E2125">
        <v>24</v>
      </c>
      <c r="F2125">
        <v>2</v>
      </c>
      <c r="G2125">
        <v>3</v>
      </c>
      <c r="H2125">
        <v>20</v>
      </c>
      <c r="I2125">
        <v>13.19</v>
      </c>
      <c r="J2125">
        <v>63</v>
      </c>
      <c r="K2125">
        <v>5.65</v>
      </c>
    </row>
    <row r="2126" spans="1:11" x14ac:dyDescent="0.25">
      <c r="A2126">
        <v>11074</v>
      </c>
      <c r="B2126" s="4">
        <v>45051</v>
      </c>
      <c r="C2126" s="4">
        <v>45080</v>
      </c>
      <c r="D2126">
        <v>73</v>
      </c>
      <c r="E2126">
        <v>16</v>
      </c>
      <c r="F2126">
        <v>7</v>
      </c>
      <c r="G2126">
        <v>3</v>
      </c>
      <c r="H2126">
        <v>14</v>
      </c>
      <c r="I2126">
        <v>5.65</v>
      </c>
      <c r="J2126">
        <v>171.01</v>
      </c>
      <c r="K2126">
        <v>14.01</v>
      </c>
    </row>
    <row r="2127" spans="1:11" x14ac:dyDescent="0.25">
      <c r="A2127">
        <v>11075</v>
      </c>
      <c r="B2127" s="4">
        <v>45052</v>
      </c>
      <c r="C2127" s="4">
        <v>45080</v>
      </c>
      <c r="D2127">
        <v>68</v>
      </c>
      <c r="E2127">
        <v>2</v>
      </c>
      <c r="F2127">
        <v>8</v>
      </c>
      <c r="G2127">
        <v>1</v>
      </c>
      <c r="H2127">
        <v>10</v>
      </c>
      <c r="I2127">
        <v>9.76</v>
      </c>
      <c r="J2127">
        <v>133</v>
      </c>
      <c r="K2127">
        <v>9.76</v>
      </c>
    </row>
    <row r="2128" spans="1:11" x14ac:dyDescent="0.25">
      <c r="A2128">
        <v>11075</v>
      </c>
      <c r="B2128" s="4">
        <v>45052</v>
      </c>
      <c r="C2128" s="4">
        <v>45080</v>
      </c>
      <c r="D2128">
        <v>68</v>
      </c>
      <c r="E2128">
        <v>76</v>
      </c>
      <c r="F2128">
        <v>8</v>
      </c>
      <c r="G2128">
        <v>1</v>
      </c>
      <c r="H2128">
        <v>2</v>
      </c>
      <c r="I2128">
        <v>1.85</v>
      </c>
      <c r="J2128">
        <v>25.2</v>
      </c>
      <c r="K2128">
        <v>1.85</v>
      </c>
    </row>
    <row r="2129" spans="1:11" x14ac:dyDescent="0.25">
      <c r="A2129">
        <v>11075</v>
      </c>
      <c r="B2129" s="4">
        <v>45052</v>
      </c>
      <c r="C2129" s="4">
        <v>45080</v>
      </c>
      <c r="D2129">
        <v>68</v>
      </c>
      <c r="E2129">
        <v>46</v>
      </c>
      <c r="F2129">
        <v>8</v>
      </c>
      <c r="G2129">
        <v>1</v>
      </c>
      <c r="H2129">
        <v>30</v>
      </c>
      <c r="I2129">
        <v>18.489999999999998</v>
      </c>
      <c r="J2129">
        <v>252</v>
      </c>
      <c r="K2129">
        <v>18.489999999999998</v>
      </c>
    </row>
    <row r="2130" spans="1:11" x14ac:dyDescent="0.25">
      <c r="A2130">
        <v>11076</v>
      </c>
      <c r="B2130" s="4">
        <v>45052</v>
      </c>
      <c r="C2130" s="4">
        <v>45080</v>
      </c>
      <c r="D2130">
        <v>8</v>
      </c>
      <c r="E2130">
        <v>14</v>
      </c>
      <c r="F2130">
        <v>4</v>
      </c>
      <c r="G2130">
        <v>2</v>
      </c>
      <c r="H2130">
        <v>20</v>
      </c>
      <c r="I2130">
        <v>19.670000000000002</v>
      </c>
      <c r="J2130">
        <v>325.5</v>
      </c>
      <c r="K2130">
        <v>19.670000000000002</v>
      </c>
    </row>
    <row r="2131" spans="1:11" x14ac:dyDescent="0.25">
      <c r="A2131">
        <v>11076</v>
      </c>
      <c r="B2131" s="4">
        <v>45052</v>
      </c>
      <c r="C2131" s="4">
        <v>45080</v>
      </c>
      <c r="D2131">
        <v>8</v>
      </c>
      <c r="E2131">
        <v>19</v>
      </c>
      <c r="F2131">
        <v>4</v>
      </c>
      <c r="G2131">
        <v>2</v>
      </c>
      <c r="H2131">
        <v>10</v>
      </c>
      <c r="I2131">
        <v>3.89</v>
      </c>
      <c r="J2131">
        <v>64.400000000000006</v>
      </c>
      <c r="K2131">
        <v>3.89</v>
      </c>
    </row>
    <row r="2132" spans="1:11" x14ac:dyDescent="0.25">
      <c r="A2132">
        <v>11076</v>
      </c>
      <c r="B2132" s="4">
        <v>45052</v>
      </c>
      <c r="C2132" s="4">
        <v>45080</v>
      </c>
      <c r="D2132">
        <v>8</v>
      </c>
      <c r="E2132">
        <v>6</v>
      </c>
      <c r="F2132">
        <v>4</v>
      </c>
      <c r="G2132">
        <v>2</v>
      </c>
      <c r="H2132">
        <v>20</v>
      </c>
      <c r="I2132">
        <v>21.15</v>
      </c>
      <c r="J2132">
        <v>350</v>
      </c>
      <c r="K2132">
        <v>21.15</v>
      </c>
    </row>
    <row r="2133" spans="1:11" x14ac:dyDescent="0.25">
      <c r="A2133">
        <v>11077</v>
      </c>
      <c r="B2133" s="4">
        <v>45052</v>
      </c>
      <c r="C2133" s="4">
        <v>45080</v>
      </c>
      <c r="D2133">
        <v>65</v>
      </c>
      <c r="E2133">
        <v>2</v>
      </c>
      <c r="F2133">
        <v>1</v>
      </c>
      <c r="G2133">
        <v>2</v>
      </c>
      <c r="H2133">
        <v>24</v>
      </c>
      <c r="I2133">
        <v>2.83</v>
      </c>
      <c r="J2133">
        <v>319.2</v>
      </c>
      <c r="K2133">
        <v>2.83</v>
      </c>
    </row>
    <row r="2134" spans="1:11" x14ac:dyDescent="0.25">
      <c r="A2134">
        <v>11077</v>
      </c>
      <c r="B2134" s="4">
        <v>45052</v>
      </c>
      <c r="C2134" s="4">
        <v>45080</v>
      </c>
      <c r="D2134">
        <v>65</v>
      </c>
      <c r="E2134">
        <v>3</v>
      </c>
      <c r="F2134">
        <v>1</v>
      </c>
      <c r="G2134">
        <v>2</v>
      </c>
      <c r="H2134">
        <v>4</v>
      </c>
      <c r="I2134">
        <v>0.25</v>
      </c>
      <c r="J2134">
        <v>28</v>
      </c>
      <c r="K2134">
        <v>0.25</v>
      </c>
    </row>
    <row r="2135" spans="1:11" x14ac:dyDescent="0.25">
      <c r="A2135">
        <v>11077</v>
      </c>
      <c r="B2135" s="4">
        <v>45052</v>
      </c>
      <c r="C2135" s="4">
        <v>45080</v>
      </c>
      <c r="D2135">
        <v>65</v>
      </c>
      <c r="E2135">
        <v>4</v>
      </c>
      <c r="F2135">
        <v>1</v>
      </c>
      <c r="G2135">
        <v>2</v>
      </c>
      <c r="H2135">
        <v>1</v>
      </c>
      <c r="I2135">
        <v>0.14000000000000001</v>
      </c>
      <c r="J2135">
        <v>15.4</v>
      </c>
      <c r="K2135">
        <v>0.14000000000000001</v>
      </c>
    </row>
    <row r="2136" spans="1:11" x14ac:dyDescent="0.25">
      <c r="A2136">
        <v>11077</v>
      </c>
      <c r="B2136" s="4">
        <v>45052</v>
      </c>
      <c r="C2136" s="4">
        <v>45080</v>
      </c>
      <c r="D2136">
        <v>65</v>
      </c>
      <c r="E2136">
        <v>6</v>
      </c>
      <c r="F2136">
        <v>1</v>
      </c>
      <c r="G2136">
        <v>2</v>
      </c>
      <c r="H2136">
        <v>1</v>
      </c>
      <c r="I2136">
        <v>0.16</v>
      </c>
      <c r="J2136">
        <v>17.5</v>
      </c>
      <c r="K2136">
        <v>0.16</v>
      </c>
    </row>
    <row r="2137" spans="1:11" x14ac:dyDescent="0.25">
      <c r="A2137">
        <v>11077</v>
      </c>
      <c r="B2137" s="4">
        <v>45052</v>
      </c>
      <c r="C2137" s="4">
        <v>45080</v>
      </c>
      <c r="D2137">
        <v>65</v>
      </c>
      <c r="E2137">
        <v>7</v>
      </c>
      <c r="F2137">
        <v>1</v>
      </c>
      <c r="G2137">
        <v>2</v>
      </c>
      <c r="H2137">
        <v>1</v>
      </c>
      <c r="I2137">
        <v>0.19</v>
      </c>
      <c r="J2137">
        <v>21</v>
      </c>
      <c r="K2137">
        <v>0.19</v>
      </c>
    </row>
    <row r="2138" spans="1:11" x14ac:dyDescent="0.25">
      <c r="A2138">
        <v>11077</v>
      </c>
      <c r="B2138" s="4">
        <v>45052</v>
      </c>
      <c r="C2138" s="4">
        <v>45080</v>
      </c>
      <c r="D2138">
        <v>65</v>
      </c>
      <c r="E2138">
        <v>8</v>
      </c>
      <c r="F2138">
        <v>1</v>
      </c>
      <c r="G2138">
        <v>2</v>
      </c>
      <c r="H2138">
        <v>2</v>
      </c>
      <c r="I2138">
        <v>0.5</v>
      </c>
      <c r="J2138">
        <v>56</v>
      </c>
      <c r="K2138">
        <v>0.5</v>
      </c>
    </row>
    <row r="2139" spans="1:11" x14ac:dyDescent="0.25">
      <c r="A2139">
        <v>11077</v>
      </c>
      <c r="B2139" s="4">
        <v>45052</v>
      </c>
      <c r="C2139" s="4">
        <v>45080</v>
      </c>
      <c r="D2139">
        <v>65</v>
      </c>
      <c r="E2139">
        <v>12</v>
      </c>
      <c r="F2139">
        <v>1</v>
      </c>
      <c r="G2139">
        <v>2</v>
      </c>
      <c r="H2139">
        <v>2</v>
      </c>
      <c r="I2139">
        <v>0.47</v>
      </c>
      <c r="J2139">
        <v>53.2</v>
      </c>
      <c r="K2139">
        <v>0.47</v>
      </c>
    </row>
    <row r="2140" spans="1:11" x14ac:dyDescent="0.25">
      <c r="A2140">
        <v>11077</v>
      </c>
      <c r="B2140" s="4">
        <v>45052</v>
      </c>
      <c r="C2140" s="4">
        <v>45080</v>
      </c>
      <c r="D2140">
        <v>65</v>
      </c>
      <c r="E2140">
        <v>13</v>
      </c>
      <c r="F2140">
        <v>1</v>
      </c>
      <c r="G2140">
        <v>2</v>
      </c>
      <c r="H2140">
        <v>4</v>
      </c>
      <c r="I2140">
        <v>0.15</v>
      </c>
      <c r="J2140">
        <v>16.8</v>
      </c>
      <c r="K2140">
        <v>0.15</v>
      </c>
    </row>
    <row r="2141" spans="1:11" x14ac:dyDescent="0.25">
      <c r="A2141">
        <v>11077</v>
      </c>
      <c r="B2141" s="4">
        <v>45052</v>
      </c>
      <c r="C2141" s="4">
        <v>45080</v>
      </c>
      <c r="D2141">
        <v>65</v>
      </c>
      <c r="E2141">
        <v>14</v>
      </c>
      <c r="F2141">
        <v>1</v>
      </c>
      <c r="G2141">
        <v>2</v>
      </c>
      <c r="H2141">
        <v>1</v>
      </c>
      <c r="I2141">
        <v>0.14000000000000001</v>
      </c>
      <c r="J2141">
        <v>16.274999999999999</v>
      </c>
      <c r="K2141">
        <v>0.14000000000000001</v>
      </c>
    </row>
    <row r="2142" spans="1:11" x14ac:dyDescent="0.25">
      <c r="A2142">
        <v>11077</v>
      </c>
      <c r="B2142" s="4">
        <v>45052</v>
      </c>
      <c r="C2142" s="4">
        <v>45080</v>
      </c>
      <c r="D2142">
        <v>65</v>
      </c>
      <c r="E2142">
        <v>16</v>
      </c>
      <c r="F2142">
        <v>1</v>
      </c>
      <c r="G2142">
        <v>2</v>
      </c>
      <c r="H2142">
        <v>2</v>
      </c>
      <c r="I2142">
        <v>0.22</v>
      </c>
      <c r="J2142">
        <v>24.43</v>
      </c>
      <c r="K2142">
        <v>0.22</v>
      </c>
    </row>
    <row r="2143" spans="1:11" x14ac:dyDescent="0.25">
      <c r="A2143">
        <v>11077</v>
      </c>
      <c r="B2143" s="4">
        <v>45052</v>
      </c>
      <c r="C2143" s="4">
        <v>45080</v>
      </c>
      <c r="D2143">
        <v>65</v>
      </c>
      <c r="E2143">
        <v>20</v>
      </c>
      <c r="F2143">
        <v>1</v>
      </c>
      <c r="G2143">
        <v>2</v>
      </c>
      <c r="H2143">
        <v>1</v>
      </c>
      <c r="I2143">
        <v>0.5</v>
      </c>
      <c r="J2143">
        <v>56.7</v>
      </c>
      <c r="K2143">
        <v>0.5</v>
      </c>
    </row>
    <row r="2144" spans="1:11" x14ac:dyDescent="0.25">
      <c r="A2144">
        <v>11077</v>
      </c>
      <c r="B2144" s="4">
        <v>45052</v>
      </c>
      <c r="C2144" s="4">
        <v>45080</v>
      </c>
      <c r="D2144">
        <v>65</v>
      </c>
      <c r="E2144">
        <v>23</v>
      </c>
      <c r="F2144">
        <v>1</v>
      </c>
      <c r="G2144">
        <v>2</v>
      </c>
      <c r="H2144">
        <v>2</v>
      </c>
      <c r="I2144">
        <v>0.11</v>
      </c>
      <c r="J2144">
        <v>12.6</v>
      </c>
      <c r="K2144">
        <v>0.11</v>
      </c>
    </row>
    <row r="2145" spans="1:11" x14ac:dyDescent="0.25">
      <c r="A2145">
        <v>11077</v>
      </c>
      <c r="B2145" s="4">
        <v>45052</v>
      </c>
      <c r="C2145" s="4">
        <v>45080</v>
      </c>
      <c r="D2145">
        <v>65</v>
      </c>
      <c r="E2145">
        <v>60</v>
      </c>
      <c r="F2145">
        <v>1</v>
      </c>
      <c r="G2145">
        <v>2</v>
      </c>
      <c r="H2145">
        <v>2</v>
      </c>
      <c r="I2145">
        <v>0.42</v>
      </c>
      <c r="J2145">
        <v>47.6</v>
      </c>
      <c r="K2145">
        <v>0.42</v>
      </c>
    </row>
    <row r="2146" spans="1:11" x14ac:dyDescent="0.25">
      <c r="A2146">
        <v>11077</v>
      </c>
      <c r="B2146" s="4">
        <v>45052</v>
      </c>
      <c r="C2146" s="4">
        <v>45080</v>
      </c>
      <c r="D2146">
        <v>65</v>
      </c>
      <c r="E2146">
        <v>32</v>
      </c>
      <c r="F2146">
        <v>1</v>
      </c>
      <c r="G2146">
        <v>2</v>
      </c>
      <c r="H2146">
        <v>1</v>
      </c>
      <c r="I2146">
        <v>0.2</v>
      </c>
      <c r="J2146">
        <v>22.4</v>
      </c>
      <c r="K2146">
        <v>0.2</v>
      </c>
    </row>
    <row r="2147" spans="1:11" x14ac:dyDescent="0.25">
      <c r="A2147">
        <v>11077</v>
      </c>
      <c r="B2147" s="4">
        <v>45052</v>
      </c>
      <c r="C2147" s="4">
        <v>45080</v>
      </c>
      <c r="D2147">
        <v>65</v>
      </c>
      <c r="E2147">
        <v>39</v>
      </c>
      <c r="F2147">
        <v>1</v>
      </c>
      <c r="G2147">
        <v>2</v>
      </c>
      <c r="H2147">
        <v>2</v>
      </c>
      <c r="I2147">
        <v>0.22</v>
      </c>
      <c r="J2147">
        <v>25.2</v>
      </c>
      <c r="K2147">
        <v>0.22</v>
      </c>
    </row>
    <row r="2148" spans="1:11" x14ac:dyDescent="0.25">
      <c r="A2148">
        <v>11077</v>
      </c>
      <c r="B2148" s="4">
        <v>45052</v>
      </c>
      <c r="C2148" s="4">
        <v>45080</v>
      </c>
      <c r="D2148">
        <v>65</v>
      </c>
      <c r="E2148">
        <v>41</v>
      </c>
      <c r="F2148">
        <v>1</v>
      </c>
      <c r="G2148">
        <v>2</v>
      </c>
      <c r="H2148">
        <v>3</v>
      </c>
      <c r="I2148">
        <v>0.18</v>
      </c>
      <c r="J2148">
        <v>20.265000000000001</v>
      </c>
      <c r="K2148">
        <v>0.18</v>
      </c>
    </row>
    <row r="2149" spans="1:11" x14ac:dyDescent="0.25">
      <c r="A2149">
        <v>11077</v>
      </c>
      <c r="B2149" s="4">
        <v>45052</v>
      </c>
      <c r="C2149" s="4">
        <v>45080</v>
      </c>
      <c r="D2149">
        <v>65</v>
      </c>
      <c r="E2149">
        <v>46</v>
      </c>
      <c r="F2149">
        <v>1</v>
      </c>
      <c r="G2149">
        <v>2</v>
      </c>
      <c r="H2149">
        <v>3</v>
      </c>
      <c r="I2149">
        <v>0.22</v>
      </c>
      <c r="J2149">
        <v>25.2</v>
      </c>
      <c r="K2149">
        <v>0.22</v>
      </c>
    </row>
    <row r="2150" spans="1:11" x14ac:dyDescent="0.25">
      <c r="A2150">
        <v>11077</v>
      </c>
      <c r="B2150" s="4">
        <v>45052</v>
      </c>
      <c r="C2150" s="4">
        <v>45080</v>
      </c>
      <c r="D2150">
        <v>65</v>
      </c>
      <c r="E2150">
        <v>52</v>
      </c>
      <c r="F2150">
        <v>1</v>
      </c>
      <c r="G2150">
        <v>2</v>
      </c>
      <c r="H2150">
        <v>2</v>
      </c>
      <c r="I2150">
        <v>0.09</v>
      </c>
      <c r="J2150">
        <v>9.8000000000000007</v>
      </c>
      <c r="K2150">
        <v>0.09</v>
      </c>
    </row>
    <row r="2151" spans="1:11" x14ac:dyDescent="0.25">
      <c r="A2151">
        <v>11077</v>
      </c>
      <c r="B2151" s="4">
        <v>45052</v>
      </c>
      <c r="C2151" s="4">
        <v>45080</v>
      </c>
      <c r="D2151">
        <v>65</v>
      </c>
      <c r="E2151">
        <v>55</v>
      </c>
      <c r="F2151">
        <v>1</v>
      </c>
      <c r="G2151">
        <v>2</v>
      </c>
      <c r="H2151">
        <v>2</v>
      </c>
      <c r="I2151">
        <v>0.3</v>
      </c>
      <c r="J2151">
        <v>33.6</v>
      </c>
      <c r="K2151">
        <v>0.3</v>
      </c>
    </row>
    <row r="2152" spans="1:11" x14ac:dyDescent="0.25">
      <c r="A2152">
        <v>11077</v>
      </c>
      <c r="B2152" s="4">
        <v>45052</v>
      </c>
      <c r="C2152" s="4">
        <v>45080</v>
      </c>
      <c r="D2152">
        <v>65</v>
      </c>
      <c r="E2152">
        <v>64</v>
      </c>
      <c r="F2152">
        <v>1</v>
      </c>
      <c r="G2152">
        <v>2</v>
      </c>
      <c r="H2152">
        <v>2</v>
      </c>
      <c r="I2152">
        <v>0.41</v>
      </c>
      <c r="J2152">
        <v>46.55</v>
      </c>
      <c r="K2152">
        <v>0.41</v>
      </c>
    </row>
    <row r="2153" spans="1:11" x14ac:dyDescent="0.25">
      <c r="A2153">
        <v>11077</v>
      </c>
      <c r="B2153" s="4">
        <v>45052</v>
      </c>
      <c r="C2153" s="4">
        <v>45080</v>
      </c>
      <c r="D2153">
        <v>65</v>
      </c>
      <c r="E2153">
        <v>66</v>
      </c>
      <c r="F2153">
        <v>1</v>
      </c>
      <c r="G2153">
        <v>2</v>
      </c>
      <c r="H2153">
        <v>1</v>
      </c>
      <c r="I2153">
        <v>0.11</v>
      </c>
      <c r="J2153">
        <v>11.9</v>
      </c>
      <c r="K2153">
        <v>0.11</v>
      </c>
    </row>
    <row r="2154" spans="1:11" x14ac:dyDescent="0.25">
      <c r="A2154">
        <v>11077</v>
      </c>
      <c r="B2154" s="4">
        <v>45052</v>
      </c>
      <c r="C2154" s="4">
        <v>45080</v>
      </c>
      <c r="D2154">
        <v>65</v>
      </c>
      <c r="E2154">
        <v>73</v>
      </c>
      <c r="F2154">
        <v>1</v>
      </c>
      <c r="G2154">
        <v>2</v>
      </c>
      <c r="H2154">
        <v>2</v>
      </c>
      <c r="I2154">
        <v>0.19</v>
      </c>
      <c r="J2154">
        <v>21</v>
      </c>
      <c r="K2154">
        <v>0.19</v>
      </c>
    </row>
    <row r="2155" spans="1:11" x14ac:dyDescent="0.25">
      <c r="A2155">
        <v>11077</v>
      </c>
      <c r="B2155" s="4">
        <v>45052</v>
      </c>
      <c r="C2155" s="4">
        <v>45080</v>
      </c>
      <c r="D2155">
        <v>65</v>
      </c>
      <c r="E2155">
        <v>75</v>
      </c>
      <c r="F2155">
        <v>1</v>
      </c>
      <c r="G2155">
        <v>2</v>
      </c>
      <c r="H2155">
        <v>4</v>
      </c>
      <c r="I2155">
        <v>0.19</v>
      </c>
      <c r="J2155">
        <v>21.7</v>
      </c>
      <c r="K2155">
        <v>0.19</v>
      </c>
    </row>
    <row r="2156" spans="1:11" x14ac:dyDescent="0.25">
      <c r="A2156">
        <v>11077</v>
      </c>
      <c r="B2156" s="4">
        <v>45052</v>
      </c>
      <c r="C2156" s="4">
        <v>45080</v>
      </c>
      <c r="D2156">
        <v>65</v>
      </c>
      <c r="E2156">
        <v>77</v>
      </c>
      <c r="F2156">
        <v>1</v>
      </c>
      <c r="G2156">
        <v>2</v>
      </c>
      <c r="H2156">
        <v>2</v>
      </c>
      <c r="I2156">
        <v>0.16</v>
      </c>
      <c r="J2156">
        <v>18.2</v>
      </c>
      <c r="K2156">
        <v>0.16</v>
      </c>
    </row>
    <row r="2157" spans="1:11" x14ac:dyDescent="0.25">
      <c r="A2157">
        <v>11077</v>
      </c>
      <c r="B2157" s="4">
        <v>45052</v>
      </c>
      <c r="C2157" s="4">
        <v>45080</v>
      </c>
      <c r="D2157">
        <v>65</v>
      </c>
      <c r="E2157">
        <v>10</v>
      </c>
      <c r="F2157">
        <v>1</v>
      </c>
      <c r="G2157">
        <v>2</v>
      </c>
      <c r="H2157">
        <v>1</v>
      </c>
      <c r="I2157">
        <v>0.19</v>
      </c>
      <c r="J2157">
        <v>21.7</v>
      </c>
      <c r="K2157">
        <v>0.19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CF889-C69F-4064-8B28-029C1D72BF0C}">
  <sheetPr codeName="Sheet3"/>
  <dimension ref="A1:C4"/>
  <sheetViews>
    <sheetView zoomScale="106" zoomScaleNormal="130" workbookViewId="0">
      <selection activeCell="B3" sqref="B3"/>
    </sheetView>
  </sheetViews>
  <sheetFormatPr defaultRowHeight="15.75" x14ac:dyDescent="0.25"/>
  <cols>
    <col min="1" max="1" width="12.5" customWidth="1"/>
    <col min="2" max="2" width="19.5" customWidth="1"/>
    <col min="3" max="3" width="13.375" bestFit="1" customWidth="1"/>
  </cols>
  <sheetData>
    <row r="1" spans="1:3" ht="17.25" thickBot="1" x14ac:dyDescent="0.35">
      <c r="A1" s="5" t="s">
        <v>396</v>
      </c>
      <c r="B1" s="5" t="s">
        <v>394</v>
      </c>
      <c r="C1" s="5" t="s">
        <v>395</v>
      </c>
    </row>
    <row r="2" spans="1:3" x14ac:dyDescent="0.25">
      <c r="A2">
        <v>1</v>
      </c>
      <c r="B2" t="s">
        <v>2</v>
      </c>
      <c r="C2" t="s">
        <v>390</v>
      </c>
    </row>
    <row r="3" spans="1:3" x14ac:dyDescent="0.25">
      <c r="A3">
        <v>2</v>
      </c>
      <c r="B3" t="s">
        <v>21</v>
      </c>
      <c r="C3" t="s">
        <v>391</v>
      </c>
    </row>
    <row r="4" spans="1:3" x14ac:dyDescent="0.25">
      <c r="A4">
        <v>3</v>
      </c>
      <c r="B4" t="s">
        <v>14</v>
      </c>
      <c r="C4" t="s">
        <v>392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4084F-9A44-49B2-A39D-DFB9FD7A524C}">
  <sheetPr codeName="Sheet4"/>
  <dimension ref="A1:G92"/>
  <sheetViews>
    <sheetView zoomScale="130" zoomScaleNormal="130" workbookViewId="0">
      <selection activeCell="H26" sqref="H26"/>
    </sheetView>
  </sheetViews>
  <sheetFormatPr defaultRowHeight="15.75" x14ac:dyDescent="0.25"/>
  <cols>
    <col min="1" max="1" width="13.125" customWidth="1"/>
    <col min="2" max="2" width="30.875" bestFit="1" customWidth="1"/>
    <col min="3" max="3" width="10.75" customWidth="1"/>
    <col min="4" max="4" width="10.5" customWidth="1"/>
    <col min="5" max="5" width="26.375" bestFit="1" customWidth="1"/>
    <col min="6" max="6" width="14.5" bestFit="1" customWidth="1"/>
    <col min="7" max="7" width="10.125" bestFit="1" customWidth="1"/>
  </cols>
  <sheetData>
    <row r="1" spans="1:7" ht="18" thickBot="1" x14ac:dyDescent="0.3">
      <c r="A1" s="1" t="s">
        <v>367</v>
      </c>
      <c r="B1" s="1" t="s">
        <v>366</v>
      </c>
      <c r="C1" s="1" t="s">
        <v>368</v>
      </c>
      <c r="D1" s="1" t="s">
        <v>369</v>
      </c>
      <c r="E1" s="1" t="s">
        <v>370</v>
      </c>
      <c r="F1" s="1" t="s">
        <v>371</v>
      </c>
      <c r="G1" s="1" t="s">
        <v>372</v>
      </c>
    </row>
    <row r="2" spans="1:7" ht="16.5" thickTop="1" x14ac:dyDescent="0.25">
      <c r="A2" s="2">
        <v>1</v>
      </c>
      <c r="B2" s="3" t="s">
        <v>97</v>
      </c>
      <c r="C2" s="3" t="s">
        <v>98</v>
      </c>
      <c r="D2" s="2" t="s">
        <v>99</v>
      </c>
      <c r="E2" s="2" t="s">
        <v>100</v>
      </c>
      <c r="F2" s="2" t="s">
        <v>101</v>
      </c>
      <c r="G2" s="2" t="s">
        <v>102</v>
      </c>
    </row>
    <row r="3" spans="1:7" x14ac:dyDescent="0.25">
      <c r="A3">
        <v>2</v>
      </c>
      <c r="B3" t="s">
        <v>103</v>
      </c>
      <c r="C3" t="s">
        <v>104</v>
      </c>
      <c r="D3" t="s">
        <v>105</v>
      </c>
      <c r="E3" t="s">
        <v>106</v>
      </c>
      <c r="F3" t="s">
        <v>107</v>
      </c>
      <c r="G3" t="s">
        <v>108</v>
      </c>
    </row>
    <row r="4" spans="1:7" x14ac:dyDescent="0.25">
      <c r="A4">
        <v>3</v>
      </c>
      <c r="B4" t="s">
        <v>109</v>
      </c>
      <c r="C4" t="s">
        <v>110</v>
      </c>
      <c r="D4" t="s">
        <v>111</v>
      </c>
      <c r="E4" t="s">
        <v>106</v>
      </c>
      <c r="F4" t="s">
        <v>107</v>
      </c>
      <c r="G4" t="s">
        <v>108</v>
      </c>
    </row>
    <row r="5" spans="1:7" x14ac:dyDescent="0.25">
      <c r="A5">
        <v>4</v>
      </c>
      <c r="B5" t="s">
        <v>112</v>
      </c>
      <c r="C5" t="s">
        <v>113</v>
      </c>
      <c r="D5" t="s">
        <v>114</v>
      </c>
      <c r="E5" t="s">
        <v>100</v>
      </c>
      <c r="F5" t="s">
        <v>115</v>
      </c>
      <c r="G5" t="s">
        <v>116</v>
      </c>
    </row>
    <row r="6" spans="1:7" x14ac:dyDescent="0.25">
      <c r="A6">
        <v>5</v>
      </c>
      <c r="B6" t="s">
        <v>117</v>
      </c>
      <c r="C6" t="s">
        <v>113</v>
      </c>
      <c r="D6" t="s">
        <v>118</v>
      </c>
      <c r="E6" t="s">
        <v>119</v>
      </c>
      <c r="F6" t="s">
        <v>120</v>
      </c>
      <c r="G6" t="s">
        <v>121</v>
      </c>
    </row>
    <row r="7" spans="1:7" x14ac:dyDescent="0.25">
      <c r="A7">
        <v>6</v>
      </c>
      <c r="B7" t="s">
        <v>122</v>
      </c>
      <c r="C7" t="s">
        <v>98</v>
      </c>
      <c r="D7" t="s">
        <v>123</v>
      </c>
      <c r="E7" t="s">
        <v>100</v>
      </c>
      <c r="F7" t="s">
        <v>124</v>
      </c>
      <c r="G7" t="s">
        <v>102</v>
      </c>
    </row>
    <row r="8" spans="1:7" x14ac:dyDescent="0.25">
      <c r="A8">
        <v>7</v>
      </c>
      <c r="B8" t="s">
        <v>125</v>
      </c>
      <c r="C8" t="s">
        <v>126</v>
      </c>
      <c r="D8" t="s">
        <v>127</v>
      </c>
      <c r="E8" t="s">
        <v>128</v>
      </c>
      <c r="F8" t="s">
        <v>129</v>
      </c>
      <c r="G8" t="s">
        <v>130</v>
      </c>
    </row>
    <row r="9" spans="1:7" x14ac:dyDescent="0.25">
      <c r="A9">
        <v>8</v>
      </c>
      <c r="B9" t="s">
        <v>131</v>
      </c>
      <c r="C9" t="s">
        <v>132</v>
      </c>
      <c r="D9" t="s">
        <v>105</v>
      </c>
      <c r="E9" t="s">
        <v>106</v>
      </c>
      <c r="F9" t="s">
        <v>133</v>
      </c>
      <c r="G9" t="s">
        <v>134</v>
      </c>
    </row>
    <row r="10" spans="1:7" x14ac:dyDescent="0.25">
      <c r="A10">
        <v>9</v>
      </c>
      <c r="B10" t="s">
        <v>135</v>
      </c>
      <c r="C10" t="s">
        <v>132</v>
      </c>
      <c r="D10" t="s">
        <v>105</v>
      </c>
      <c r="E10" t="s">
        <v>106</v>
      </c>
      <c r="F10" t="s">
        <v>136</v>
      </c>
      <c r="G10" t="s">
        <v>130</v>
      </c>
    </row>
    <row r="11" spans="1:7" x14ac:dyDescent="0.25">
      <c r="A11">
        <v>10</v>
      </c>
      <c r="B11" t="s">
        <v>137</v>
      </c>
      <c r="C11" t="s">
        <v>138</v>
      </c>
      <c r="D11" t="s">
        <v>139</v>
      </c>
      <c r="E11" t="s">
        <v>140</v>
      </c>
      <c r="F11" t="s">
        <v>141</v>
      </c>
      <c r="G11" t="s">
        <v>142</v>
      </c>
    </row>
    <row r="12" spans="1:7" x14ac:dyDescent="0.25">
      <c r="A12">
        <v>11</v>
      </c>
      <c r="B12" t="s">
        <v>143</v>
      </c>
      <c r="C12" t="s">
        <v>144</v>
      </c>
      <c r="D12" t="s">
        <v>145</v>
      </c>
      <c r="E12" t="s">
        <v>100</v>
      </c>
      <c r="F12" t="s">
        <v>115</v>
      </c>
      <c r="G12" t="s">
        <v>116</v>
      </c>
    </row>
    <row r="13" spans="1:7" x14ac:dyDescent="0.25">
      <c r="A13">
        <v>12</v>
      </c>
      <c r="B13" t="s">
        <v>146</v>
      </c>
      <c r="C13" t="s">
        <v>110</v>
      </c>
      <c r="D13" t="s">
        <v>147</v>
      </c>
      <c r="E13" t="s">
        <v>148</v>
      </c>
      <c r="F13" t="s">
        <v>149</v>
      </c>
      <c r="G13" t="s">
        <v>150</v>
      </c>
    </row>
    <row r="14" spans="1:7" x14ac:dyDescent="0.25">
      <c r="A14">
        <v>13</v>
      </c>
      <c r="B14" t="s">
        <v>151</v>
      </c>
      <c r="C14" t="s">
        <v>126</v>
      </c>
      <c r="D14" t="s">
        <v>152</v>
      </c>
      <c r="E14" t="s">
        <v>128</v>
      </c>
      <c r="F14" t="s">
        <v>107</v>
      </c>
      <c r="G14" t="s">
        <v>108</v>
      </c>
    </row>
    <row r="15" spans="1:7" x14ac:dyDescent="0.25">
      <c r="A15">
        <v>14</v>
      </c>
      <c r="B15" t="s">
        <v>153</v>
      </c>
      <c r="C15" t="s">
        <v>154</v>
      </c>
      <c r="D15" t="s">
        <v>155</v>
      </c>
      <c r="E15" t="s">
        <v>106</v>
      </c>
      <c r="F15" t="s">
        <v>156</v>
      </c>
      <c r="G15" t="s">
        <v>157</v>
      </c>
    </row>
    <row r="16" spans="1:7" x14ac:dyDescent="0.25">
      <c r="A16">
        <v>15</v>
      </c>
      <c r="B16" t="s">
        <v>158</v>
      </c>
      <c r="C16" t="s">
        <v>159</v>
      </c>
      <c r="D16" t="s">
        <v>152</v>
      </c>
      <c r="E16" t="s">
        <v>160</v>
      </c>
      <c r="F16" t="s">
        <v>161</v>
      </c>
      <c r="G16" t="s">
        <v>162</v>
      </c>
    </row>
    <row r="17" spans="1:7" x14ac:dyDescent="0.25">
      <c r="A17">
        <v>16</v>
      </c>
      <c r="B17" t="s">
        <v>163</v>
      </c>
      <c r="C17" t="s">
        <v>144</v>
      </c>
      <c r="D17" t="s">
        <v>164</v>
      </c>
      <c r="E17" t="s">
        <v>100</v>
      </c>
      <c r="F17" t="s">
        <v>115</v>
      </c>
      <c r="G17" t="s">
        <v>116</v>
      </c>
    </row>
    <row r="18" spans="1:7" x14ac:dyDescent="0.25">
      <c r="A18">
        <v>17</v>
      </c>
      <c r="B18" t="s">
        <v>165</v>
      </c>
      <c r="C18" t="s">
        <v>144</v>
      </c>
      <c r="D18" t="s">
        <v>166</v>
      </c>
      <c r="E18" t="s">
        <v>119</v>
      </c>
      <c r="F18" t="s">
        <v>167</v>
      </c>
      <c r="G18" t="s">
        <v>102</v>
      </c>
    </row>
    <row r="19" spans="1:7" x14ac:dyDescent="0.25">
      <c r="A19">
        <v>18</v>
      </c>
      <c r="B19" t="s">
        <v>168</v>
      </c>
      <c r="C19" t="s">
        <v>126</v>
      </c>
      <c r="D19" t="s">
        <v>111</v>
      </c>
      <c r="E19" t="s">
        <v>106</v>
      </c>
      <c r="F19" t="s">
        <v>169</v>
      </c>
      <c r="G19" t="s">
        <v>130</v>
      </c>
    </row>
    <row r="20" spans="1:7" x14ac:dyDescent="0.25">
      <c r="A20">
        <v>19</v>
      </c>
      <c r="B20" t="s">
        <v>170</v>
      </c>
      <c r="C20" t="s">
        <v>171</v>
      </c>
      <c r="D20" t="s">
        <v>99</v>
      </c>
      <c r="E20" t="s">
        <v>148</v>
      </c>
      <c r="F20" t="s">
        <v>115</v>
      </c>
      <c r="G20" t="s">
        <v>116</v>
      </c>
    </row>
    <row r="21" spans="1:7" x14ac:dyDescent="0.25">
      <c r="A21">
        <v>20</v>
      </c>
      <c r="B21" t="s">
        <v>172</v>
      </c>
      <c r="C21" t="s">
        <v>173</v>
      </c>
      <c r="D21" t="s">
        <v>174</v>
      </c>
      <c r="E21" t="s">
        <v>175</v>
      </c>
      <c r="F21" t="s">
        <v>176</v>
      </c>
      <c r="G21" t="s">
        <v>177</v>
      </c>
    </row>
    <row r="22" spans="1:7" x14ac:dyDescent="0.25">
      <c r="A22">
        <v>21</v>
      </c>
      <c r="B22" t="s">
        <v>178</v>
      </c>
      <c r="C22" t="s">
        <v>132</v>
      </c>
      <c r="D22" t="s">
        <v>179</v>
      </c>
      <c r="E22" t="s">
        <v>180</v>
      </c>
      <c r="F22" t="s">
        <v>161</v>
      </c>
      <c r="G22" t="s">
        <v>162</v>
      </c>
    </row>
    <row r="23" spans="1:7" x14ac:dyDescent="0.25">
      <c r="A23">
        <v>22</v>
      </c>
      <c r="B23" t="s">
        <v>181</v>
      </c>
      <c r="C23" t="s">
        <v>182</v>
      </c>
      <c r="D23" t="s">
        <v>183</v>
      </c>
      <c r="E23" t="s">
        <v>140</v>
      </c>
      <c r="F23" t="s">
        <v>133</v>
      </c>
      <c r="G23" t="s">
        <v>134</v>
      </c>
    </row>
    <row r="24" spans="1:7" x14ac:dyDescent="0.25">
      <c r="A24">
        <v>23</v>
      </c>
      <c r="B24" t="s">
        <v>184</v>
      </c>
      <c r="C24" t="s">
        <v>185</v>
      </c>
      <c r="D24" t="s">
        <v>183</v>
      </c>
      <c r="E24" t="s">
        <v>186</v>
      </c>
      <c r="F24" t="s">
        <v>187</v>
      </c>
      <c r="G24" t="s">
        <v>130</v>
      </c>
    </row>
    <row r="25" spans="1:7" x14ac:dyDescent="0.25">
      <c r="A25">
        <v>24</v>
      </c>
      <c r="B25" t="s">
        <v>188</v>
      </c>
      <c r="C25" t="s">
        <v>173</v>
      </c>
      <c r="D25" t="s">
        <v>164</v>
      </c>
      <c r="E25" t="s">
        <v>106</v>
      </c>
      <c r="F25" t="s">
        <v>189</v>
      </c>
      <c r="G25" t="s">
        <v>121</v>
      </c>
    </row>
    <row r="26" spans="1:7" x14ac:dyDescent="0.25">
      <c r="A26">
        <v>25</v>
      </c>
      <c r="B26" t="s">
        <v>190</v>
      </c>
      <c r="C26" t="s">
        <v>191</v>
      </c>
      <c r="D26" t="s">
        <v>166</v>
      </c>
      <c r="E26" t="s">
        <v>128</v>
      </c>
      <c r="F26" t="s">
        <v>192</v>
      </c>
      <c r="G26" t="s">
        <v>102</v>
      </c>
    </row>
    <row r="27" spans="1:7" x14ac:dyDescent="0.25">
      <c r="A27">
        <v>26</v>
      </c>
      <c r="B27" t="s">
        <v>193</v>
      </c>
      <c r="C27" t="s">
        <v>132</v>
      </c>
      <c r="D27" t="s">
        <v>179</v>
      </c>
      <c r="E27" t="s">
        <v>128</v>
      </c>
      <c r="F27" t="s">
        <v>169</v>
      </c>
      <c r="G27" t="s">
        <v>130</v>
      </c>
    </row>
    <row r="28" spans="1:7" x14ac:dyDescent="0.25">
      <c r="A28">
        <v>27</v>
      </c>
      <c r="B28" t="s">
        <v>194</v>
      </c>
      <c r="C28" t="s">
        <v>126</v>
      </c>
      <c r="D28" t="s">
        <v>195</v>
      </c>
      <c r="E28" t="s">
        <v>100</v>
      </c>
      <c r="F28" t="s">
        <v>196</v>
      </c>
      <c r="G28" t="s">
        <v>197</v>
      </c>
    </row>
    <row r="29" spans="1:7" x14ac:dyDescent="0.25">
      <c r="A29">
        <v>28</v>
      </c>
      <c r="B29" t="s">
        <v>198</v>
      </c>
      <c r="C29" t="s">
        <v>104</v>
      </c>
      <c r="D29" t="s">
        <v>147</v>
      </c>
      <c r="E29" t="s">
        <v>175</v>
      </c>
      <c r="F29" t="s">
        <v>199</v>
      </c>
      <c r="G29" t="s">
        <v>200</v>
      </c>
    </row>
    <row r="30" spans="1:7" x14ac:dyDescent="0.25">
      <c r="A30">
        <v>29</v>
      </c>
      <c r="B30" t="s">
        <v>201</v>
      </c>
      <c r="C30" t="s">
        <v>159</v>
      </c>
      <c r="D30" t="s">
        <v>127</v>
      </c>
      <c r="E30" t="s">
        <v>128</v>
      </c>
      <c r="F30" t="s">
        <v>202</v>
      </c>
      <c r="G30" t="s">
        <v>134</v>
      </c>
    </row>
    <row r="31" spans="1:7" x14ac:dyDescent="0.25">
      <c r="A31">
        <v>30</v>
      </c>
      <c r="B31" t="s">
        <v>203</v>
      </c>
      <c r="C31" t="s">
        <v>126</v>
      </c>
      <c r="D31" t="s">
        <v>179</v>
      </c>
      <c r="E31" t="s">
        <v>175</v>
      </c>
      <c r="F31" t="s">
        <v>204</v>
      </c>
      <c r="G31" t="s">
        <v>134</v>
      </c>
    </row>
    <row r="32" spans="1:7" x14ac:dyDescent="0.25">
      <c r="A32">
        <v>31</v>
      </c>
      <c r="B32" t="s">
        <v>205</v>
      </c>
      <c r="C32" t="s">
        <v>206</v>
      </c>
      <c r="D32" t="s">
        <v>147</v>
      </c>
      <c r="E32" t="s">
        <v>160</v>
      </c>
      <c r="F32" t="s">
        <v>207</v>
      </c>
      <c r="G32" t="s">
        <v>162</v>
      </c>
    </row>
    <row r="33" spans="1:7" x14ac:dyDescent="0.25">
      <c r="A33">
        <v>32</v>
      </c>
      <c r="B33" t="s">
        <v>208</v>
      </c>
      <c r="C33" t="s">
        <v>209</v>
      </c>
      <c r="D33" t="s">
        <v>210</v>
      </c>
      <c r="E33" t="s">
        <v>128</v>
      </c>
      <c r="F33" t="s">
        <v>211</v>
      </c>
      <c r="G33" t="s">
        <v>212</v>
      </c>
    </row>
    <row r="34" spans="1:7" x14ac:dyDescent="0.25">
      <c r="A34">
        <v>33</v>
      </c>
      <c r="B34" t="s">
        <v>213</v>
      </c>
      <c r="C34" t="s">
        <v>182</v>
      </c>
      <c r="D34" t="s">
        <v>195</v>
      </c>
      <c r="E34" t="s">
        <v>106</v>
      </c>
      <c r="F34" t="s">
        <v>214</v>
      </c>
      <c r="G34" t="s">
        <v>215</v>
      </c>
    </row>
    <row r="35" spans="1:7" x14ac:dyDescent="0.25">
      <c r="A35">
        <v>34</v>
      </c>
      <c r="B35" t="s">
        <v>216</v>
      </c>
      <c r="C35" t="s">
        <v>132</v>
      </c>
      <c r="D35" t="s">
        <v>183</v>
      </c>
      <c r="E35" t="s">
        <v>140</v>
      </c>
      <c r="F35" t="s">
        <v>217</v>
      </c>
      <c r="G35" t="s">
        <v>162</v>
      </c>
    </row>
    <row r="36" spans="1:7" x14ac:dyDescent="0.25">
      <c r="A36">
        <v>35</v>
      </c>
      <c r="B36" t="s">
        <v>218</v>
      </c>
      <c r="C36" t="s">
        <v>159</v>
      </c>
      <c r="D36" t="s">
        <v>147</v>
      </c>
      <c r="E36" t="s">
        <v>100</v>
      </c>
      <c r="F36" t="s">
        <v>219</v>
      </c>
      <c r="G36" t="s">
        <v>215</v>
      </c>
    </row>
    <row r="37" spans="1:7" x14ac:dyDescent="0.25">
      <c r="A37">
        <v>36</v>
      </c>
      <c r="B37" t="s">
        <v>220</v>
      </c>
      <c r="C37" t="s">
        <v>221</v>
      </c>
      <c r="D37" t="s">
        <v>222</v>
      </c>
      <c r="E37" t="s">
        <v>100</v>
      </c>
      <c r="F37" t="s">
        <v>223</v>
      </c>
      <c r="G37" t="s">
        <v>212</v>
      </c>
    </row>
    <row r="38" spans="1:7" x14ac:dyDescent="0.25">
      <c r="A38">
        <v>37</v>
      </c>
      <c r="B38" t="s">
        <v>224</v>
      </c>
      <c r="C38" t="s">
        <v>225</v>
      </c>
      <c r="D38" t="s">
        <v>226</v>
      </c>
      <c r="E38" t="s">
        <v>160</v>
      </c>
      <c r="F38" t="s">
        <v>227</v>
      </c>
      <c r="G38" t="s">
        <v>228</v>
      </c>
    </row>
    <row r="39" spans="1:7" x14ac:dyDescent="0.25">
      <c r="A39">
        <v>38</v>
      </c>
      <c r="B39" t="s">
        <v>229</v>
      </c>
      <c r="C39" t="s">
        <v>173</v>
      </c>
      <c r="D39" t="s">
        <v>118</v>
      </c>
      <c r="E39" t="s">
        <v>128</v>
      </c>
      <c r="F39" t="s">
        <v>230</v>
      </c>
      <c r="G39" t="s">
        <v>116</v>
      </c>
    </row>
    <row r="40" spans="1:7" x14ac:dyDescent="0.25">
      <c r="A40">
        <v>39</v>
      </c>
      <c r="B40" t="s">
        <v>231</v>
      </c>
      <c r="C40" t="s">
        <v>232</v>
      </c>
      <c r="D40" t="s">
        <v>166</v>
      </c>
      <c r="E40" t="s">
        <v>160</v>
      </c>
      <c r="F40" t="s">
        <v>233</v>
      </c>
      <c r="G40" t="s">
        <v>102</v>
      </c>
    </row>
    <row r="41" spans="1:7" x14ac:dyDescent="0.25">
      <c r="A41">
        <v>40</v>
      </c>
      <c r="B41" t="s">
        <v>234</v>
      </c>
      <c r="C41" t="s">
        <v>185</v>
      </c>
      <c r="D41" t="s">
        <v>127</v>
      </c>
      <c r="E41" t="s">
        <v>100</v>
      </c>
      <c r="F41" t="s">
        <v>235</v>
      </c>
      <c r="G41" t="s">
        <v>130</v>
      </c>
    </row>
    <row r="42" spans="1:7" x14ac:dyDescent="0.25">
      <c r="A42">
        <v>41</v>
      </c>
      <c r="B42" t="s">
        <v>236</v>
      </c>
      <c r="C42" t="s">
        <v>185</v>
      </c>
      <c r="D42" t="s">
        <v>195</v>
      </c>
      <c r="E42" t="s">
        <v>175</v>
      </c>
      <c r="F42" t="s">
        <v>237</v>
      </c>
      <c r="G42" t="s">
        <v>130</v>
      </c>
    </row>
    <row r="43" spans="1:7" x14ac:dyDescent="0.25">
      <c r="A43">
        <v>42</v>
      </c>
      <c r="B43" t="s">
        <v>238</v>
      </c>
      <c r="C43" t="s">
        <v>154</v>
      </c>
      <c r="D43" t="s">
        <v>239</v>
      </c>
      <c r="E43" t="s">
        <v>180</v>
      </c>
      <c r="F43" t="s">
        <v>240</v>
      </c>
      <c r="G43" t="s">
        <v>142</v>
      </c>
    </row>
    <row r="44" spans="1:7" x14ac:dyDescent="0.25">
      <c r="A44">
        <v>43</v>
      </c>
      <c r="B44" t="s">
        <v>241</v>
      </c>
      <c r="C44" t="s">
        <v>242</v>
      </c>
      <c r="D44" t="s">
        <v>243</v>
      </c>
      <c r="E44" t="s">
        <v>128</v>
      </c>
      <c r="F44" t="s">
        <v>244</v>
      </c>
      <c r="G44" t="s">
        <v>212</v>
      </c>
    </row>
    <row r="45" spans="1:7" x14ac:dyDescent="0.25">
      <c r="A45">
        <v>44</v>
      </c>
      <c r="B45" t="s">
        <v>245</v>
      </c>
      <c r="C45" t="s">
        <v>98</v>
      </c>
      <c r="D45" t="s">
        <v>118</v>
      </c>
      <c r="E45" t="s">
        <v>100</v>
      </c>
      <c r="F45" t="s">
        <v>246</v>
      </c>
      <c r="G45" t="s">
        <v>102</v>
      </c>
    </row>
    <row r="46" spans="1:7" x14ac:dyDescent="0.25">
      <c r="A46">
        <v>45</v>
      </c>
      <c r="B46" t="s">
        <v>247</v>
      </c>
      <c r="C46" t="s">
        <v>248</v>
      </c>
      <c r="D46" t="s">
        <v>249</v>
      </c>
      <c r="E46" t="s">
        <v>106</v>
      </c>
      <c r="F46" t="s">
        <v>250</v>
      </c>
      <c r="G46" t="s">
        <v>212</v>
      </c>
    </row>
    <row r="47" spans="1:7" x14ac:dyDescent="0.25">
      <c r="A47">
        <v>46</v>
      </c>
      <c r="B47" t="s">
        <v>251</v>
      </c>
      <c r="C47" t="s">
        <v>159</v>
      </c>
      <c r="D47" t="s">
        <v>105</v>
      </c>
      <c r="E47" t="s">
        <v>140</v>
      </c>
      <c r="F47" t="s">
        <v>252</v>
      </c>
      <c r="G47" t="s">
        <v>215</v>
      </c>
    </row>
    <row r="48" spans="1:7" x14ac:dyDescent="0.25">
      <c r="A48">
        <v>47</v>
      </c>
      <c r="B48" t="s">
        <v>253</v>
      </c>
      <c r="C48" t="s">
        <v>126</v>
      </c>
      <c r="D48" t="s">
        <v>195</v>
      </c>
      <c r="E48" t="s">
        <v>106</v>
      </c>
      <c r="F48" t="s">
        <v>254</v>
      </c>
      <c r="G48" t="s">
        <v>215</v>
      </c>
    </row>
    <row r="49" spans="1:7" x14ac:dyDescent="0.25">
      <c r="A49">
        <v>48</v>
      </c>
      <c r="B49" t="s">
        <v>255</v>
      </c>
      <c r="C49" t="s">
        <v>248</v>
      </c>
      <c r="D49" t="s">
        <v>210</v>
      </c>
      <c r="E49" t="s">
        <v>175</v>
      </c>
      <c r="F49" t="s">
        <v>256</v>
      </c>
      <c r="G49" t="s">
        <v>212</v>
      </c>
    </row>
    <row r="50" spans="1:7" x14ac:dyDescent="0.25">
      <c r="A50">
        <v>49</v>
      </c>
      <c r="B50" t="s">
        <v>257</v>
      </c>
      <c r="C50" t="s">
        <v>126</v>
      </c>
      <c r="D50" t="s">
        <v>183</v>
      </c>
      <c r="E50" t="s">
        <v>128</v>
      </c>
      <c r="F50" t="s">
        <v>258</v>
      </c>
      <c r="G50" t="s">
        <v>197</v>
      </c>
    </row>
    <row r="51" spans="1:7" x14ac:dyDescent="0.25">
      <c r="A51">
        <v>50</v>
      </c>
      <c r="B51" t="s">
        <v>259</v>
      </c>
      <c r="C51" t="s">
        <v>171</v>
      </c>
      <c r="D51" t="s">
        <v>174</v>
      </c>
      <c r="E51" t="s">
        <v>148</v>
      </c>
      <c r="F51" t="s">
        <v>260</v>
      </c>
      <c r="G51" t="s">
        <v>261</v>
      </c>
    </row>
    <row r="52" spans="1:7" x14ac:dyDescent="0.25">
      <c r="A52">
        <v>51</v>
      </c>
      <c r="B52" t="s">
        <v>262</v>
      </c>
      <c r="C52" t="s">
        <v>138</v>
      </c>
      <c r="D52" t="s">
        <v>263</v>
      </c>
      <c r="E52" t="s">
        <v>180</v>
      </c>
      <c r="F52" t="s">
        <v>264</v>
      </c>
      <c r="G52" t="s">
        <v>142</v>
      </c>
    </row>
    <row r="53" spans="1:7" x14ac:dyDescent="0.25">
      <c r="A53">
        <v>52</v>
      </c>
      <c r="B53" t="s">
        <v>265</v>
      </c>
      <c r="C53" t="s">
        <v>144</v>
      </c>
      <c r="D53" t="s">
        <v>114</v>
      </c>
      <c r="E53" t="s">
        <v>180</v>
      </c>
      <c r="F53" t="s">
        <v>266</v>
      </c>
      <c r="G53" t="s">
        <v>102</v>
      </c>
    </row>
    <row r="54" spans="1:7" x14ac:dyDescent="0.25">
      <c r="A54">
        <v>53</v>
      </c>
      <c r="B54" t="s">
        <v>267</v>
      </c>
      <c r="C54" t="s">
        <v>171</v>
      </c>
      <c r="D54" t="s">
        <v>164</v>
      </c>
      <c r="E54" t="s">
        <v>160</v>
      </c>
      <c r="F54" t="s">
        <v>115</v>
      </c>
      <c r="G54" t="s">
        <v>116</v>
      </c>
    </row>
    <row r="55" spans="1:7" x14ac:dyDescent="0.25">
      <c r="A55">
        <v>54</v>
      </c>
      <c r="B55" t="s">
        <v>268</v>
      </c>
      <c r="C55" t="s">
        <v>110</v>
      </c>
      <c r="D55" t="s">
        <v>147</v>
      </c>
      <c r="E55" t="s">
        <v>148</v>
      </c>
      <c r="F55" t="s">
        <v>149</v>
      </c>
      <c r="G55" t="s">
        <v>150</v>
      </c>
    </row>
    <row r="56" spans="1:7" x14ac:dyDescent="0.25">
      <c r="A56">
        <v>55</v>
      </c>
      <c r="B56" t="s">
        <v>269</v>
      </c>
      <c r="C56" t="s">
        <v>221</v>
      </c>
      <c r="D56" t="s">
        <v>249</v>
      </c>
      <c r="E56" t="s">
        <v>100</v>
      </c>
      <c r="F56" t="s">
        <v>270</v>
      </c>
      <c r="G56" t="s">
        <v>212</v>
      </c>
    </row>
    <row r="57" spans="1:7" x14ac:dyDescent="0.25">
      <c r="A57">
        <v>56</v>
      </c>
      <c r="B57" t="s">
        <v>271</v>
      </c>
      <c r="C57" t="s">
        <v>191</v>
      </c>
      <c r="D57" t="s">
        <v>164</v>
      </c>
      <c r="E57" t="s">
        <v>106</v>
      </c>
      <c r="F57" t="s">
        <v>272</v>
      </c>
      <c r="G57" t="s">
        <v>102</v>
      </c>
    </row>
    <row r="58" spans="1:7" x14ac:dyDescent="0.25">
      <c r="A58">
        <v>57</v>
      </c>
      <c r="B58" t="s">
        <v>273</v>
      </c>
      <c r="C58" t="s">
        <v>104</v>
      </c>
      <c r="D58" t="s">
        <v>147</v>
      </c>
      <c r="E58" t="s">
        <v>106</v>
      </c>
      <c r="F58" t="s">
        <v>274</v>
      </c>
      <c r="G58" t="s">
        <v>130</v>
      </c>
    </row>
    <row r="59" spans="1:7" x14ac:dyDescent="0.25">
      <c r="A59">
        <v>58</v>
      </c>
      <c r="B59" t="s">
        <v>275</v>
      </c>
      <c r="C59" t="s">
        <v>182</v>
      </c>
      <c r="D59" t="s">
        <v>183</v>
      </c>
      <c r="E59" t="s">
        <v>100</v>
      </c>
      <c r="F59" t="s">
        <v>107</v>
      </c>
      <c r="G59" t="s">
        <v>108</v>
      </c>
    </row>
    <row r="60" spans="1:7" x14ac:dyDescent="0.25">
      <c r="A60">
        <v>59</v>
      </c>
      <c r="B60" t="s">
        <v>276</v>
      </c>
      <c r="C60" t="s">
        <v>173</v>
      </c>
      <c r="D60" t="s">
        <v>164</v>
      </c>
      <c r="E60" t="s">
        <v>175</v>
      </c>
      <c r="F60" t="s">
        <v>277</v>
      </c>
      <c r="G60" t="s">
        <v>177</v>
      </c>
    </row>
    <row r="61" spans="1:7" x14ac:dyDescent="0.25">
      <c r="A61">
        <v>60</v>
      </c>
      <c r="B61" t="s">
        <v>278</v>
      </c>
      <c r="C61" t="s">
        <v>182</v>
      </c>
      <c r="D61" t="s">
        <v>147</v>
      </c>
      <c r="E61" t="s">
        <v>100</v>
      </c>
      <c r="F61" t="s">
        <v>199</v>
      </c>
      <c r="G61" t="s">
        <v>200</v>
      </c>
    </row>
    <row r="62" spans="1:7" x14ac:dyDescent="0.25">
      <c r="A62">
        <v>61</v>
      </c>
      <c r="B62" t="s">
        <v>279</v>
      </c>
      <c r="C62" t="s">
        <v>182</v>
      </c>
      <c r="D62" t="s">
        <v>179</v>
      </c>
      <c r="E62" t="s">
        <v>140</v>
      </c>
      <c r="F62" t="s">
        <v>217</v>
      </c>
      <c r="G62" t="s">
        <v>162</v>
      </c>
    </row>
    <row r="63" spans="1:7" x14ac:dyDescent="0.25">
      <c r="A63">
        <v>62</v>
      </c>
      <c r="B63" t="s">
        <v>280</v>
      </c>
      <c r="C63" t="s">
        <v>104</v>
      </c>
      <c r="D63" t="s">
        <v>152</v>
      </c>
      <c r="E63" t="s">
        <v>180</v>
      </c>
      <c r="F63" t="s">
        <v>161</v>
      </c>
      <c r="G63" t="s">
        <v>162</v>
      </c>
    </row>
    <row r="64" spans="1:7" x14ac:dyDescent="0.25">
      <c r="A64">
        <v>63</v>
      </c>
      <c r="B64" t="s">
        <v>281</v>
      </c>
      <c r="C64" t="s">
        <v>232</v>
      </c>
      <c r="D64" t="s">
        <v>99</v>
      </c>
      <c r="E64" t="s">
        <v>140</v>
      </c>
      <c r="F64" t="s">
        <v>282</v>
      </c>
      <c r="G64" t="s">
        <v>102</v>
      </c>
    </row>
    <row r="65" spans="1:7" x14ac:dyDescent="0.25">
      <c r="A65">
        <v>64</v>
      </c>
      <c r="B65" t="s">
        <v>283</v>
      </c>
      <c r="C65" t="s">
        <v>110</v>
      </c>
      <c r="D65" t="s">
        <v>105</v>
      </c>
      <c r="E65" t="s">
        <v>100</v>
      </c>
      <c r="F65" t="s">
        <v>149</v>
      </c>
      <c r="G65" t="s">
        <v>150</v>
      </c>
    </row>
    <row r="66" spans="1:7" x14ac:dyDescent="0.25">
      <c r="A66">
        <v>65</v>
      </c>
      <c r="B66" t="s">
        <v>284</v>
      </c>
      <c r="C66" t="s">
        <v>221</v>
      </c>
      <c r="D66" t="s">
        <v>285</v>
      </c>
      <c r="E66" t="s">
        <v>286</v>
      </c>
      <c r="F66" t="s">
        <v>287</v>
      </c>
      <c r="G66" t="s">
        <v>212</v>
      </c>
    </row>
    <row r="67" spans="1:7" x14ac:dyDescent="0.25">
      <c r="A67">
        <v>66</v>
      </c>
      <c r="B67" t="s">
        <v>288</v>
      </c>
      <c r="C67" t="s">
        <v>182</v>
      </c>
      <c r="D67" t="s">
        <v>152</v>
      </c>
      <c r="E67" t="s">
        <v>160</v>
      </c>
      <c r="F67" t="s">
        <v>289</v>
      </c>
      <c r="G67" t="s">
        <v>197</v>
      </c>
    </row>
    <row r="68" spans="1:7" x14ac:dyDescent="0.25">
      <c r="A68">
        <v>67</v>
      </c>
      <c r="B68" t="s">
        <v>290</v>
      </c>
      <c r="C68" t="s">
        <v>185</v>
      </c>
      <c r="D68" t="s">
        <v>111</v>
      </c>
      <c r="E68" t="s">
        <v>186</v>
      </c>
      <c r="F68" t="s">
        <v>217</v>
      </c>
      <c r="G68" t="s">
        <v>162</v>
      </c>
    </row>
    <row r="69" spans="1:7" x14ac:dyDescent="0.25">
      <c r="A69">
        <v>68</v>
      </c>
      <c r="B69" t="s">
        <v>291</v>
      </c>
      <c r="C69" t="s">
        <v>154</v>
      </c>
      <c r="D69" t="s">
        <v>263</v>
      </c>
      <c r="E69" t="s">
        <v>175</v>
      </c>
      <c r="F69" t="s">
        <v>292</v>
      </c>
      <c r="G69" t="s">
        <v>157</v>
      </c>
    </row>
    <row r="70" spans="1:7" x14ac:dyDescent="0.25">
      <c r="A70">
        <v>69</v>
      </c>
      <c r="B70" t="s">
        <v>293</v>
      </c>
      <c r="C70" t="s">
        <v>185</v>
      </c>
      <c r="D70" t="s">
        <v>147</v>
      </c>
      <c r="E70" t="s">
        <v>140</v>
      </c>
      <c r="F70" t="s">
        <v>133</v>
      </c>
      <c r="G70" t="s">
        <v>134</v>
      </c>
    </row>
    <row r="71" spans="1:7" x14ac:dyDescent="0.25">
      <c r="A71">
        <v>70</v>
      </c>
      <c r="B71" t="s">
        <v>294</v>
      </c>
      <c r="C71" t="s">
        <v>98</v>
      </c>
      <c r="D71" t="s">
        <v>166</v>
      </c>
      <c r="E71" t="s">
        <v>106</v>
      </c>
      <c r="F71" t="s">
        <v>295</v>
      </c>
      <c r="G71" t="s">
        <v>296</v>
      </c>
    </row>
    <row r="72" spans="1:7" x14ac:dyDescent="0.25">
      <c r="A72">
        <v>71</v>
      </c>
      <c r="B72" t="s">
        <v>297</v>
      </c>
      <c r="C72" t="s">
        <v>242</v>
      </c>
      <c r="D72" t="s">
        <v>243</v>
      </c>
      <c r="E72" t="s">
        <v>100</v>
      </c>
      <c r="F72" t="s">
        <v>298</v>
      </c>
      <c r="G72" t="s">
        <v>212</v>
      </c>
    </row>
    <row r="73" spans="1:7" x14ac:dyDescent="0.25">
      <c r="A73">
        <v>72</v>
      </c>
      <c r="B73" t="s">
        <v>299</v>
      </c>
      <c r="C73" t="s">
        <v>173</v>
      </c>
      <c r="D73" t="s">
        <v>118</v>
      </c>
      <c r="E73" t="s">
        <v>175</v>
      </c>
      <c r="F73" t="s">
        <v>115</v>
      </c>
      <c r="G73" t="s">
        <v>116</v>
      </c>
    </row>
    <row r="74" spans="1:7" x14ac:dyDescent="0.25">
      <c r="A74">
        <v>73</v>
      </c>
      <c r="B74" t="s">
        <v>300</v>
      </c>
      <c r="C74" t="s">
        <v>144</v>
      </c>
      <c r="D74" t="s">
        <v>99</v>
      </c>
      <c r="E74" t="s">
        <v>106</v>
      </c>
      <c r="F74" t="s">
        <v>301</v>
      </c>
      <c r="G74" t="s">
        <v>302</v>
      </c>
    </row>
    <row r="75" spans="1:7" x14ac:dyDescent="0.25">
      <c r="A75">
        <v>74</v>
      </c>
      <c r="B75" t="s">
        <v>303</v>
      </c>
      <c r="C75" t="s">
        <v>132</v>
      </c>
      <c r="D75" t="s">
        <v>127</v>
      </c>
      <c r="E75" t="s">
        <v>128</v>
      </c>
      <c r="F75" t="s">
        <v>274</v>
      </c>
      <c r="G75" t="s">
        <v>130</v>
      </c>
    </row>
    <row r="76" spans="1:7" x14ac:dyDescent="0.25">
      <c r="A76">
        <v>75</v>
      </c>
      <c r="B76" t="s">
        <v>304</v>
      </c>
      <c r="C76" t="s">
        <v>221</v>
      </c>
      <c r="D76" t="s">
        <v>305</v>
      </c>
      <c r="E76" t="s">
        <v>175</v>
      </c>
      <c r="F76" t="s">
        <v>306</v>
      </c>
      <c r="G76" t="s">
        <v>212</v>
      </c>
    </row>
    <row r="77" spans="1:7" x14ac:dyDescent="0.25">
      <c r="A77">
        <v>76</v>
      </c>
      <c r="B77" t="s">
        <v>307</v>
      </c>
      <c r="C77" t="s">
        <v>171</v>
      </c>
      <c r="D77" t="s">
        <v>123</v>
      </c>
      <c r="E77" t="s">
        <v>140</v>
      </c>
      <c r="F77" t="s">
        <v>308</v>
      </c>
      <c r="G77" t="s">
        <v>261</v>
      </c>
    </row>
    <row r="78" spans="1:7" x14ac:dyDescent="0.25">
      <c r="A78">
        <v>77</v>
      </c>
      <c r="B78" t="s">
        <v>309</v>
      </c>
      <c r="C78" t="s">
        <v>310</v>
      </c>
      <c r="D78" t="s">
        <v>310</v>
      </c>
      <c r="E78" t="s">
        <v>128</v>
      </c>
      <c r="F78" t="s">
        <v>256</v>
      </c>
      <c r="G78" t="s">
        <v>212</v>
      </c>
    </row>
    <row r="79" spans="1:7" x14ac:dyDescent="0.25">
      <c r="A79">
        <v>78</v>
      </c>
      <c r="B79" t="s">
        <v>311</v>
      </c>
      <c r="C79" t="s">
        <v>209</v>
      </c>
      <c r="D79" t="s">
        <v>249</v>
      </c>
      <c r="E79" t="s">
        <v>180</v>
      </c>
      <c r="F79" t="s">
        <v>312</v>
      </c>
      <c r="G79" t="s">
        <v>212</v>
      </c>
    </row>
    <row r="80" spans="1:7" x14ac:dyDescent="0.25">
      <c r="A80">
        <v>79</v>
      </c>
      <c r="B80" t="s">
        <v>313</v>
      </c>
      <c r="C80" t="s">
        <v>98</v>
      </c>
      <c r="D80" t="s">
        <v>166</v>
      </c>
      <c r="E80" t="s">
        <v>128</v>
      </c>
      <c r="F80" t="s">
        <v>314</v>
      </c>
      <c r="G80" t="s">
        <v>102</v>
      </c>
    </row>
    <row r="81" spans="1:7" x14ac:dyDescent="0.25">
      <c r="A81">
        <v>80</v>
      </c>
      <c r="B81" t="s">
        <v>315</v>
      </c>
      <c r="C81" t="s">
        <v>104</v>
      </c>
      <c r="D81" t="s">
        <v>111</v>
      </c>
      <c r="E81" t="s">
        <v>106</v>
      </c>
      <c r="F81" t="s">
        <v>107</v>
      </c>
      <c r="G81" t="s">
        <v>108</v>
      </c>
    </row>
    <row r="82" spans="1:7" x14ac:dyDescent="0.25">
      <c r="A82">
        <v>81</v>
      </c>
      <c r="B82" t="s">
        <v>316</v>
      </c>
      <c r="C82" t="s">
        <v>185</v>
      </c>
      <c r="D82" t="s">
        <v>195</v>
      </c>
      <c r="E82" t="s">
        <v>100</v>
      </c>
      <c r="F82" t="s">
        <v>161</v>
      </c>
      <c r="G82" t="s">
        <v>162</v>
      </c>
    </row>
    <row r="83" spans="1:7" x14ac:dyDescent="0.25">
      <c r="A83">
        <v>82</v>
      </c>
      <c r="B83" t="s">
        <v>317</v>
      </c>
      <c r="C83" t="s">
        <v>318</v>
      </c>
      <c r="D83" t="s">
        <v>249</v>
      </c>
      <c r="E83" t="s">
        <v>160</v>
      </c>
      <c r="F83" t="s">
        <v>319</v>
      </c>
      <c r="G83" t="s">
        <v>212</v>
      </c>
    </row>
    <row r="84" spans="1:7" x14ac:dyDescent="0.25">
      <c r="A84">
        <v>83</v>
      </c>
      <c r="B84" t="s">
        <v>320</v>
      </c>
      <c r="C84" t="s">
        <v>113</v>
      </c>
      <c r="D84" t="s">
        <v>114</v>
      </c>
      <c r="E84" t="s">
        <v>175</v>
      </c>
      <c r="F84" t="s">
        <v>321</v>
      </c>
      <c r="G84" t="s">
        <v>302</v>
      </c>
    </row>
    <row r="85" spans="1:7" x14ac:dyDescent="0.25">
      <c r="A85">
        <v>84</v>
      </c>
      <c r="B85" t="s">
        <v>322</v>
      </c>
      <c r="C85" t="s">
        <v>104</v>
      </c>
      <c r="D85" t="s">
        <v>147</v>
      </c>
      <c r="E85" t="s">
        <v>148</v>
      </c>
      <c r="F85" t="s">
        <v>323</v>
      </c>
      <c r="G85" t="s">
        <v>130</v>
      </c>
    </row>
    <row r="86" spans="1:7" x14ac:dyDescent="0.25">
      <c r="A86">
        <v>85</v>
      </c>
      <c r="B86" t="s">
        <v>324</v>
      </c>
      <c r="C86" t="s">
        <v>206</v>
      </c>
      <c r="D86" t="s">
        <v>179</v>
      </c>
      <c r="E86" t="s">
        <v>140</v>
      </c>
      <c r="F86" t="s">
        <v>325</v>
      </c>
      <c r="G86" t="s">
        <v>130</v>
      </c>
    </row>
    <row r="87" spans="1:7" x14ac:dyDescent="0.25">
      <c r="A87">
        <v>86</v>
      </c>
      <c r="B87" t="s">
        <v>326</v>
      </c>
      <c r="C87" t="s">
        <v>327</v>
      </c>
      <c r="D87" t="s">
        <v>145</v>
      </c>
      <c r="E87" t="s">
        <v>100</v>
      </c>
      <c r="F87" t="s">
        <v>328</v>
      </c>
      <c r="G87" t="s">
        <v>102</v>
      </c>
    </row>
    <row r="88" spans="1:7" x14ac:dyDescent="0.25">
      <c r="A88">
        <v>87</v>
      </c>
      <c r="B88" t="s">
        <v>329</v>
      </c>
      <c r="C88" t="s">
        <v>191</v>
      </c>
      <c r="D88" t="s">
        <v>174</v>
      </c>
      <c r="E88" t="s">
        <v>140</v>
      </c>
      <c r="F88" t="s">
        <v>330</v>
      </c>
      <c r="G88" t="s">
        <v>331</v>
      </c>
    </row>
    <row r="89" spans="1:7" x14ac:dyDescent="0.25">
      <c r="A89">
        <v>88</v>
      </c>
      <c r="B89" t="s">
        <v>332</v>
      </c>
      <c r="C89" t="s">
        <v>159</v>
      </c>
      <c r="D89" t="s">
        <v>105</v>
      </c>
      <c r="E89" t="s">
        <v>175</v>
      </c>
      <c r="F89" t="s">
        <v>333</v>
      </c>
      <c r="G89" t="s">
        <v>162</v>
      </c>
    </row>
    <row r="90" spans="1:7" x14ac:dyDescent="0.25">
      <c r="A90">
        <v>89</v>
      </c>
      <c r="B90" t="s">
        <v>334</v>
      </c>
      <c r="C90" t="s">
        <v>242</v>
      </c>
      <c r="D90" t="s">
        <v>243</v>
      </c>
      <c r="E90" t="s">
        <v>106</v>
      </c>
      <c r="F90" t="s">
        <v>335</v>
      </c>
      <c r="G90" t="s">
        <v>212</v>
      </c>
    </row>
    <row r="91" spans="1:7" x14ac:dyDescent="0.25">
      <c r="A91">
        <v>90</v>
      </c>
      <c r="B91" t="s">
        <v>336</v>
      </c>
      <c r="C91" t="s">
        <v>144</v>
      </c>
      <c r="D91" t="s">
        <v>145</v>
      </c>
      <c r="E91" t="s">
        <v>337</v>
      </c>
      <c r="F91" t="s">
        <v>338</v>
      </c>
      <c r="G91" t="s">
        <v>331</v>
      </c>
    </row>
    <row r="92" spans="1:7" x14ac:dyDescent="0.25">
      <c r="A92">
        <v>91</v>
      </c>
      <c r="B92" t="s">
        <v>339</v>
      </c>
      <c r="C92" t="s">
        <v>340</v>
      </c>
      <c r="D92" t="s">
        <v>341</v>
      </c>
      <c r="E92" t="s">
        <v>106</v>
      </c>
      <c r="F92" t="s">
        <v>342</v>
      </c>
      <c r="G92" t="s">
        <v>343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AA8FB-E5C7-49E1-B733-5A0802C2BC8D}">
  <sheetPr codeName="Sheet5"/>
  <dimension ref="A1:I10"/>
  <sheetViews>
    <sheetView zoomScale="130" zoomScaleNormal="130" workbookViewId="0">
      <selection activeCell="H23" sqref="H23"/>
    </sheetView>
  </sheetViews>
  <sheetFormatPr defaultColWidth="18.25" defaultRowHeight="15.75" x14ac:dyDescent="0.25"/>
  <sheetData>
    <row r="1" spans="1:9" ht="18" thickBot="1" x14ac:dyDescent="0.3">
      <c r="A1" s="1" t="s">
        <v>373</v>
      </c>
      <c r="B1" s="1" t="s">
        <v>374</v>
      </c>
      <c r="C1" s="1" t="s">
        <v>378</v>
      </c>
      <c r="D1" s="1" t="s">
        <v>375</v>
      </c>
      <c r="E1" s="1" t="s">
        <v>376</v>
      </c>
      <c r="F1" s="1" t="s">
        <v>371</v>
      </c>
      <c r="G1" s="1" t="s">
        <v>377</v>
      </c>
      <c r="H1" s="1" t="s">
        <v>372</v>
      </c>
      <c r="I1" s="1"/>
    </row>
    <row r="2" spans="1:9" ht="16.5" thickTop="1" x14ac:dyDescent="0.25">
      <c r="A2" s="2">
        <v>1</v>
      </c>
      <c r="B2" s="3" t="s">
        <v>344</v>
      </c>
      <c r="C2" s="3" t="s">
        <v>345</v>
      </c>
      <c r="D2" s="3">
        <v>34311</v>
      </c>
      <c r="E2" s="3">
        <v>42856</v>
      </c>
      <c r="F2" s="2" t="s">
        <v>335</v>
      </c>
      <c r="G2" s="2" t="s">
        <v>346</v>
      </c>
      <c r="H2" s="2" t="s">
        <v>212</v>
      </c>
    </row>
    <row r="3" spans="1:9" x14ac:dyDescent="0.25">
      <c r="A3">
        <v>2</v>
      </c>
      <c r="B3" t="s">
        <v>347</v>
      </c>
      <c r="C3" t="s">
        <v>348</v>
      </c>
      <c r="D3" s="4">
        <v>35480</v>
      </c>
      <c r="E3" s="4">
        <v>42961</v>
      </c>
      <c r="F3" t="s">
        <v>349</v>
      </c>
      <c r="G3" t="s">
        <v>350</v>
      </c>
      <c r="H3" t="s">
        <v>212</v>
      </c>
    </row>
    <row r="4" spans="1:9" x14ac:dyDescent="0.25">
      <c r="A4">
        <v>3</v>
      </c>
      <c r="B4" t="s">
        <v>351</v>
      </c>
      <c r="C4" t="s">
        <v>175</v>
      </c>
      <c r="D4" s="4">
        <v>39690</v>
      </c>
      <c r="E4" s="4">
        <v>42826</v>
      </c>
      <c r="F4" t="s">
        <v>319</v>
      </c>
      <c r="G4" t="s">
        <v>352</v>
      </c>
      <c r="H4" t="s">
        <v>212</v>
      </c>
    </row>
    <row r="5" spans="1:9" x14ac:dyDescent="0.25">
      <c r="A5">
        <v>4</v>
      </c>
      <c r="B5" t="s">
        <v>353</v>
      </c>
      <c r="C5" t="s">
        <v>100</v>
      </c>
      <c r="D5" s="4">
        <v>30213</v>
      </c>
      <c r="E5" s="4">
        <v>43223</v>
      </c>
      <c r="F5" t="s">
        <v>354</v>
      </c>
      <c r="G5" t="s">
        <v>355</v>
      </c>
      <c r="H5" t="s">
        <v>212</v>
      </c>
    </row>
    <row r="6" spans="1:9" x14ac:dyDescent="0.25">
      <c r="A6">
        <v>5</v>
      </c>
      <c r="B6" t="s">
        <v>356</v>
      </c>
      <c r="C6" t="s">
        <v>175</v>
      </c>
      <c r="D6" s="4">
        <v>36589</v>
      </c>
      <c r="E6" s="4">
        <v>43390</v>
      </c>
      <c r="F6" t="s">
        <v>115</v>
      </c>
      <c r="G6" t="s">
        <v>357</v>
      </c>
      <c r="H6" t="s">
        <v>116</v>
      </c>
    </row>
    <row r="7" spans="1:9" x14ac:dyDescent="0.25">
      <c r="A7">
        <v>6</v>
      </c>
      <c r="B7" t="s">
        <v>358</v>
      </c>
      <c r="C7" t="s">
        <v>100</v>
      </c>
      <c r="D7" s="4">
        <v>39631</v>
      </c>
      <c r="E7" s="4">
        <v>43390</v>
      </c>
      <c r="F7" t="s">
        <v>115</v>
      </c>
      <c r="G7" t="s">
        <v>359</v>
      </c>
      <c r="H7" t="s">
        <v>116</v>
      </c>
    </row>
    <row r="8" spans="1:9" x14ac:dyDescent="0.25">
      <c r="A8">
        <v>7</v>
      </c>
      <c r="B8" t="s">
        <v>360</v>
      </c>
      <c r="C8" t="s">
        <v>100</v>
      </c>
      <c r="D8" s="4">
        <v>38501</v>
      </c>
      <c r="E8" s="4">
        <v>43467</v>
      </c>
      <c r="F8" t="s">
        <v>115</v>
      </c>
      <c r="G8" t="s">
        <v>361</v>
      </c>
      <c r="H8" t="s">
        <v>116</v>
      </c>
    </row>
    <row r="9" spans="1:9" x14ac:dyDescent="0.25">
      <c r="A9">
        <v>8</v>
      </c>
      <c r="B9" t="s">
        <v>362</v>
      </c>
      <c r="C9" t="s">
        <v>100</v>
      </c>
      <c r="D9" s="4">
        <v>37630</v>
      </c>
      <c r="E9" s="4">
        <v>43529</v>
      </c>
      <c r="F9" t="s">
        <v>335</v>
      </c>
      <c r="G9" t="s">
        <v>363</v>
      </c>
      <c r="H9" t="s">
        <v>212</v>
      </c>
    </row>
    <row r="10" spans="1:9" x14ac:dyDescent="0.25">
      <c r="A10">
        <v>9</v>
      </c>
      <c r="B10" t="s">
        <v>364</v>
      </c>
      <c r="C10" t="s">
        <v>100</v>
      </c>
      <c r="D10" s="4">
        <v>36918</v>
      </c>
      <c r="E10" s="4">
        <v>43784</v>
      </c>
      <c r="F10" t="s">
        <v>115</v>
      </c>
      <c r="G10" t="s">
        <v>365</v>
      </c>
      <c r="H10" t="s">
        <v>116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EAFF8-B862-4F68-A599-2A95C62F1C09}">
  <sheetPr codeName="Sheet6"/>
  <dimension ref="A1:G78"/>
  <sheetViews>
    <sheetView zoomScale="130" zoomScaleNormal="130" workbookViewId="0">
      <selection activeCell="C21" sqref="C21"/>
    </sheetView>
  </sheetViews>
  <sheetFormatPr defaultRowHeight="15.75" x14ac:dyDescent="0.25"/>
  <cols>
    <col min="1" max="1" width="11.25" customWidth="1"/>
    <col min="2" max="2" width="29.625" bestFit="1" customWidth="1"/>
    <col min="3" max="3" width="14.25" customWidth="1"/>
    <col min="4" max="4" width="10.75" customWidth="1"/>
    <col min="5" max="5" width="14.25" customWidth="1"/>
    <col min="6" max="6" width="13" customWidth="1"/>
    <col min="7" max="7" width="13.25" customWidth="1"/>
  </cols>
  <sheetData>
    <row r="1" spans="1:7" ht="18" thickBot="1" x14ac:dyDescent="0.3">
      <c r="A1" s="1" t="s">
        <v>379</v>
      </c>
      <c r="B1" s="1" t="s">
        <v>90</v>
      </c>
      <c r="C1" s="1" t="s">
        <v>380</v>
      </c>
      <c r="D1" s="1" t="s">
        <v>94</v>
      </c>
      <c r="E1" s="1" t="s">
        <v>381</v>
      </c>
      <c r="F1" s="1" t="s">
        <v>382</v>
      </c>
      <c r="G1" s="1" t="s">
        <v>383</v>
      </c>
    </row>
    <row r="2" spans="1:7" ht="16.5" thickTop="1" x14ac:dyDescent="0.25">
      <c r="A2" s="2">
        <v>1</v>
      </c>
      <c r="B2" s="3" t="s">
        <v>63</v>
      </c>
      <c r="C2" s="2">
        <v>1</v>
      </c>
      <c r="D2" s="2">
        <v>18</v>
      </c>
      <c r="E2" s="2">
        <v>39</v>
      </c>
      <c r="F2" s="2">
        <v>0</v>
      </c>
      <c r="G2" s="2">
        <v>10</v>
      </c>
    </row>
    <row r="3" spans="1:7" x14ac:dyDescent="0.25">
      <c r="A3">
        <v>2</v>
      </c>
      <c r="B3" t="s">
        <v>31</v>
      </c>
      <c r="C3">
        <v>1</v>
      </c>
      <c r="D3">
        <v>19</v>
      </c>
      <c r="E3">
        <v>17</v>
      </c>
      <c r="F3">
        <v>40</v>
      </c>
      <c r="G3">
        <v>25</v>
      </c>
    </row>
    <row r="4" spans="1:7" x14ac:dyDescent="0.25">
      <c r="A4">
        <v>3</v>
      </c>
      <c r="B4" t="s">
        <v>68</v>
      </c>
      <c r="C4">
        <v>2</v>
      </c>
      <c r="D4">
        <v>10</v>
      </c>
      <c r="E4">
        <v>13</v>
      </c>
      <c r="F4">
        <v>70</v>
      </c>
      <c r="G4">
        <v>25</v>
      </c>
    </row>
    <row r="5" spans="1:7" x14ac:dyDescent="0.25">
      <c r="A5">
        <v>4</v>
      </c>
      <c r="B5" t="s">
        <v>73</v>
      </c>
      <c r="C5">
        <v>2</v>
      </c>
      <c r="D5">
        <v>22</v>
      </c>
      <c r="E5">
        <v>53</v>
      </c>
      <c r="F5">
        <v>0</v>
      </c>
      <c r="G5">
        <v>0</v>
      </c>
    </row>
    <row r="6" spans="1:7" x14ac:dyDescent="0.25">
      <c r="A6">
        <v>5</v>
      </c>
      <c r="B6" t="s">
        <v>36</v>
      </c>
      <c r="C6">
        <v>2</v>
      </c>
      <c r="D6">
        <v>21.35</v>
      </c>
    </row>
    <row r="7" spans="1:7" x14ac:dyDescent="0.25">
      <c r="A7">
        <v>6</v>
      </c>
      <c r="B7" t="s">
        <v>74</v>
      </c>
      <c r="C7">
        <v>2</v>
      </c>
      <c r="D7">
        <v>25</v>
      </c>
      <c r="E7">
        <v>120</v>
      </c>
      <c r="F7">
        <v>0</v>
      </c>
      <c r="G7">
        <v>25</v>
      </c>
    </row>
    <row r="8" spans="1:7" x14ac:dyDescent="0.25">
      <c r="A8">
        <v>7</v>
      </c>
      <c r="B8" t="s">
        <v>43</v>
      </c>
      <c r="C8">
        <v>7</v>
      </c>
      <c r="D8">
        <v>30</v>
      </c>
      <c r="E8">
        <v>15</v>
      </c>
      <c r="F8">
        <v>0</v>
      </c>
      <c r="G8">
        <v>10</v>
      </c>
    </row>
    <row r="9" spans="1:7" x14ac:dyDescent="0.25">
      <c r="A9">
        <v>8</v>
      </c>
      <c r="B9" t="s">
        <v>82</v>
      </c>
      <c r="C9">
        <v>2</v>
      </c>
      <c r="D9">
        <v>40</v>
      </c>
      <c r="E9">
        <v>6</v>
      </c>
      <c r="F9">
        <v>0</v>
      </c>
      <c r="G9">
        <v>0</v>
      </c>
    </row>
    <row r="10" spans="1:7" x14ac:dyDescent="0.25">
      <c r="A10">
        <v>9</v>
      </c>
      <c r="B10" t="s">
        <v>87</v>
      </c>
      <c r="C10">
        <v>6</v>
      </c>
      <c r="D10">
        <v>97</v>
      </c>
    </row>
    <row r="11" spans="1:7" x14ac:dyDescent="0.25">
      <c r="A11">
        <v>10</v>
      </c>
      <c r="B11" t="s">
        <v>52</v>
      </c>
      <c r="C11">
        <v>8</v>
      </c>
      <c r="D11">
        <v>31</v>
      </c>
      <c r="E11">
        <v>31</v>
      </c>
      <c r="F11">
        <v>0</v>
      </c>
      <c r="G11">
        <v>0</v>
      </c>
    </row>
    <row r="12" spans="1:7" x14ac:dyDescent="0.25">
      <c r="A12">
        <v>11</v>
      </c>
      <c r="B12" t="s">
        <v>3</v>
      </c>
      <c r="C12">
        <v>4</v>
      </c>
      <c r="D12">
        <v>21</v>
      </c>
      <c r="E12">
        <v>22</v>
      </c>
      <c r="F12">
        <v>30</v>
      </c>
      <c r="G12">
        <v>30</v>
      </c>
    </row>
    <row r="13" spans="1:7" x14ac:dyDescent="0.25">
      <c r="A13">
        <v>12</v>
      </c>
      <c r="B13" t="s">
        <v>47</v>
      </c>
      <c r="C13">
        <v>4</v>
      </c>
      <c r="D13">
        <v>38</v>
      </c>
      <c r="E13">
        <v>86</v>
      </c>
      <c r="F13">
        <v>0</v>
      </c>
      <c r="G13">
        <v>0</v>
      </c>
    </row>
    <row r="14" spans="1:7" x14ac:dyDescent="0.25">
      <c r="A14">
        <v>13</v>
      </c>
      <c r="B14" t="s">
        <v>54</v>
      </c>
      <c r="C14">
        <v>8</v>
      </c>
      <c r="D14">
        <v>6</v>
      </c>
      <c r="E14">
        <v>24</v>
      </c>
      <c r="F14">
        <v>0</v>
      </c>
      <c r="G14">
        <v>5</v>
      </c>
    </row>
    <row r="15" spans="1:7" x14ac:dyDescent="0.25">
      <c r="A15">
        <v>14</v>
      </c>
      <c r="B15" t="s">
        <v>8</v>
      </c>
      <c r="C15">
        <v>7</v>
      </c>
      <c r="D15">
        <v>23.25</v>
      </c>
      <c r="E15">
        <v>35</v>
      </c>
      <c r="F15">
        <v>0</v>
      </c>
      <c r="G15">
        <v>0</v>
      </c>
    </row>
    <row r="16" spans="1:7" x14ac:dyDescent="0.25">
      <c r="A16">
        <v>15</v>
      </c>
      <c r="B16" t="s">
        <v>61</v>
      </c>
      <c r="C16">
        <v>2</v>
      </c>
      <c r="D16">
        <v>15.5</v>
      </c>
      <c r="E16">
        <v>39</v>
      </c>
      <c r="F16">
        <v>0</v>
      </c>
      <c r="G16">
        <v>5</v>
      </c>
    </row>
    <row r="17" spans="1:7" x14ac:dyDescent="0.25">
      <c r="A17">
        <v>16</v>
      </c>
      <c r="B17" t="s">
        <v>32</v>
      </c>
      <c r="C17">
        <v>3</v>
      </c>
      <c r="D17">
        <v>17.45</v>
      </c>
      <c r="E17">
        <v>29</v>
      </c>
      <c r="F17">
        <v>0</v>
      </c>
      <c r="G17">
        <v>10</v>
      </c>
    </row>
    <row r="18" spans="1:7" x14ac:dyDescent="0.25">
      <c r="A18">
        <v>17</v>
      </c>
      <c r="B18" t="s">
        <v>46</v>
      </c>
      <c r="C18">
        <v>6</v>
      </c>
      <c r="D18">
        <v>39</v>
      </c>
    </row>
    <row r="19" spans="1:7" x14ac:dyDescent="0.25">
      <c r="A19">
        <v>18</v>
      </c>
      <c r="B19" t="s">
        <v>70</v>
      </c>
      <c r="C19">
        <v>8</v>
      </c>
      <c r="D19">
        <v>62.5</v>
      </c>
      <c r="E19">
        <v>42</v>
      </c>
      <c r="F19">
        <v>0</v>
      </c>
      <c r="G19">
        <v>0</v>
      </c>
    </row>
    <row r="20" spans="1:7" x14ac:dyDescent="0.25">
      <c r="A20">
        <v>19</v>
      </c>
      <c r="B20" t="s">
        <v>60</v>
      </c>
      <c r="C20">
        <v>3</v>
      </c>
      <c r="D20">
        <v>9.1999999999999993</v>
      </c>
      <c r="E20">
        <v>25</v>
      </c>
      <c r="F20">
        <v>0</v>
      </c>
      <c r="G20">
        <v>5</v>
      </c>
    </row>
    <row r="21" spans="1:7" x14ac:dyDescent="0.25">
      <c r="A21">
        <v>20</v>
      </c>
      <c r="B21" t="s">
        <v>16</v>
      </c>
      <c r="C21">
        <v>3</v>
      </c>
      <c r="D21">
        <v>81</v>
      </c>
      <c r="E21">
        <v>40</v>
      </c>
      <c r="F21">
        <v>0</v>
      </c>
      <c r="G21">
        <v>0</v>
      </c>
    </row>
    <row r="22" spans="1:7" x14ac:dyDescent="0.25">
      <c r="A22">
        <v>21</v>
      </c>
      <c r="B22" t="s">
        <v>38</v>
      </c>
      <c r="C22">
        <v>3</v>
      </c>
      <c r="D22">
        <v>10</v>
      </c>
      <c r="E22">
        <v>3</v>
      </c>
      <c r="F22">
        <v>40</v>
      </c>
      <c r="G22">
        <v>5</v>
      </c>
    </row>
    <row r="23" spans="1:7" x14ac:dyDescent="0.25">
      <c r="A23">
        <v>22</v>
      </c>
      <c r="B23" t="s">
        <v>15</v>
      </c>
      <c r="C23">
        <v>5</v>
      </c>
      <c r="D23">
        <v>21</v>
      </c>
      <c r="E23">
        <v>104</v>
      </c>
      <c r="F23">
        <v>0</v>
      </c>
      <c r="G23">
        <v>25</v>
      </c>
    </row>
    <row r="24" spans="1:7" x14ac:dyDescent="0.25">
      <c r="A24">
        <v>23</v>
      </c>
      <c r="B24" t="s">
        <v>81</v>
      </c>
      <c r="C24">
        <v>5</v>
      </c>
      <c r="D24">
        <v>9</v>
      </c>
      <c r="E24">
        <v>61</v>
      </c>
      <c r="F24">
        <v>0</v>
      </c>
      <c r="G24">
        <v>25</v>
      </c>
    </row>
    <row r="25" spans="1:7" x14ac:dyDescent="0.25">
      <c r="A25">
        <v>24</v>
      </c>
      <c r="B25" t="s">
        <v>25</v>
      </c>
      <c r="C25">
        <v>1</v>
      </c>
      <c r="D25">
        <v>4.5</v>
      </c>
    </row>
    <row r="26" spans="1:7" x14ac:dyDescent="0.25">
      <c r="A26">
        <v>25</v>
      </c>
      <c r="B26" t="s">
        <v>77</v>
      </c>
      <c r="C26">
        <v>3</v>
      </c>
      <c r="D26">
        <v>14</v>
      </c>
      <c r="E26">
        <v>76</v>
      </c>
      <c r="F26">
        <v>0</v>
      </c>
      <c r="G26">
        <v>30</v>
      </c>
    </row>
    <row r="27" spans="1:7" x14ac:dyDescent="0.25">
      <c r="A27">
        <v>26</v>
      </c>
      <c r="B27" t="s">
        <v>79</v>
      </c>
      <c r="C27">
        <v>3</v>
      </c>
      <c r="D27">
        <v>31.23</v>
      </c>
      <c r="E27">
        <v>15</v>
      </c>
      <c r="F27">
        <v>0</v>
      </c>
      <c r="G27">
        <v>0</v>
      </c>
    </row>
    <row r="28" spans="1:7" x14ac:dyDescent="0.25">
      <c r="A28">
        <v>27</v>
      </c>
      <c r="B28" t="s">
        <v>35</v>
      </c>
      <c r="C28">
        <v>3</v>
      </c>
      <c r="D28">
        <v>43.9</v>
      </c>
      <c r="E28">
        <v>49</v>
      </c>
      <c r="F28">
        <v>0</v>
      </c>
      <c r="G28">
        <v>30</v>
      </c>
    </row>
    <row r="29" spans="1:7" x14ac:dyDescent="0.25">
      <c r="A29">
        <v>28</v>
      </c>
      <c r="B29" t="s">
        <v>55</v>
      </c>
      <c r="C29">
        <v>7</v>
      </c>
      <c r="D29">
        <v>45.6</v>
      </c>
    </row>
    <row r="30" spans="1:7" x14ac:dyDescent="0.25">
      <c r="A30">
        <v>29</v>
      </c>
      <c r="B30" t="s">
        <v>50</v>
      </c>
      <c r="C30">
        <v>6</v>
      </c>
      <c r="D30">
        <v>123.79</v>
      </c>
    </row>
    <row r="31" spans="1:7" x14ac:dyDescent="0.25">
      <c r="A31">
        <v>30</v>
      </c>
      <c r="B31" t="s">
        <v>45</v>
      </c>
      <c r="C31">
        <v>8</v>
      </c>
      <c r="D31">
        <v>25.89</v>
      </c>
      <c r="E31">
        <v>10</v>
      </c>
      <c r="F31">
        <v>0</v>
      </c>
      <c r="G31">
        <v>15</v>
      </c>
    </row>
    <row r="32" spans="1:7" x14ac:dyDescent="0.25">
      <c r="A32">
        <v>31</v>
      </c>
      <c r="B32" t="s">
        <v>20</v>
      </c>
      <c r="C32">
        <v>4</v>
      </c>
      <c r="D32">
        <v>12.5</v>
      </c>
      <c r="E32">
        <v>0</v>
      </c>
      <c r="F32">
        <v>70</v>
      </c>
      <c r="G32">
        <v>20</v>
      </c>
    </row>
    <row r="33" spans="1:7" x14ac:dyDescent="0.25">
      <c r="A33">
        <v>32</v>
      </c>
      <c r="B33" t="s">
        <v>37</v>
      </c>
      <c r="C33">
        <v>4</v>
      </c>
      <c r="D33">
        <v>32</v>
      </c>
      <c r="E33">
        <v>9</v>
      </c>
      <c r="F33">
        <v>40</v>
      </c>
      <c r="G33">
        <v>25</v>
      </c>
    </row>
    <row r="34" spans="1:7" x14ac:dyDescent="0.25">
      <c r="A34">
        <v>33</v>
      </c>
      <c r="B34" t="s">
        <v>19</v>
      </c>
      <c r="C34">
        <v>4</v>
      </c>
      <c r="D34">
        <v>2.5</v>
      </c>
      <c r="E34">
        <v>112</v>
      </c>
      <c r="F34">
        <v>0</v>
      </c>
      <c r="G34">
        <v>20</v>
      </c>
    </row>
    <row r="35" spans="1:7" x14ac:dyDescent="0.25">
      <c r="A35">
        <v>34</v>
      </c>
      <c r="B35" t="s">
        <v>64</v>
      </c>
      <c r="C35">
        <v>1</v>
      </c>
      <c r="D35">
        <v>14</v>
      </c>
      <c r="E35">
        <v>111</v>
      </c>
      <c r="F35">
        <v>0</v>
      </c>
      <c r="G35">
        <v>15</v>
      </c>
    </row>
    <row r="36" spans="1:7" x14ac:dyDescent="0.25">
      <c r="A36">
        <v>35</v>
      </c>
      <c r="B36" t="s">
        <v>42</v>
      </c>
      <c r="C36">
        <v>1</v>
      </c>
      <c r="D36">
        <v>18</v>
      </c>
      <c r="E36">
        <v>20</v>
      </c>
      <c r="F36">
        <v>0</v>
      </c>
      <c r="G36">
        <v>15</v>
      </c>
    </row>
    <row r="37" spans="1:7" x14ac:dyDescent="0.25">
      <c r="A37">
        <v>36</v>
      </c>
      <c r="B37" t="s">
        <v>29</v>
      </c>
      <c r="C37">
        <v>8</v>
      </c>
      <c r="D37">
        <v>19</v>
      </c>
      <c r="E37">
        <v>112</v>
      </c>
      <c r="F37">
        <v>0</v>
      </c>
      <c r="G37">
        <v>20</v>
      </c>
    </row>
    <row r="38" spans="1:7" x14ac:dyDescent="0.25">
      <c r="A38">
        <v>37</v>
      </c>
      <c r="B38" t="s">
        <v>39</v>
      </c>
      <c r="C38">
        <v>8</v>
      </c>
      <c r="D38">
        <v>26</v>
      </c>
      <c r="E38">
        <v>11</v>
      </c>
      <c r="F38">
        <v>50</v>
      </c>
      <c r="G38">
        <v>25</v>
      </c>
    </row>
    <row r="39" spans="1:7" x14ac:dyDescent="0.25">
      <c r="A39">
        <v>38</v>
      </c>
      <c r="B39" t="s">
        <v>78</v>
      </c>
      <c r="C39">
        <v>1</v>
      </c>
      <c r="D39">
        <v>263.5</v>
      </c>
      <c r="E39">
        <v>17</v>
      </c>
      <c r="F39">
        <v>0</v>
      </c>
      <c r="G39">
        <v>15</v>
      </c>
    </row>
    <row r="40" spans="1:7" x14ac:dyDescent="0.25">
      <c r="A40">
        <v>39</v>
      </c>
      <c r="B40" t="s">
        <v>23</v>
      </c>
      <c r="C40">
        <v>1</v>
      </c>
      <c r="D40">
        <v>18</v>
      </c>
      <c r="E40">
        <v>69</v>
      </c>
      <c r="F40">
        <v>0</v>
      </c>
      <c r="G40">
        <v>5</v>
      </c>
    </row>
    <row r="41" spans="1:7" x14ac:dyDescent="0.25">
      <c r="A41">
        <v>40</v>
      </c>
      <c r="B41" t="s">
        <v>49</v>
      </c>
      <c r="C41">
        <v>8</v>
      </c>
      <c r="D41">
        <v>18.399999999999999</v>
      </c>
      <c r="E41">
        <v>123</v>
      </c>
      <c r="F41">
        <v>0</v>
      </c>
      <c r="G41">
        <v>30</v>
      </c>
    </row>
    <row r="42" spans="1:7" x14ac:dyDescent="0.25">
      <c r="A42">
        <v>41</v>
      </c>
      <c r="B42" t="s">
        <v>11</v>
      </c>
      <c r="C42">
        <v>8</v>
      </c>
      <c r="D42">
        <v>9.65</v>
      </c>
      <c r="E42">
        <v>85</v>
      </c>
      <c r="F42">
        <v>0</v>
      </c>
      <c r="G42">
        <v>10</v>
      </c>
    </row>
    <row r="43" spans="1:7" x14ac:dyDescent="0.25">
      <c r="A43">
        <v>42</v>
      </c>
      <c r="B43" t="s">
        <v>0</v>
      </c>
      <c r="C43">
        <v>5</v>
      </c>
      <c r="D43">
        <v>14</v>
      </c>
    </row>
    <row r="44" spans="1:7" x14ac:dyDescent="0.25">
      <c r="A44">
        <v>43</v>
      </c>
      <c r="B44" t="s">
        <v>51</v>
      </c>
      <c r="C44">
        <v>1</v>
      </c>
      <c r="D44">
        <v>46</v>
      </c>
      <c r="E44">
        <v>17</v>
      </c>
      <c r="F44">
        <v>10</v>
      </c>
      <c r="G44">
        <v>25</v>
      </c>
    </row>
    <row r="45" spans="1:7" x14ac:dyDescent="0.25">
      <c r="A45">
        <v>44</v>
      </c>
      <c r="B45" t="s">
        <v>57</v>
      </c>
      <c r="C45">
        <v>2</v>
      </c>
      <c r="D45">
        <v>19.45</v>
      </c>
      <c r="E45">
        <v>27</v>
      </c>
      <c r="F45">
        <v>0</v>
      </c>
      <c r="G45">
        <v>15</v>
      </c>
    </row>
    <row r="46" spans="1:7" x14ac:dyDescent="0.25">
      <c r="A46">
        <v>45</v>
      </c>
      <c r="B46" t="s">
        <v>84</v>
      </c>
      <c r="C46">
        <v>8</v>
      </c>
      <c r="D46">
        <v>9.5</v>
      </c>
      <c r="E46">
        <v>5</v>
      </c>
      <c r="F46">
        <v>70</v>
      </c>
      <c r="G46">
        <v>15</v>
      </c>
    </row>
    <row r="47" spans="1:7" x14ac:dyDescent="0.25">
      <c r="A47">
        <v>46</v>
      </c>
      <c r="B47" t="s">
        <v>65</v>
      </c>
      <c r="C47">
        <v>8</v>
      </c>
      <c r="D47">
        <v>12</v>
      </c>
      <c r="E47">
        <v>95</v>
      </c>
      <c r="F47">
        <v>0</v>
      </c>
      <c r="G47">
        <v>0</v>
      </c>
    </row>
    <row r="48" spans="1:7" x14ac:dyDescent="0.25">
      <c r="A48">
        <v>47</v>
      </c>
      <c r="B48" t="s">
        <v>80</v>
      </c>
      <c r="C48">
        <v>3</v>
      </c>
      <c r="D48">
        <v>9.5</v>
      </c>
      <c r="E48">
        <v>36</v>
      </c>
      <c r="F48">
        <v>0</v>
      </c>
      <c r="G48">
        <v>0</v>
      </c>
    </row>
    <row r="49" spans="1:7" x14ac:dyDescent="0.25">
      <c r="A49">
        <v>48</v>
      </c>
      <c r="B49" t="s">
        <v>85</v>
      </c>
      <c r="C49">
        <v>3</v>
      </c>
      <c r="D49">
        <v>12.75</v>
      </c>
      <c r="E49">
        <v>15</v>
      </c>
      <c r="F49">
        <v>70</v>
      </c>
      <c r="G49">
        <v>25</v>
      </c>
    </row>
    <row r="50" spans="1:7" x14ac:dyDescent="0.25">
      <c r="A50">
        <v>49</v>
      </c>
      <c r="B50" t="s">
        <v>22</v>
      </c>
      <c r="C50">
        <v>3</v>
      </c>
      <c r="D50">
        <v>20</v>
      </c>
      <c r="E50">
        <v>10</v>
      </c>
      <c r="F50">
        <v>60</v>
      </c>
      <c r="G50">
        <v>15</v>
      </c>
    </row>
    <row r="51" spans="1:7" x14ac:dyDescent="0.25">
      <c r="A51">
        <v>50</v>
      </c>
      <c r="B51" t="s">
        <v>83</v>
      </c>
      <c r="C51">
        <v>3</v>
      </c>
      <c r="D51">
        <v>16.25</v>
      </c>
      <c r="E51">
        <v>65</v>
      </c>
      <c r="F51">
        <v>0</v>
      </c>
      <c r="G51">
        <v>30</v>
      </c>
    </row>
    <row r="52" spans="1:7" x14ac:dyDescent="0.25">
      <c r="A52">
        <v>51</v>
      </c>
      <c r="B52" t="s">
        <v>6</v>
      </c>
      <c r="C52">
        <v>7</v>
      </c>
      <c r="D52">
        <v>53</v>
      </c>
      <c r="E52">
        <v>20</v>
      </c>
      <c r="F52">
        <v>0</v>
      </c>
      <c r="G52">
        <v>10</v>
      </c>
    </row>
    <row r="53" spans="1:7" x14ac:dyDescent="0.25">
      <c r="A53">
        <v>52</v>
      </c>
      <c r="B53" t="s">
        <v>76</v>
      </c>
      <c r="C53">
        <v>5</v>
      </c>
      <c r="D53">
        <v>7</v>
      </c>
      <c r="E53">
        <v>38</v>
      </c>
      <c r="F53">
        <v>0</v>
      </c>
      <c r="G53">
        <v>25</v>
      </c>
    </row>
    <row r="54" spans="1:7" x14ac:dyDescent="0.25">
      <c r="A54">
        <v>53</v>
      </c>
      <c r="B54" t="s">
        <v>33</v>
      </c>
      <c r="C54">
        <v>6</v>
      </c>
      <c r="D54">
        <v>32.799999999999997</v>
      </c>
    </row>
    <row r="55" spans="1:7" x14ac:dyDescent="0.25">
      <c r="A55">
        <v>54</v>
      </c>
      <c r="B55" t="s">
        <v>66</v>
      </c>
      <c r="C55">
        <v>6</v>
      </c>
      <c r="D55">
        <v>7.45</v>
      </c>
      <c r="E55">
        <v>21</v>
      </c>
      <c r="F55">
        <v>0</v>
      </c>
      <c r="G55">
        <v>10</v>
      </c>
    </row>
    <row r="56" spans="1:7" x14ac:dyDescent="0.25">
      <c r="A56">
        <v>55</v>
      </c>
      <c r="B56" t="s">
        <v>26</v>
      </c>
      <c r="C56">
        <v>6</v>
      </c>
      <c r="D56">
        <v>24</v>
      </c>
      <c r="E56">
        <v>115</v>
      </c>
      <c r="F56">
        <v>0</v>
      </c>
      <c r="G56">
        <v>20</v>
      </c>
    </row>
    <row r="57" spans="1:7" x14ac:dyDescent="0.25">
      <c r="A57">
        <v>56</v>
      </c>
      <c r="B57" t="s">
        <v>44</v>
      </c>
      <c r="C57">
        <v>5</v>
      </c>
      <c r="D57">
        <v>38</v>
      </c>
      <c r="E57">
        <v>21</v>
      </c>
      <c r="F57">
        <v>10</v>
      </c>
      <c r="G57">
        <v>30</v>
      </c>
    </row>
    <row r="58" spans="1:7" x14ac:dyDescent="0.25">
      <c r="A58">
        <v>57</v>
      </c>
      <c r="B58" t="s">
        <v>13</v>
      </c>
      <c r="C58">
        <v>5</v>
      </c>
      <c r="D58">
        <v>19.5</v>
      </c>
      <c r="E58">
        <v>36</v>
      </c>
      <c r="F58">
        <v>0</v>
      </c>
      <c r="G58">
        <v>20</v>
      </c>
    </row>
    <row r="59" spans="1:7" x14ac:dyDescent="0.25">
      <c r="A59">
        <v>58</v>
      </c>
      <c r="B59" t="s">
        <v>75</v>
      </c>
      <c r="C59">
        <v>8</v>
      </c>
      <c r="D59">
        <v>13.25</v>
      </c>
      <c r="E59">
        <v>62</v>
      </c>
      <c r="F59">
        <v>0</v>
      </c>
      <c r="G59">
        <v>20</v>
      </c>
    </row>
    <row r="60" spans="1:7" x14ac:dyDescent="0.25">
      <c r="A60">
        <v>59</v>
      </c>
      <c r="B60" t="s">
        <v>30</v>
      </c>
      <c r="C60">
        <v>4</v>
      </c>
      <c r="D60">
        <v>55</v>
      </c>
      <c r="E60">
        <v>79</v>
      </c>
      <c r="F60">
        <v>0</v>
      </c>
      <c r="G60">
        <v>0</v>
      </c>
    </row>
    <row r="61" spans="1:7" x14ac:dyDescent="0.25">
      <c r="A61">
        <v>60</v>
      </c>
      <c r="B61" t="s">
        <v>18</v>
      </c>
      <c r="C61">
        <v>4</v>
      </c>
      <c r="D61">
        <v>34</v>
      </c>
      <c r="E61">
        <v>19</v>
      </c>
      <c r="F61">
        <v>0</v>
      </c>
      <c r="G61">
        <v>0</v>
      </c>
    </row>
    <row r="62" spans="1:7" x14ac:dyDescent="0.25">
      <c r="A62">
        <v>61</v>
      </c>
      <c r="B62" t="s">
        <v>86</v>
      </c>
      <c r="C62">
        <v>2</v>
      </c>
      <c r="D62">
        <v>28.5</v>
      </c>
      <c r="E62">
        <v>113</v>
      </c>
      <c r="F62">
        <v>0</v>
      </c>
      <c r="G62">
        <v>25</v>
      </c>
    </row>
    <row r="63" spans="1:7" x14ac:dyDescent="0.25">
      <c r="A63">
        <v>62</v>
      </c>
      <c r="B63" t="s">
        <v>41</v>
      </c>
      <c r="C63">
        <v>3</v>
      </c>
      <c r="D63">
        <v>49.3</v>
      </c>
      <c r="E63">
        <v>17</v>
      </c>
      <c r="F63">
        <v>0</v>
      </c>
      <c r="G63">
        <v>0</v>
      </c>
    </row>
    <row r="64" spans="1:7" x14ac:dyDescent="0.25">
      <c r="A64">
        <v>63</v>
      </c>
      <c r="B64" t="s">
        <v>58</v>
      </c>
      <c r="C64">
        <v>2</v>
      </c>
      <c r="D64">
        <v>43.9</v>
      </c>
      <c r="E64">
        <v>24</v>
      </c>
      <c r="F64">
        <v>0</v>
      </c>
      <c r="G64">
        <v>5</v>
      </c>
    </row>
    <row r="65" spans="1:7" x14ac:dyDescent="0.25">
      <c r="A65">
        <v>64</v>
      </c>
      <c r="B65" t="s">
        <v>69</v>
      </c>
      <c r="C65">
        <v>5</v>
      </c>
      <c r="D65">
        <v>33.25</v>
      </c>
      <c r="E65">
        <v>22</v>
      </c>
      <c r="F65">
        <v>80</v>
      </c>
      <c r="G65">
        <v>30</v>
      </c>
    </row>
    <row r="66" spans="1:7" x14ac:dyDescent="0.25">
      <c r="A66">
        <v>65</v>
      </c>
      <c r="B66" t="s">
        <v>9</v>
      </c>
      <c r="C66">
        <v>2</v>
      </c>
      <c r="D66">
        <v>21.05</v>
      </c>
      <c r="E66">
        <v>76</v>
      </c>
      <c r="F66">
        <v>0</v>
      </c>
      <c r="G66">
        <v>0</v>
      </c>
    </row>
    <row r="67" spans="1:7" x14ac:dyDescent="0.25">
      <c r="A67">
        <v>66</v>
      </c>
      <c r="B67" t="s">
        <v>72</v>
      </c>
      <c r="C67">
        <v>2</v>
      </c>
      <c r="D67">
        <v>17</v>
      </c>
      <c r="E67">
        <v>4</v>
      </c>
      <c r="F67">
        <v>100</v>
      </c>
      <c r="G67">
        <v>20</v>
      </c>
    </row>
    <row r="68" spans="1:7" x14ac:dyDescent="0.25">
      <c r="A68">
        <v>67</v>
      </c>
      <c r="B68" t="s">
        <v>62</v>
      </c>
      <c r="C68">
        <v>1</v>
      </c>
      <c r="D68">
        <v>14</v>
      </c>
      <c r="E68">
        <v>52</v>
      </c>
      <c r="F68">
        <v>0</v>
      </c>
      <c r="G68">
        <v>10</v>
      </c>
    </row>
    <row r="69" spans="1:7" x14ac:dyDescent="0.25">
      <c r="A69">
        <v>68</v>
      </c>
      <c r="B69" t="s">
        <v>67</v>
      </c>
      <c r="C69">
        <v>3</v>
      </c>
      <c r="D69">
        <v>12.5</v>
      </c>
      <c r="E69">
        <v>6</v>
      </c>
      <c r="F69">
        <v>10</v>
      </c>
      <c r="G69">
        <v>15</v>
      </c>
    </row>
    <row r="70" spans="1:7" x14ac:dyDescent="0.25">
      <c r="A70">
        <v>69</v>
      </c>
      <c r="B70" t="s">
        <v>71</v>
      </c>
      <c r="C70">
        <v>4</v>
      </c>
      <c r="D70">
        <v>36</v>
      </c>
      <c r="E70">
        <v>26</v>
      </c>
      <c r="F70">
        <v>0</v>
      </c>
      <c r="G70">
        <v>15</v>
      </c>
    </row>
    <row r="71" spans="1:7" x14ac:dyDescent="0.25">
      <c r="A71">
        <v>70</v>
      </c>
      <c r="B71" t="s">
        <v>40</v>
      </c>
      <c r="C71">
        <v>1</v>
      </c>
      <c r="D71">
        <v>15</v>
      </c>
      <c r="E71">
        <v>15</v>
      </c>
      <c r="F71">
        <v>10</v>
      </c>
      <c r="G71">
        <v>30</v>
      </c>
    </row>
    <row r="72" spans="1:7" x14ac:dyDescent="0.25">
      <c r="A72">
        <v>71</v>
      </c>
      <c r="B72" t="s">
        <v>53</v>
      </c>
      <c r="C72">
        <v>4</v>
      </c>
      <c r="D72">
        <v>21.5</v>
      </c>
      <c r="E72">
        <v>26</v>
      </c>
      <c r="F72">
        <v>0</v>
      </c>
      <c r="G72">
        <v>0</v>
      </c>
    </row>
    <row r="73" spans="1:7" x14ac:dyDescent="0.25">
      <c r="A73">
        <v>72</v>
      </c>
      <c r="B73" t="s">
        <v>5</v>
      </c>
      <c r="C73">
        <v>4</v>
      </c>
      <c r="D73">
        <v>34.799999999999997</v>
      </c>
      <c r="E73">
        <v>14</v>
      </c>
      <c r="F73">
        <v>0</v>
      </c>
      <c r="G73">
        <v>0</v>
      </c>
    </row>
    <row r="74" spans="1:7" x14ac:dyDescent="0.25">
      <c r="A74">
        <v>73</v>
      </c>
      <c r="B74" t="s">
        <v>56</v>
      </c>
      <c r="C74">
        <v>8</v>
      </c>
      <c r="D74">
        <v>15</v>
      </c>
      <c r="E74">
        <v>101</v>
      </c>
      <c r="F74">
        <v>0</v>
      </c>
      <c r="G74">
        <v>5</v>
      </c>
    </row>
    <row r="75" spans="1:7" x14ac:dyDescent="0.25">
      <c r="A75">
        <v>74</v>
      </c>
      <c r="B75" t="s">
        <v>28</v>
      </c>
      <c r="C75">
        <v>7</v>
      </c>
      <c r="D75">
        <v>10</v>
      </c>
      <c r="E75">
        <v>4</v>
      </c>
      <c r="F75">
        <v>20</v>
      </c>
      <c r="G75">
        <v>5</v>
      </c>
    </row>
    <row r="76" spans="1:7" x14ac:dyDescent="0.25">
      <c r="A76">
        <v>75</v>
      </c>
      <c r="B76" t="s">
        <v>59</v>
      </c>
      <c r="C76">
        <v>1</v>
      </c>
      <c r="D76">
        <v>7.75</v>
      </c>
      <c r="E76">
        <v>125</v>
      </c>
      <c r="F76">
        <v>0</v>
      </c>
      <c r="G76">
        <v>25</v>
      </c>
    </row>
    <row r="77" spans="1:7" x14ac:dyDescent="0.25">
      <c r="A77">
        <v>76</v>
      </c>
      <c r="B77" t="s">
        <v>48</v>
      </c>
      <c r="C77">
        <v>1</v>
      </c>
      <c r="D77">
        <v>18</v>
      </c>
      <c r="E77">
        <v>57</v>
      </c>
      <c r="F77">
        <v>0</v>
      </c>
      <c r="G77">
        <v>20</v>
      </c>
    </row>
    <row r="78" spans="1:7" x14ac:dyDescent="0.25">
      <c r="A78">
        <v>77</v>
      </c>
      <c r="B78" t="s">
        <v>34</v>
      </c>
      <c r="C78">
        <v>2</v>
      </c>
      <c r="D78">
        <v>13</v>
      </c>
      <c r="E78">
        <v>32</v>
      </c>
      <c r="F78">
        <v>0</v>
      </c>
      <c r="G78">
        <v>15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09CAE-B5EF-4F7E-A9EC-0E2D70DEC6B7}">
  <sheetPr codeName="Sheet7"/>
  <dimension ref="A1:C9"/>
  <sheetViews>
    <sheetView zoomScale="130" zoomScaleNormal="130" workbookViewId="0">
      <selection activeCell="C5" sqref="C5"/>
    </sheetView>
  </sheetViews>
  <sheetFormatPr defaultRowHeight="15.75" x14ac:dyDescent="0.25"/>
  <cols>
    <col min="1" max="1" width="15.125" customWidth="1"/>
    <col min="2" max="2" width="13.125" bestFit="1" customWidth="1"/>
    <col min="3" max="3" width="50.75" bestFit="1" customWidth="1"/>
  </cols>
  <sheetData>
    <row r="1" spans="1:3" ht="17.25" thickBot="1" x14ac:dyDescent="0.35">
      <c r="A1" s="5" t="s">
        <v>380</v>
      </c>
      <c r="B1" s="5" t="s">
        <v>91</v>
      </c>
      <c r="C1" s="5" t="s">
        <v>405</v>
      </c>
    </row>
    <row r="2" spans="1:3" x14ac:dyDescent="0.25">
      <c r="A2">
        <v>1</v>
      </c>
      <c r="B2" t="s">
        <v>24</v>
      </c>
      <c r="C2" t="s">
        <v>397</v>
      </c>
    </row>
    <row r="3" spans="1:3" x14ac:dyDescent="0.25">
      <c r="A3">
        <v>2</v>
      </c>
      <c r="B3" t="s">
        <v>10</v>
      </c>
      <c r="C3" t="s">
        <v>398</v>
      </c>
    </row>
    <row r="4" spans="1:3" x14ac:dyDescent="0.25">
      <c r="A4">
        <v>3</v>
      </c>
      <c r="B4" t="s">
        <v>17</v>
      </c>
      <c r="C4" t="s">
        <v>399</v>
      </c>
    </row>
    <row r="5" spans="1:3" x14ac:dyDescent="0.25">
      <c r="A5">
        <v>4</v>
      </c>
      <c r="B5" t="s">
        <v>4</v>
      </c>
      <c r="C5" t="s">
        <v>400</v>
      </c>
    </row>
    <row r="6" spans="1:3" x14ac:dyDescent="0.25">
      <c r="A6">
        <v>5</v>
      </c>
      <c r="B6" t="s">
        <v>1</v>
      </c>
      <c r="C6" t="s">
        <v>401</v>
      </c>
    </row>
    <row r="7" spans="1:3" x14ac:dyDescent="0.25">
      <c r="A7">
        <v>6</v>
      </c>
      <c r="B7" t="s">
        <v>27</v>
      </c>
      <c r="C7" t="s">
        <v>402</v>
      </c>
    </row>
    <row r="8" spans="1:3" x14ac:dyDescent="0.25">
      <c r="A8">
        <v>7</v>
      </c>
      <c r="B8" t="s">
        <v>7</v>
      </c>
      <c r="C8" t="s">
        <v>403</v>
      </c>
    </row>
    <row r="9" spans="1:3" x14ac:dyDescent="0.25">
      <c r="A9">
        <v>8</v>
      </c>
      <c r="B9" t="s">
        <v>12</v>
      </c>
      <c r="C9" t="s">
        <v>404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1B1EB-1046-442F-A1D4-0EE6437DDD37}">
  <sheetPr codeName="Sheet9"/>
  <dimension ref="A1:BA2169"/>
  <sheetViews>
    <sheetView topLeftCell="Y1" zoomScale="132" zoomScaleNormal="130" workbookViewId="0">
      <selection activeCell="AD34" sqref="AD34"/>
    </sheetView>
  </sheetViews>
  <sheetFormatPr defaultRowHeight="15.75" x14ac:dyDescent="0.25"/>
  <cols>
    <col min="1" max="1" width="13.125" bestFit="1" customWidth="1"/>
    <col min="2" max="2" width="10" bestFit="1" customWidth="1"/>
    <col min="3" max="3" width="10.625" bestFit="1" customWidth="1"/>
    <col min="4" max="4" width="25.625" bestFit="1" customWidth="1"/>
    <col min="5" max="5" width="10.625" bestFit="1" customWidth="1"/>
    <col min="6" max="6" width="7.625" bestFit="1" customWidth="1"/>
    <col min="7" max="7" width="12.375" bestFit="1" customWidth="1"/>
    <col min="8" max="8" width="10.625" bestFit="1" customWidth="1"/>
    <col min="10" max="10" width="12.375" bestFit="1" customWidth="1"/>
    <col min="11" max="11" width="10.625" bestFit="1" customWidth="1"/>
    <col min="12" max="12" width="9.75" bestFit="1" customWidth="1"/>
    <col min="13" max="13" width="25.125" bestFit="1" customWidth="1"/>
    <col min="14" max="14" width="10.625" bestFit="1" customWidth="1"/>
    <col min="16" max="16" width="16.5" bestFit="1" customWidth="1"/>
    <col min="17" max="17" width="10.625" bestFit="1" customWidth="1"/>
    <col min="19" max="19" width="14.375" bestFit="1" customWidth="1"/>
    <col min="20" max="20" width="10.625" bestFit="1" customWidth="1"/>
    <col min="21" max="21" width="9.375" bestFit="1" customWidth="1"/>
    <col min="22" max="22" width="14.375" bestFit="1" customWidth="1"/>
    <col min="23" max="23" width="11" bestFit="1" customWidth="1"/>
    <col min="24" max="24" width="8.875" bestFit="1" customWidth="1"/>
    <col min="25" max="26" width="12.375" bestFit="1" customWidth="1"/>
    <col min="27" max="27" width="10.625" bestFit="1" customWidth="1"/>
    <col min="28" max="28" width="9.75" bestFit="1" customWidth="1"/>
    <col min="29" max="29" width="10.625" bestFit="1" customWidth="1"/>
    <col min="30" max="30" width="12.75" bestFit="1" customWidth="1"/>
    <col min="31" max="32" width="10.625" bestFit="1" customWidth="1"/>
    <col min="34" max="34" width="26.375" bestFit="1" customWidth="1"/>
    <col min="35" max="35" width="11" bestFit="1" customWidth="1"/>
    <col min="37" max="37" width="12.375" bestFit="1" customWidth="1"/>
    <col min="38" max="38" width="10" bestFit="1" customWidth="1"/>
    <col min="40" max="40" width="12.375" bestFit="1" customWidth="1"/>
    <col min="41" max="41" width="9.75" bestFit="1" customWidth="1"/>
    <col min="43" max="43" width="12.375" bestFit="1" customWidth="1"/>
    <col min="44" max="44" width="8.875" bestFit="1" customWidth="1"/>
    <col min="46" max="46" width="12.375" bestFit="1" customWidth="1"/>
    <col min="47" max="47" width="10.625" bestFit="1" customWidth="1"/>
    <col min="49" max="49" width="12.375" bestFit="1" customWidth="1"/>
    <col min="50" max="50" width="10.625" bestFit="1" customWidth="1"/>
    <col min="52" max="52" width="12.375" bestFit="1" customWidth="1"/>
    <col min="53" max="53" width="11" bestFit="1" customWidth="1"/>
  </cols>
  <sheetData>
    <row r="1" spans="1:53" x14ac:dyDescent="0.25">
      <c r="A1" t="s">
        <v>501</v>
      </c>
      <c r="D1" t="s">
        <v>506</v>
      </c>
      <c r="G1" t="s">
        <v>505</v>
      </c>
      <c r="J1" t="s">
        <v>502</v>
      </c>
      <c r="M1" t="s">
        <v>503</v>
      </c>
      <c r="P1" t="s">
        <v>504</v>
      </c>
      <c r="AK1" t="s">
        <v>456</v>
      </c>
      <c r="AN1" t="s">
        <v>474</v>
      </c>
      <c r="AQ1" t="s">
        <v>475</v>
      </c>
      <c r="AT1" t="s">
        <v>476</v>
      </c>
      <c r="AW1" t="s">
        <v>477</v>
      </c>
      <c r="AZ1" t="s">
        <v>478</v>
      </c>
    </row>
    <row r="2" spans="1:53" x14ac:dyDescent="0.25">
      <c r="A2" s="6" t="s">
        <v>385</v>
      </c>
      <c r="B2" t="s">
        <v>384</v>
      </c>
      <c r="D2" s="6" t="s">
        <v>385</v>
      </c>
      <c r="E2" t="s">
        <v>384</v>
      </c>
      <c r="G2" s="6" t="s">
        <v>385</v>
      </c>
      <c r="H2" t="s">
        <v>384</v>
      </c>
      <c r="J2" s="6" t="s">
        <v>385</v>
      </c>
      <c r="K2" t="s">
        <v>384</v>
      </c>
      <c r="M2" s="6" t="s">
        <v>385</v>
      </c>
      <c r="N2" t="s">
        <v>384</v>
      </c>
      <c r="P2" s="6" t="s">
        <v>385</v>
      </c>
      <c r="Q2" t="s">
        <v>384</v>
      </c>
      <c r="S2" t="s">
        <v>384</v>
      </c>
      <c r="V2" s="6" t="s">
        <v>385</v>
      </c>
      <c r="W2" t="s">
        <v>434</v>
      </c>
      <c r="Y2" s="6" t="s">
        <v>385</v>
      </c>
      <c r="Z2" t="s">
        <v>469</v>
      </c>
      <c r="AA2" t="s">
        <v>384</v>
      </c>
      <c r="AD2" s="6" t="s">
        <v>385</v>
      </c>
      <c r="AE2" t="s">
        <v>384</v>
      </c>
      <c r="AH2" t="s">
        <v>482</v>
      </c>
      <c r="AK2" s="6" t="s">
        <v>385</v>
      </c>
      <c r="AL2" t="s">
        <v>384</v>
      </c>
      <c r="AN2" s="6" t="s">
        <v>385</v>
      </c>
      <c r="AO2" t="s">
        <v>406</v>
      </c>
      <c r="AQ2" s="6" t="s">
        <v>385</v>
      </c>
      <c r="AR2" t="s">
        <v>407</v>
      </c>
      <c r="AT2" s="6" t="s">
        <v>385</v>
      </c>
      <c r="AU2" t="s">
        <v>408</v>
      </c>
      <c r="AW2" s="6" t="s">
        <v>385</v>
      </c>
      <c r="AX2" t="s">
        <v>409</v>
      </c>
      <c r="AZ2" s="6" t="s">
        <v>385</v>
      </c>
      <c r="BA2" t="s">
        <v>434</v>
      </c>
    </row>
    <row r="3" spans="1:53" x14ac:dyDescent="0.25">
      <c r="A3" s="7" t="s">
        <v>1</v>
      </c>
      <c r="B3" s="8">
        <v>44845</v>
      </c>
      <c r="D3" s="7" t="s">
        <v>58</v>
      </c>
      <c r="E3" s="8">
        <v>12116.4</v>
      </c>
      <c r="G3" s="7" t="s">
        <v>130</v>
      </c>
      <c r="H3" s="8">
        <v>41083.869999999995</v>
      </c>
      <c r="J3" s="7" t="s">
        <v>192</v>
      </c>
      <c r="K3" s="8">
        <v>17189.13</v>
      </c>
      <c r="M3" s="7" t="s">
        <v>190</v>
      </c>
      <c r="N3" s="8">
        <v>17189.13</v>
      </c>
      <c r="P3" s="7" t="s">
        <v>453</v>
      </c>
      <c r="Q3" s="8">
        <v>22075.95</v>
      </c>
      <c r="S3" s="8">
        <v>567306.69000000006</v>
      </c>
      <c r="V3" s="7" t="s">
        <v>14</v>
      </c>
      <c r="W3" s="13">
        <v>5481.36</v>
      </c>
      <c r="Y3" s="7" t="s">
        <v>416</v>
      </c>
      <c r="Z3" s="8">
        <v>124785.27999999998</v>
      </c>
      <c r="AA3" s="8">
        <v>178209.41</v>
      </c>
      <c r="AD3" s="7" t="s">
        <v>479</v>
      </c>
      <c r="AE3" s="8">
        <v>567306.69000000006</v>
      </c>
      <c r="AH3" t="s">
        <v>483</v>
      </c>
      <c r="AK3" s="7" t="s">
        <v>457</v>
      </c>
      <c r="AL3" s="8">
        <v>26483.239999999998</v>
      </c>
      <c r="AN3" s="7" t="s">
        <v>457</v>
      </c>
      <c r="AO3" s="8">
        <v>17</v>
      </c>
      <c r="AQ3" s="7" t="s">
        <v>457</v>
      </c>
      <c r="AR3" s="8">
        <v>1045</v>
      </c>
      <c r="AT3" s="7" t="s">
        <v>457</v>
      </c>
      <c r="AU3" s="8">
        <v>18844.07</v>
      </c>
      <c r="AW3" s="7" t="s">
        <v>457</v>
      </c>
      <c r="AX3" s="8">
        <v>11665.079999999998</v>
      </c>
      <c r="AZ3" s="7" t="s">
        <v>457</v>
      </c>
      <c r="BA3" s="13">
        <v>1816.37</v>
      </c>
    </row>
    <row r="4" spans="1:53" x14ac:dyDescent="0.25">
      <c r="A4" s="7" t="s">
        <v>10</v>
      </c>
      <c r="B4" s="8">
        <v>47845.950000000012</v>
      </c>
      <c r="D4" s="7" t="s">
        <v>55</v>
      </c>
      <c r="E4" s="8">
        <v>12768</v>
      </c>
      <c r="G4" s="7" t="s">
        <v>121</v>
      </c>
      <c r="H4" s="8">
        <v>58361.450000000004</v>
      </c>
      <c r="J4" s="7" t="s">
        <v>230</v>
      </c>
      <c r="K4" s="8">
        <v>17202.45</v>
      </c>
      <c r="M4" s="7" t="s">
        <v>229</v>
      </c>
      <c r="N4" s="8">
        <v>17202.45</v>
      </c>
      <c r="P4" s="7" t="s">
        <v>450</v>
      </c>
      <c r="Q4" s="8">
        <v>25454.959999999999</v>
      </c>
      <c r="V4" s="7" t="s">
        <v>2</v>
      </c>
      <c r="W4" s="13">
        <v>7484.47</v>
      </c>
      <c r="Y4" s="7" t="s">
        <v>417</v>
      </c>
      <c r="Z4" s="8">
        <v>127616.08999999998</v>
      </c>
      <c r="AA4" s="8">
        <v>213634.38999999993</v>
      </c>
      <c r="AD4" s="7" t="s">
        <v>480</v>
      </c>
      <c r="AE4" s="8">
        <v>204309.87999999995</v>
      </c>
      <c r="AH4" t="s">
        <v>484</v>
      </c>
      <c r="AK4" s="7" t="s">
        <v>458</v>
      </c>
      <c r="AL4" s="8">
        <v>16512.099999999999</v>
      </c>
      <c r="AN4" s="7" t="s">
        <v>458</v>
      </c>
      <c r="AO4" s="8">
        <v>14</v>
      </c>
      <c r="AQ4" s="7" t="s">
        <v>458</v>
      </c>
      <c r="AR4" s="8">
        <v>736</v>
      </c>
      <c r="AT4" s="7" t="s">
        <v>458</v>
      </c>
      <c r="AU4" s="8">
        <v>26115.46</v>
      </c>
      <c r="AW4" s="7" t="s">
        <v>458</v>
      </c>
      <c r="AX4" s="8">
        <v>7247.0399999999991</v>
      </c>
      <c r="AZ4" s="7" t="s">
        <v>458</v>
      </c>
      <c r="BA4" s="13">
        <v>2106.1799999999998</v>
      </c>
    </row>
    <row r="5" spans="1:53" x14ac:dyDescent="0.25">
      <c r="A5" s="7" t="s">
        <v>7</v>
      </c>
      <c r="B5" s="8">
        <v>49367</v>
      </c>
      <c r="D5" s="7" t="s">
        <v>41</v>
      </c>
      <c r="E5" s="8">
        <v>13311</v>
      </c>
      <c r="G5" s="7" t="s">
        <v>116</v>
      </c>
      <c r="H5" s="8">
        <v>59507.3</v>
      </c>
      <c r="J5" s="7" t="s">
        <v>301</v>
      </c>
      <c r="K5" s="8">
        <v>18787.05</v>
      </c>
      <c r="M5" s="7" t="s">
        <v>300</v>
      </c>
      <c r="N5" s="8">
        <v>18787.05</v>
      </c>
      <c r="P5" s="7" t="s">
        <v>455</v>
      </c>
      <c r="Q5" s="8">
        <v>37273.800000000003</v>
      </c>
      <c r="S5" t="s">
        <v>408</v>
      </c>
      <c r="V5" s="7" t="s">
        <v>21</v>
      </c>
      <c r="W5" s="13">
        <v>12443.4</v>
      </c>
      <c r="Y5" s="7" t="s">
        <v>418</v>
      </c>
      <c r="Z5" s="8">
        <v>147827.97000000003</v>
      </c>
      <c r="AA5" s="8">
        <v>342498.99000000005</v>
      </c>
      <c r="AD5" s="7" t="s">
        <v>481</v>
      </c>
      <c r="AE5" s="8">
        <v>111606.38</v>
      </c>
      <c r="AK5" s="7" t="s">
        <v>459</v>
      </c>
      <c r="AL5" s="8">
        <v>35755.649999999994</v>
      </c>
      <c r="AN5" s="7" t="s">
        <v>459</v>
      </c>
      <c r="AO5" s="8">
        <v>15</v>
      </c>
      <c r="AQ5" s="7" t="s">
        <v>459</v>
      </c>
      <c r="AR5" s="8">
        <v>1253</v>
      </c>
      <c r="AT5" s="7" t="s">
        <v>459</v>
      </c>
      <c r="AU5" s="8">
        <v>30539.488000000001</v>
      </c>
      <c r="AW5" s="7" t="s">
        <v>459</v>
      </c>
      <c r="AX5" s="8">
        <v>11477.444999999992</v>
      </c>
      <c r="AZ5" s="7" t="s">
        <v>459</v>
      </c>
      <c r="BA5" s="13">
        <v>2071.67</v>
      </c>
    </row>
    <row r="6" spans="1:53" x14ac:dyDescent="0.25">
      <c r="A6" s="7" t="s">
        <v>12</v>
      </c>
      <c r="B6" s="8">
        <v>52978.35</v>
      </c>
      <c r="D6" s="7" t="s">
        <v>44</v>
      </c>
      <c r="E6" s="8">
        <v>13338</v>
      </c>
      <c r="G6" s="7" t="s">
        <v>177</v>
      </c>
      <c r="H6" s="8">
        <v>87197.959999999992</v>
      </c>
      <c r="J6" s="7" t="s">
        <v>133</v>
      </c>
      <c r="K6" s="8">
        <v>24344.100000000002</v>
      </c>
      <c r="M6" s="7" t="s">
        <v>112</v>
      </c>
      <c r="N6" s="8">
        <v>20626.95</v>
      </c>
      <c r="P6" s="7" t="s">
        <v>451</v>
      </c>
      <c r="Q6" s="8">
        <v>51562.25</v>
      </c>
      <c r="S6" s="8">
        <v>372359.45600000001</v>
      </c>
      <c r="V6" s="7" t="s">
        <v>386</v>
      </c>
      <c r="W6" s="13">
        <v>25409.23</v>
      </c>
      <c r="Y6" s="7" t="s">
        <v>419</v>
      </c>
      <c r="Z6" s="8">
        <v>165915.01999999993</v>
      </c>
      <c r="AA6" s="8">
        <v>148880.16</v>
      </c>
      <c r="AD6" s="7" t="s">
        <v>386</v>
      </c>
      <c r="AE6" s="8">
        <v>883222.95000000019</v>
      </c>
      <c r="AK6" s="7" t="s">
        <v>460</v>
      </c>
      <c r="AL6" s="8">
        <v>35872.550000000003</v>
      </c>
      <c r="AN6" s="7" t="s">
        <v>460</v>
      </c>
      <c r="AO6" s="8">
        <v>22</v>
      </c>
      <c r="AQ6" s="7" t="s">
        <v>460</v>
      </c>
      <c r="AR6" s="8">
        <v>1369</v>
      </c>
      <c r="AT6" s="7" t="s">
        <v>460</v>
      </c>
      <c r="AU6" s="8">
        <v>29281.595000000001</v>
      </c>
      <c r="AW6" s="7" t="s">
        <v>460</v>
      </c>
      <c r="AX6" s="8">
        <v>12305.020000000004</v>
      </c>
      <c r="AZ6" s="7" t="s">
        <v>460</v>
      </c>
      <c r="BA6" s="13">
        <v>3065.28</v>
      </c>
    </row>
    <row r="7" spans="1:53" x14ac:dyDescent="0.25">
      <c r="A7" s="7" t="s">
        <v>17</v>
      </c>
      <c r="B7" s="8">
        <v>69144.170000000013</v>
      </c>
      <c r="D7" s="7" t="s">
        <v>69</v>
      </c>
      <c r="E7" s="8">
        <v>16359</v>
      </c>
      <c r="G7" s="7" t="s">
        <v>102</v>
      </c>
      <c r="H7" s="8">
        <v>136970.59999999998</v>
      </c>
      <c r="J7" s="7" t="s">
        <v>233</v>
      </c>
      <c r="K7" s="8">
        <v>28052.95</v>
      </c>
      <c r="M7" s="7" t="s">
        <v>131</v>
      </c>
      <c r="N7" s="8">
        <v>21410.05</v>
      </c>
      <c r="P7" s="7" t="s">
        <v>470</v>
      </c>
      <c r="Q7" s="8">
        <v>60980.679999999993</v>
      </c>
      <c r="Y7" s="7" t="s">
        <v>386</v>
      </c>
      <c r="Z7" s="8">
        <v>566144.36</v>
      </c>
      <c r="AA7" s="8">
        <v>883222.95000000019</v>
      </c>
      <c r="AK7" s="7" t="s">
        <v>461</v>
      </c>
      <c r="AL7" s="8">
        <v>31714.799999999999</v>
      </c>
      <c r="AN7" s="7" t="s">
        <v>461</v>
      </c>
      <c r="AO7" s="8">
        <v>19</v>
      </c>
      <c r="AQ7" s="7" t="s">
        <v>461</v>
      </c>
      <c r="AR7" s="8">
        <v>1154</v>
      </c>
      <c r="AT7" s="7" t="s">
        <v>461</v>
      </c>
      <c r="AU7" s="8">
        <v>26186.86</v>
      </c>
      <c r="AW7" s="7" t="s">
        <v>461</v>
      </c>
      <c r="AX7" s="8">
        <v>10523.489999999998</v>
      </c>
      <c r="AZ7" s="7" t="s">
        <v>461</v>
      </c>
      <c r="BA7" s="13">
        <v>2087.77</v>
      </c>
    </row>
    <row r="8" spans="1:53" x14ac:dyDescent="0.25">
      <c r="A8" s="7" t="s">
        <v>27</v>
      </c>
      <c r="B8" s="8">
        <v>78953.819999999992</v>
      </c>
      <c r="D8" s="7" t="s">
        <v>6</v>
      </c>
      <c r="E8" s="8">
        <v>21677</v>
      </c>
      <c r="G8" s="7" t="s">
        <v>386</v>
      </c>
      <c r="H8" s="8">
        <v>383121.18000000005</v>
      </c>
      <c r="J8" s="7" t="s">
        <v>227</v>
      </c>
      <c r="K8" s="8">
        <v>29890.860000000004</v>
      </c>
      <c r="M8" s="7" t="s">
        <v>231</v>
      </c>
      <c r="N8" s="8">
        <v>28052.95</v>
      </c>
      <c r="P8" s="7" t="s">
        <v>452</v>
      </c>
      <c r="Q8" s="8">
        <v>76602.97</v>
      </c>
      <c r="S8" t="s">
        <v>406</v>
      </c>
      <c r="AK8" s="7" t="s">
        <v>462</v>
      </c>
      <c r="AL8" s="8">
        <v>30462.690000000002</v>
      </c>
      <c r="AN8" s="7" t="s">
        <v>462</v>
      </c>
      <c r="AO8" s="8">
        <v>21</v>
      </c>
      <c r="AQ8" s="7" t="s">
        <v>462</v>
      </c>
      <c r="AR8" s="8">
        <v>1210</v>
      </c>
      <c r="AT8" s="7" t="s">
        <v>462</v>
      </c>
      <c r="AU8" s="8">
        <v>29141.14</v>
      </c>
      <c r="AW8" s="7" t="s">
        <v>462</v>
      </c>
      <c r="AX8" s="8">
        <v>10345.460000000003</v>
      </c>
      <c r="AZ8" s="7" t="s">
        <v>462</v>
      </c>
      <c r="BA8" s="13">
        <v>1645.27</v>
      </c>
    </row>
    <row r="9" spans="1:53" x14ac:dyDescent="0.25">
      <c r="A9" s="7" t="s">
        <v>4</v>
      </c>
      <c r="B9" s="8">
        <v>107145.90000000001</v>
      </c>
      <c r="D9" s="7" t="s">
        <v>18</v>
      </c>
      <c r="E9" s="8">
        <v>22134</v>
      </c>
      <c r="J9" s="7" t="s">
        <v>115</v>
      </c>
      <c r="K9" s="8">
        <v>42304.850000000006</v>
      </c>
      <c r="M9" s="7" t="s">
        <v>224</v>
      </c>
      <c r="N9" s="8">
        <v>29890.860000000004</v>
      </c>
      <c r="P9" s="7" t="s">
        <v>448</v>
      </c>
      <c r="Q9" s="8">
        <v>76988.359999999986</v>
      </c>
      <c r="S9" s="8">
        <v>490</v>
      </c>
      <c r="AK9" s="7" t="s">
        <v>463</v>
      </c>
      <c r="AL9" s="8">
        <v>25746.9</v>
      </c>
      <c r="AN9" s="7" t="s">
        <v>463</v>
      </c>
      <c r="AO9" s="8">
        <v>19</v>
      </c>
      <c r="AQ9" s="7" t="s">
        <v>463</v>
      </c>
      <c r="AR9" s="8">
        <v>962</v>
      </c>
      <c r="AT9" s="7" t="s">
        <v>463</v>
      </c>
      <c r="AU9" s="8">
        <v>30482.780999999999</v>
      </c>
      <c r="AW9" s="7" t="s">
        <v>463</v>
      </c>
      <c r="AX9" s="8">
        <v>8050.8650000000016</v>
      </c>
      <c r="AZ9" s="7" t="s">
        <v>463</v>
      </c>
      <c r="BA9" s="13">
        <v>2109.44</v>
      </c>
    </row>
    <row r="10" spans="1:53" x14ac:dyDescent="0.25">
      <c r="A10" s="7" t="s">
        <v>24</v>
      </c>
      <c r="B10" s="8">
        <v>117026.5</v>
      </c>
      <c r="D10" s="7" t="s">
        <v>30</v>
      </c>
      <c r="E10" s="8">
        <v>31020</v>
      </c>
      <c r="J10" s="7" t="s">
        <v>189</v>
      </c>
      <c r="K10" s="8">
        <v>44405.7</v>
      </c>
      <c r="M10" s="7" t="s">
        <v>188</v>
      </c>
      <c r="N10" s="8">
        <v>44405.7</v>
      </c>
      <c r="P10" s="7" t="s">
        <v>449</v>
      </c>
      <c r="Q10" s="8">
        <v>106161.64000000001</v>
      </c>
      <c r="AK10" s="7" t="s">
        <v>464</v>
      </c>
      <c r="AL10" s="8">
        <v>11788.35</v>
      </c>
      <c r="AN10" s="7" t="s">
        <v>464</v>
      </c>
      <c r="AO10" s="8">
        <v>14</v>
      </c>
      <c r="AQ10" s="7" t="s">
        <v>464</v>
      </c>
      <c r="AR10" s="8">
        <v>487</v>
      </c>
      <c r="AT10" s="7" t="s">
        <v>464</v>
      </c>
      <c r="AU10" s="8">
        <v>32482.128000000001</v>
      </c>
      <c r="AW10" s="7" t="s">
        <v>464</v>
      </c>
      <c r="AX10" s="8">
        <v>4037.9850000000006</v>
      </c>
      <c r="AZ10" s="7" t="s">
        <v>464</v>
      </c>
      <c r="BA10" s="13">
        <v>1455.53</v>
      </c>
    </row>
    <row r="11" spans="1:53" x14ac:dyDescent="0.25">
      <c r="A11" s="7" t="s">
        <v>386</v>
      </c>
      <c r="B11" s="8">
        <v>567306.69000000006</v>
      </c>
      <c r="D11" s="7" t="s">
        <v>50</v>
      </c>
      <c r="E11" s="8">
        <v>48030.52</v>
      </c>
      <c r="J11" s="7" t="s">
        <v>282</v>
      </c>
      <c r="K11" s="8">
        <v>62603.94000000001</v>
      </c>
      <c r="M11" s="7" t="s">
        <v>281</v>
      </c>
      <c r="N11" s="8">
        <v>62603.94000000001</v>
      </c>
      <c r="P11" s="7" t="s">
        <v>454</v>
      </c>
      <c r="Q11" s="8">
        <v>110206.07999999999</v>
      </c>
      <c r="S11" t="s">
        <v>409</v>
      </c>
      <c r="AK11" s="7" t="s">
        <v>465</v>
      </c>
      <c r="AL11" s="8">
        <v>37123.699999999997</v>
      </c>
      <c r="AN11" s="7" t="s">
        <v>465</v>
      </c>
      <c r="AO11" s="8">
        <v>22</v>
      </c>
      <c r="AQ11" s="7" t="s">
        <v>465</v>
      </c>
      <c r="AR11" s="8">
        <v>1246</v>
      </c>
      <c r="AT11" s="7" t="s">
        <v>465</v>
      </c>
      <c r="AU11" s="8">
        <v>36235.535000000003</v>
      </c>
      <c r="AW11" s="7" t="s">
        <v>465</v>
      </c>
      <c r="AX11" s="8">
        <v>12387.659999999996</v>
      </c>
      <c r="AZ11" s="7" t="s">
        <v>465</v>
      </c>
      <c r="BA11" s="13">
        <v>1718</v>
      </c>
    </row>
    <row r="12" spans="1:53" x14ac:dyDescent="0.25">
      <c r="D12" s="7" t="s">
        <v>78</v>
      </c>
      <c r="E12" s="8">
        <v>61395.5</v>
      </c>
      <c r="J12" s="7" t="s">
        <v>176</v>
      </c>
      <c r="K12" s="8">
        <v>87197.959999999992</v>
      </c>
      <c r="M12" s="7" t="s">
        <v>172</v>
      </c>
      <c r="N12" s="8">
        <v>87197.959999999992</v>
      </c>
      <c r="P12" s="7" t="s">
        <v>386</v>
      </c>
      <c r="Q12" s="8">
        <v>567306.69000000006</v>
      </c>
      <c r="S12" s="8">
        <v>303829.6390000002</v>
      </c>
      <c r="AK12" s="7" t="s">
        <v>466</v>
      </c>
      <c r="AL12" s="8">
        <v>27725.590000000004</v>
      </c>
      <c r="AN12" s="7" t="s">
        <v>466</v>
      </c>
      <c r="AO12" s="8">
        <v>19</v>
      </c>
      <c r="AQ12" s="7" t="s">
        <v>466</v>
      </c>
      <c r="AR12" s="8">
        <v>1159</v>
      </c>
      <c r="AT12" s="7" t="s">
        <v>466</v>
      </c>
      <c r="AU12" s="8">
        <v>28417.179</v>
      </c>
      <c r="AW12" s="7" t="s">
        <v>466</v>
      </c>
      <c r="AX12" s="8">
        <v>9166.9520000000048</v>
      </c>
      <c r="AZ12" s="7" t="s">
        <v>466</v>
      </c>
      <c r="BA12" s="13">
        <v>2110.71</v>
      </c>
    </row>
    <row r="13" spans="1:53" x14ac:dyDescent="0.25">
      <c r="D13" s="7" t="s">
        <v>386</v>
      </c>
      <c r="E13" s="8">
        <v>252149.42</v>
      </c>
      <c r="J13" s="7" t="s">
        <v>386</v>
      </c>
      <c r="K13" s="8">
        <v>371978.99</v>
      </c>
      <c r="M13" s="7" t="s">
        <v>386</v>
      </c>
      <c r="N13" s="8">
        <v>347367.04</v>
      </c>
      <c r="AK13" s="7" t="s">
        <v>467</v>
      </c>
      <c r="AL13" s="8">
        <v>42894.25</v>
      </c>
      <c r="AN13" s="7" t="s">
        <v>467</v>
      </c>
      <c r="AO13" s="8">
        <v>24</v>
      </c>
      <c r="AQ13" s="7" t="s">
        <v>467</v>
      </c>
      <c r="AR13" s="8">
        <v>1212</v>
      </c>
      <c r="AT13" s="7" t="s">
        <v>467</v>
      </c>
      <c r="AU13" s="8">
        <v>47971.595000000001</v>
      </c>
      <c r="AW13" s="7" t="s">
        <v>467</v>
      </c>
      <c r="AX13" s="8">
        <v>13631.939999999999</v>
      </c>
      <c r="AZ13" s="7" t="s">
        <v>467</v>
      </c>
      <c r="BA13" s="13">
        <v>2970.1</v>
      </c>
    </row>
    <row r="14" spans="1:53" x14ac:dyDescent="0.25">
      <c r="S14" t="s">
        <v>407</v>
      </c>
      <c r="AK14" s="7" t="s">
        <v>468</v>
      </c>
      <c r="AL14" s="8">
        <v>21756.93</v>
      </c>
      <c r="AN14" s="7" t="s">
        <v>468</v>
      </c>
      <c r="AO14" s="8">
        <v>15</v>
      </c>
      <c r="AQ14" s="7" t="s">
        <v>468</v>
      </c>
      <c r="AR14" s="8">
        <v>814</v>
      </c>
      <c r="AT14" s="7" t="s">
        <v>468</v>
      </c>
      <c r="AU14" s="8">
        <v>33029.870999999999</v>
      </c>
      <c r="AW14" s="7" t="s">
        <v>468</v>
      </c>
      <c r="AX14" s="8">
        <v>7661.009</v>
      </c>
      <c r="AZ14" s="7" t="s">
        <v>468</v>
      </c>
      <c r="BA14" s="13">
        <v>1697.62</v>
      </c>
    </row>
    <row r="15" spans="1:53" x14ac:dyDescent="0.25">
      <c r="S15" s="8">
        <v>20169</v>
      </c>
      <c r="AK15" s="7" t="s">
        <v>436</v>
      </c>
      <c r="AL15" s="8">
        <v>27609.82</v>
      </c>
      <c r="AN15" s="7" t="s">
        <v>436</v>
      </c>
      <c r="AO15" s="8">
        <v>17</v>
      </c>
      <c r="AQ15" s="7" t="s">
        <v>436</v>
      </c>
      <c r="AR15" s="8">
        <v>1127</v>
      </c>
      <c r="AT15" s="7" t="s">
        <v>436</v>
      </c>
      <c r="AU15" s="8">
        <v>27316.254000000001</v>
      </c>
      <c r="AW15" s="7" t="s">
        <v>436</v>
      </c>
      <c r="AX15" s="8">
        <v>9967.02</v>
      </c>
      <c r="AZ15" s="7" t="s">
        <v>436</v>
      </c>
      <c r="BA15" s="13">
        <v>2913.02</v>
      </c>
    </row>
    <row r="16" spans="1:53" x14ac:dyDescent="0.25">
      <c r="AK16" s="7" t="s">
        <v>437</v>
      </c>
      <c r="AL16" s="8">
        <v>32438.760000000002</v>
      </c>
      <c r="AN16" s="7" t="s">
        <v>437</v>
      </c>
      <c r="AO16" s="8">
        <v>25</v>
      </c>
      <c r="AQ16" s="7" t="s">
        <v>437</v>
      </c>
      <c r="AR16" s="8">
        <v>1211</v>
      </c>
      <c r="AT16" s="7" t="s">
        <v>437</v>
      </c>
      <c r="AU16" s="8">
        <v>33745.677000000003</v>
      </c>
      <c r="AW16" s="7" t="s">
        <v>437</v>
      </c>
      <c r="AX16" s="8">
        <v>11510.293000000001</v>
      </c>
      <c r="AZ16" s="7" t="s">
        <v>437</v>
      </c>
      <c r="BA16" s="13">
        <v>2692.6</v>
      </c>
    </row>
    <row r="17" spans="1:53" x14ac:dyDescent="0.25">
      <c r="S17" t="s">
        <v>434</v>
      </c>
      <c r="V17" s="4"/>
      <c r="AK17" s="7" t="s">
        <v>438</v>
      </c>
      <c r="AL17" s="8">
        <v>75563.63</v>
      </c>
      <c r="AN17" s="7" t="s">
        <v>438</v>
      </c>
      <c r="AO17" s="8">
        <v>30</v>
      </c>
      <c r="AQ17" s="7" t="s">
        <v>438</v>
      </c>
      <c r="AR17" s="8">
        <v>2256</v>
      </c>
      <c r="AT17" s="7" t="s">
        <v>438</v>
      </c>
      <c r="AU17" s="8">
        <v>53309.249000000003</v>
      </c>
      <c r="AW17" s="7" t="s">
        <v>438</v>
      </c>
      <c r="AX17" s="8">
        <v>27580.576000000008</v>
      </c>
      <c r="AZ17" s="7" t="s">
        <v>438</v>
      </c>
      <c r="BA17" s="13">
        <v>2801.81</v>
      </c>
    </row>
    <row r="18" spans="1:53" x14ac:dyDescent="0.25">
      <c r="S18" s="13">
        <v>25409.23</v>
      </c>
      <c r="V18" s="4"/>
      <c r="AK18" s="7" t="s">
        <v>439</v>
      </c>
      <c r="AL18" s="8">
        <v>48022.31</v>
      </c>
      <c r="AN18" s="7" t="s">
        <v>439</v>
      </c>
      <c r="AO18" s="8">
        <v>27</v>
      </c>
      <c r="AQ18" s="7" t="s">
        <v>439</v>
      </c>
      <c r="AR18" s="8">
        <v>1499</v>
      </c>
      <c r="AT18" s="7" t="s">
        <v>439</v>
      </c>
      <c r="AU18" s="8">
        <v>57896.502999999997</v>
      </c>
      <c r="AW18" s="7" t="s">
        <v>439</v>
      </c>
      <c r="AX18" s="8">
        <v>15365.937999999998</v>
      </c>
      <c r="AZ18" s="7" t="s">
        <v>439</v>
      </c>
      <c r="BA18" s="13">
        <v>2577.1999999999998</v>
      </c>
    </row>
    <row r="19" spans="1:53" x14ac:dyDescent="0.25">
      <c r="V19" s="4"/>
      <c r="AK19" s="7" t="s">
        <v>440</v>
      </c>
      <c r="AL19" s="8">
        <v>38039.510000000009</v>
      </c>
      <c r="AN19" s="7" t="s">
        <v>440</v>
      </c>
      <c r="AO19" s="8">
        <v>24</v>
      </c>
      <c r="AQ19" s="7" t="s">
        <v>440</v>
      </c>
      <c r="AR19" s="8">
        <v>1440</v>
      </c>
      <c r="AT19" s="7" t="s">
        <v>440</v>
      </c>
      <c r="AU19" s="8">
        <v>30925.600999999999</v>
      </c>
      <c r="AW19" s="7" t="s">
        <v>440</v>
      </c>
      <c r="AX19" s="8">
        <v>12888.349000000009</v>
      </c>
      <c r="AZ19" s="7" t="s">
        <v>440</v>
      </c>
      <c r="BA19" s="13">
        <v>2329.81</v>
      </c>
    </row>
    <row r="20" spans="1:53" x14ac:dyDescent="0.25">
      <c r="V20" s="4"/>
      <c r="AK20" s="7" t="s">
        <v>441</v>
      </c>
      <c r="AL20" s="8">
        <v>53409.040000000008</v>
      </c>
      <c r="AN20" s="7" t="s">
        <v>441</v>
      </c>
      <c r="AO20" s="8">
        <v>29</v>
      </c>
      <c r="AQ20" s="7" t="s">
        <v>441</v>
      </c>
      <c r="AR20" s="8">
        <v>1877</v>
      </c>
      <c r="AT20" s="7" t="s">
        <v>441</v>
      </c>
      <c r="AU20" s="8">
        <v>53701.612999999998</v>
      </c>
      <c r="AW20" s="7" t="s">
        <v>441</v>
      </c>
      <c r="AX20" s="8">
        <v>17119.822000000007</v>
      </c>
      <c r="AZ20" s="7" t="s">
        <v>441</v>
      </c>
      <c r="BA20" s="13">
        <v>2998.02</v>
      </c>
    </row>
    <row r="21" spans="1:53" x14ac:dyDescent="0.25">
      <c r="V21" s="4"/>
      <c r="AK21" s="7" t="s">
        <v>442</v>
      </c>
      <c r="AL21" s="8">
        <v>72283.23000000001</v>
      </c>
      <c r="AN21" s="7" t="s">
        <v>442</v>
      </c>
      <c r="AO21" s="8">
        <v>39</v>
      </c>
      <c r="AQ21" s="7" t="s">
        <v>442</v>
      </c>
      <c r="AR21" s="8">
        <v>2408</v>
      </c>
      <c r="AT21" s="7" t="s">
        <v>442</v>
      </c>
      <c r="AU21" s="8">
        <v>80411.967999999993</v>
      </c>
      <c r="AW21" s="7" t="s">
        <v>442</v>
      </c>
      <c r="AX21" s="8">
        <v>24503.407000000014</v>
      </c>
      <c r="AZ21" s="7" t="s">
        <v>442</v>
      </c>
      <c r="BA21" s="13">
        <v>4638.6499999999996</v>
      </c>
    </row>
    <row r="22" spans="1:53" x14ac:dyDescent="0.25">
      <c r="V22" s="4"/>
      <c r="AK22" s="7" t="s">
        <v>443</v>
      </c>
      <c r="AL22" s="8">
        <v>52780.46</v>
      </c>
      <c r="AN22" s="7" t="s">
        <v>443</v>
      </c>
      <c r="AO22" s="8">
        <v>31</v>
      </c>
      <c r="AQ22" s="7" t="s">
        <v>443</v>
      </c>
      <c r="AR22" s="8">
        <v>1827</v>
      </c>
      <c r="AT22" s="7" t="s">
        <v>443</v>
      </c>
      <c r="AU22" s="8">
        <v>55062</v>
      </c>
      <c r="AW22" s="7" t="s">
        <v>443</v>
      </c>
      <c r="AX22" s="8">
        <v>19493.22</v>
      </c>
      <c r="AZ22" s="7" t="s">
        <v>443</v>
      </c>
      <c r="BA22" s="13">
        <v>3506.57</v>
      </c>
    </row>
    <row r="23" spans="1:53" x14ac:dyDescent="0.25">
      <c r="V23" s="4"/>
      <c r="AK23" s="7" t="s">
        <v>444</v>
      </c>
      <c r="AL23" s="8">
        <v>75493.180000000008</v>
      </c>
      <c r="AN23" s="7" t="s">
        <v>444</v>
      </c>
      <c r="AO23" s="8">
        <v>45</v>
      </c>
      <c r="AQ23" s="7" t="s">
        <v>444</v>
      </c>
      <c r="AR23" s="8">
        <v>2959</v>
      </c>
      <c r="AT23" s="7" t="s">
        <v>444</v>
      </c>
      <c r="AU23" s="8">
        <v>87007.108999999997</v>
      </c>
      <c r="AW23" s="7" t="s">
        <v>444</v>
      </c>
      <c r="AX23" s="8">
        <v>25592.364000000009</v>
      </c>
      <c r="AZ23" s="7" t="s">
        <v>444</v>
      </c>
      <c r="BA23" s="13">
        <v>4999.97</v>
      </c>
    </row>
    <row r="24" spans="1:53" x14ac:dyDescent="0.25">
      <c r="V24" s="4"/>
      <c r="AK24" s="7" t="s">
        <v>445</v>
      </c>
      <c r="AL24" s="8">
        <v>82007.600000000006</v>
      </c>
      <c r="AN24" s="7" t="s">
        <v>445</v>
      </c>
      <c r="AO24" s="8">
        <v>51</v>
      </c>
      <c r="AQ24" s="7" t="s">
        <v>445</v>
      </c>
      <c r="AR24" s="8">
        <v>3085</v>
      </c>
      <c r="AT24" s="7" t="s">
        <v>445</v>
      </c>
      <c r="AU24" s="8">
        <v>88118.554999999993</v>
      </c>
      <c r="AW24" s="7" t="s">
        <v>445</v>
      </c>
      <c r="AX24" s="8">
        <v>27987.410000000003</v>
      </c>
      <c r="AZ24" s="7" t="s">
        <v>445</v>
      </c>
      <c r="BA24" s="13">
        <v>8562.42</v>
      </c>
    </row>
    <row r="25" spans="1:53" x14ac:dyDescent="0.25">
      <c r="V25" s="4"/>
      <c r="AK25" s="7" t="s">
        <v>446</v>
      </c>
      <c r="AL25" s="8">
        <v>9659.15</v>
      </c>
      <c r="AN25" s="7" t="s">
        <v>446</v>
      </c>
      <c r="AO25" s="8">
        <v>8</v>
      </c>
      <c r="AQ25" s="7" t="s">
        <v>446</v>
      </c>
      <c r="AR25" s="8">
        <v>480</v>
      </c>
      <c r="AT25" s="7" t="s">
        <v>446</v>
      </c>
      <c r="AU25" s="8">
        <v>11898.781999999999</v>
      </c>
      <c r="AW25" s="7" t="s">
        <v>446</v>
      </c>
      <c r="AX25" s="8">
        <v>2938.835</v>
      </c>
      <c r="AZ25" s="7" t="s">
        <v>446</v>
      </c>
      <c r="BA25" s="13">
        <v>2068.69</v>
      </c>
    </row>
    <row r="26" spans="1:53" x14ac:dyDescent="0.25">
      <c r="V26" s="4"/>
      <c r="AK26" s="7" t="s">
        <v>386</v>
      </c>
      <c r="AL26" s="8">
        <v>911143.44</v>
      </c>
      <c r="AN26" s="7" t="s">
        <v>386</v>
      </c>
      <c r="AO26" s="8">
        <v>526</v>
      </c>
      <c r="AQ26" s="7" t="s">
        <v>386</v>
      </c>
      <c r="AR26" s="8">
        <v>32816</v>
      </c>
      <c r="AT26" s="7" t="s">
        <v>386</v>
      </c>
      <c r="AU26" s="8">
        <v>948121.01300000004</v>
      </c>
      <c r="AW26" s="7" t="s">
        <v>386</v>
      </c>
      <c r="AX26" s="8">
        <v>313447.17999999993</v>
      </c>
      <c r="AZ26" s="7" t="s">
        <v>386</v>
      </c>
      <c r="BA26" s="13">
        <v>64942.7</v>
      </c>
    </row>
    <row r="27" spans="1:53" x14ac:dyDescent="0.25">
      <c r="V27" s="4"/>
    </row>
    <row r="28" spans="1:53" x14ac:dyDescent="0.25">
      <c r="V28" s="4"/>
    </row>
    <row r="31" spans="1:53" x14ac:dyDescent="0.25">
      <c r="A31" t="s">
        <v>485</v>
      </c>
      <c r="D31" t="s">
        <v>486</v>
      </c>
      <c r="G31" t="s">
        <v>487</v>
      </c>
      <c r="J31" t="s">
        <v>488</v>
      </c>
      <c r="M31" t="s">
        <v>489</v>
      </c>
      <c r="P31" t="s">
        <v>490</v>
      </c>
      <c r="S31" t="s">
        <v>494</v>
      </c>
    </row>
    <row r="32" spans="1:53" x14ac:dyDescent="0.25">
      <c r="A32" s="6" t="s">
        <v>385</v>
      </c>
      <c r="B32" t="s">
        <v>406</v>
      </c>
      <c r="D32" s="6" t="s">
        <v>385</v>
      </c>
      <c r="E32" t="s">
        <v>406</v>
      </c>
      <c r="G32" s="6" t="s">
        <v>385</v>
      </c>
      <c r="H32" t="s">
        <v>406</v>
      </c>
      <c r="J32" s="6" t="s">
        <v>385</v>
      </c>
      <c r="K32" t="s">
        <v>406</v>
      </c>
      <c r="M32" s="6" t="s">
        <v>385</v>
      </c>
      <c r="N32" t="s">
        <v>406</v>
      </c>
      <c r="P32" s="6" t="s">
        <v>385</v>
      </c>
      <c r="Q32" t="s">
        <v>406</v>
      </c>
      <c r="S32" s="6" t="s">
        <v>385</v>
      </c>
      <c r="T32" t="s">
        <v>406</v>
      </c>
      <c r="Y32" s="6" t="s">
        <v>385</v>
      </c>
      <c r="Z32" t="s">
        <v>495</v>
      </c>
      <c r="AA32" t="s">
        <v>406</v>
      </c>
      <c r="AD32" s="6" t="s">
        <v>385</v>
      </c>
      <c r="AE32" t="s">
        <v>406</v>
      </c>
      <c r="AH32" t="s">
        <v>491</v>
      </c>
    </row>
    <row r="33" spans="1:34" x14ac:dyDescent="0.25">
      <c r="A33" s="7" t="s">
        <v>7</v>
      </c>
      <c r="B33" s="8">
        <v>80</v>
      </c>
      <c r="D33" s="7" t="s">
        <v>53</v>
      </c>
      <c r="E33" s="8">
        <v>25</v>
      </c>
      <c r="G33" s="7" t="s">
        <v>134</v>
      </c>
      <c r="H33" s="8">
        <v>30</v>
      </c>
      <c r="J33" s="7" t="s">
        <v>149</v>
      </c>
      <c r="K33" s="8">
        <v>14</v>
      </c>
      <c r="M33" s="7" t="s">
        <v>137</v>
      </c>
      <c r="N33" s="8">
        <v>13</v>
      </c>
      <c r="P33" s="7" t="s">
        <v>453</v>
      </c>
      <c r="Q33" s="8">
        <v>22</v>
      </c>
      <c r="S33" s="7" t="s">
        <v>14</v>
      </c>
      <c r="T33" s="8">
        <v>140</v>
      </c>
      <c r="Y33" s="7" t="s">
        <v>416</v>
      </c>
      <c r="Z33" s="41">
        <v>72</v>
      </c>
      <c r="AA33" s="8">
        <v>102</v>
      </c>
      <c r="AD33" s="7" t="s">
        <v>479</v>
      </c>
      <c r="AE33" s="8">
        <v>317</v>
      </c>
      <c r="AH33" t="s">
        <v>492</v>
      </c>
    </row>
    <row r="34" spans="1:34" x14ac:dyDescent="0.25">
      <c r="A34" s="7" t="s">
        <v>27</v>
      </c>
      <c r="B34" s="8">
        <v>96</v>
      </c>
      <c r="D34" s="7" t="s">
        <v>44</v>
      </c>
      <c r="E34" s="8">
        <v>28</v>
      </c>
      <c r="G34" s="7" t="s">
        <v>121</v>
      </c>
      <c r="H34" s="8">
        <v>30</v>
      </c>
      <c r="J34" s="7" t="s">
        <v>252</v>
      </c>
      <c r="K34" s="8">
        <v>15</v>
      </c>
      <c r="M34" s="7" t="s">
        <v>236</v>
      </c>
      <c r="N34" s="8">
        <v>13</v>
      </c>
      <c r="P34" s="7" t="s">
        <v>455</v>
      </c>
      <c r="Q34" s="8">
        <v>27</v>
      </c>
      <c r="S34" s="7" t="s">
        <v>2</v>
      </c>
      <c r="T34" s="8">
        <v>146</v>
      </c>
      <c r="Y34" s="7" t="s">
        <v>417</v>
      </c>
      <c r="Z34" s="41">
        <v>82</v>
      </c>
      <c r="AA34" s="8">
        <v>118</v>
      </c>
      <c r="AD34" s="7" t="s">
        <v>480</v>
      </c>
      <c r="AE34" s="8">
        <v>93</v>
      </c>
      <c r="AH34" t="s">
        <v>493</v>
      </c>
    </row>
    <row r="35" spans="1:34" x14ac:dyDescent="0.25">
      <c r="A35" s="7" t="s">
        <v>1</v>
      </c>
      <c r="B35" s="8">
        <v>105</v>
      </c>
      <c r="D35" s="7" t="s">
        <v>41</v>
      </c>
      <c r="E35" s="8">
        <v>28</v>
      </c>
      <c r="G35" s="7" t="s">
        <v>130</v>
      </c>
      <c r="H35" s="8">
        <v>31</v>
      </c>
      <c r="J35" s="7" t="s">
        <v>282</v>
      </c>
      <c r="K35" s="8">
        <v>16</v>
      </c>
      <c r="M35" s="7" t="s">
        <v>194</v>
      </c>
      <c r="N35" s="8">
        <v>14</v>
      </c>
      <c r="P35" s="7" t="s">
        <v>451</v>
      </c>
      <c r="Q35" s="8">
        <v>38</v>
      </c>
      <c r="S35" s="7" t="s">
        <v>21</v>
      </c>
      <c r="T35" s="8">
        <v>204</v>
      </c>
      <c r="Y35" s="7" t="s">
        <v>418</v>
      </c>
      <c r="Z35" s="41">
        <v>98</v>
      </c>
      <c r="AA35" s="8">
        <v>187</v>
      </c>
      <c r="AD35" s="7" t="s">
        <v>481</v>
      </c>
      <c r="AE35" s="8">
        <v>80</v>
      </c>
    </row>
    <row r="36" spans="1:34" x14ac:dyDescent="0.25">
      <c r="A36" s="7" t="s">
        <v>10</v>
      </c>
      <c r="B36" s="8">
        <v>106</v>
      </c>
      <c r="D36" s="7" t="s">
        <v>30</v>
      </c>
      <c r="E36" s="8">
        <v>28</v>
      </c>
      <c r="G36" s="7" t="s">
        <v>116</v>
      </c>
      <c r="H36" s="8">
        <v>46</v>
      </c>
      <c r="J36" s="7" t="s">
        <v>161</v>
      </c>
      <c r="K36" s="8">
        <v>17</v>
      </c>
      <c r="M36" s="7" t="s">
        <v>131</v>
      </c>
      <c r="N36" s="8">
        <v>14</v>
      </c>
      <c r="P36" s="7" t="s">
        <v>450</v>
      </c>
      <c r="Q36" s="8">
        <v>39</v>
      </c>
      <c r="S36" s="7" t="s">
        <v>386</v>
      </c>
      <c r="T36" s="8">
        <v>490</v>
      </c>
      <c r="Y36" s="7" t="s">
        <v>419</v>
      </c>
      <c r="Z36" s="41">
        <v>95</v>
      </c>
      <c r="AA36" s="8">
        <v>88</v>
      </c>
      <c r="AD36" s="7" t="s">
        <v>386</v>
      </c>
      <c r="AE36" s="8">
        <v>490</v>
      </c>
    </row>
    <row r="37" spans="1:34" x14ac:dyDescent="0.25">
      <c r="A37" s="7" t="s">
        <v>17</v>
      </c>
      <c r="B37" s="8">
        <v>173</v>
      </c>
      <c r="D37" s="7" t="s">
        <v>31</v>
      </c>
      <c r="E37" s="8">
        <v>29</v>
      </c>
      <c r="G37" s="7" t="s">
        <v>102</v>
      </c>
      <c r="H37" s="8">
        <v>60</v>
      </c>
      <c r="J37" s="7" t="s">
        <v>217</v>
      </c>
      <c r="K37" s="8">
        <v>19</v>
      </c>
      <c r="M37" s="7" t="s">
        <v>251</v>
      </c>
      <c r="N37" s="8">
        <v>15</v>
      </c>
      <c r="P37" s="7" t="s">
        <v>470</v>
      </c>
      <c r="Q37" s="8">
        <v>59</v>
      </c>
      <c r="Y37" s="7" t="s">
        <v>386</v>
      </c>
      <c r="Z37" s="41">
        <v>342</v>
      </c>
      <c r="AA37" s="8">
        <v>490</v>
      </c>
    </row>
    <row r="38" spans="1:34" x14ac:dyDescent="0.25">
      <c r="A38" s="7" t="s">
        <v>12</v>
      </c>
      <c r="B38" s="8">
        <v>173</v>
      </c>
      <c r="D38" s="7" t="s">
        <v>25</v>
      </c>
      <c r="E38" s="8">
        <v>29</v>
      </c>
      <c r="G38" s="7" t="s">
        <v>386</v>
      </c>
      <c r="H38" s="8">
        <v>197</v>
      </c>
      <c r="J38" s="7" t="s">
        <v>133</v>
      </c>
      <c r="K38" s="8">
        <v>19</v>
      </c>
      <c r="M38" s="7" t="s">
        <v>281</v>
      </c>
      <c r="N38" s="8">
        <v>16</v>
      </c>
      <c r="P38" s="7" t="s">
        <v>448</v>
      </c>
      <c r="Q38" s="8">
        <v>61</v>
      </c>
    </row>
    <row r="39" spans="1:34" x14ac:dyDescent="0.25">
      <c r="A39" s="7" t="s">
        <v>4</v>
      </c>
      <c r="B39" s="8">
        <v>175</v>
      </c>
      <c r="D39" s="7" t="s">
        <v>18</v>
      </c>
      <c r="E39" s="8">
        <v>30</v>
      </c>
      <c r="J39" s="7" t="s">
        <v>189</v>
      </c>
      <c r="K39" s="8">
        <v>20</v>
      </c>
      <c r="M39" s="7" t="s">
        <v>112</v>
      </c>
      <c r="N39" s="8">
        <v>18</v>
      </c>
      <c r="P39" s="7" t="s">
        <v>452</v>
      </c>
      <c r="Q39" s="8">
        <v>73</v>
      </c>
    </row>
    <row r="40" spans="1:34" x14ac:dyDescent="0.25">
      <c r="A40" s="7" t="s">
        <v>24</v>
      </c>
      <c r="B40" s="8">
        <v>206</v>
      </c>
      <c r="D40" s="7" t="s">
        <v>11</v>
      </c>
      <c r="E40" s="8">
        <v>30</v>
      </c>
      <c r="J40" s="7" t="s">
        <v>176</v>
      </c>
      <c r="K40" s="8">
        <v>22</v>
      </c>
      <c r="M40" s="7" t="s">
        <v>188</v>
      </c>
      <c r="N40" s="8">
        <v>20</v>
      </c>
      <c r="P40" s="7" t="s">
        <v>449</v>
      </c>
      <c r="Q40" s="8">
        <v>83</v>
      </c>
    </row>
    <row r="41" spans="1:34" x14ac:dyDescent="0.25">
      <c r="A41" s="7" t="s">
        <v>386</v>
      </c>
      <c r="B41" s="8">
        <v>490</v>
      </c>
      <c r="D41" s="7" t="s">
        <v>54</v>
      </c>
      <c r="E41" s="8">
        <v>30</v>
      </c>
      <c r="J41" s="7" t="s">
        <v>244</v>
      </c>
      <c r="K41" s="8">
        <v>26</v>
      </c>
      <c r="M41" s="7" t="s">
        <v>172</v>
      </c>
      <c r="N41" s="8">
        <v>22</v>
      </c>
      <c r="P41" s="7" t="s">
        <v>454</v>
      </c>
      <c r="Q41" s="8">
        <v>88</v>
      </c>
    </row>
    <row r="42" spans="1:34" x14ac:dyDescent="0.25">
      <c r="D42" s="7" t="s">
        <v>20</v>
      </c>
      <c r="E42" s="8">
        <v>31</v>
      </c>
      <c r="J42" s="7" t="s">
        <v>115</v>
      </c>
      <c r="K42" s="8">
        <v>36</v>
      </c>
      <c r="M42" s="7" t="s">
        <v>241</v>
      </c>
      <c r="N42" s="8">
        <v>26</v>
      </c>
      <c r="P42" s="7" t="s">
        <v>386</v>
      </c>
      <c r="Q42" s="8">
        <v>490</v>
      </c>
    </row>
    <row r="43" spans="1:34" x14ac:dyDescent="0.25">
      <c r="D43" s="7" t="s">
        <v>386</v>
      </c>
      <c r="E43" s="8">
        <v>231</v>
      </c>
      <c r="J43" s="7" t="s">
        <v>386</v>
      </c>
      <c r="K43" s="8">
        <v>204</v>
      </c>
      <c r="M43" s="7" t="s">
        <v>386</v>
      </c>
      <c r="N43" s="8">
        <v>171</v>
      </c>
    </row>
    <row r="47" spans="1:34" x14ac:dyDescent="0.25">
      <c r="V47" s="4"/>
    </row>
    <row r="50" spans="1:34" x14ac:dyDescent="0.25">
      <c r="A50" t="s">
        <v>507</v>
      </c>
      <c r="D50" t="s">
        <v>508</v>
      </c>
      <c r="G50" t="s">
        <v>509</v>
      </c>
      <c r="J50" t="s">
        <v>510</v>
      </c>
      <c r="M50" t="s">
        <v>512</v>
      </c>
      <c r="P50" t="s">
        <v>511</v>
      </c>
      <c r="S50" t="s">
        <v>496</v>
      </c>
    </row>
    <row r="51" spans="1:34" x14ac:dyDescent="0.25">
      <c r="A51" s="6" t="s">
        <v>385</v>
      </c>
      <c r="B51" t="s">
        <v>409</v>
      </c>
      <c r="D51" s="6" t="s">
        <v>385</v>
      </c>
      <c r="E51" t="s">
        <v>409</v>
      </c>
      <c r="G51" s="6" t="s">
        <v>385</v>
      </c>
      <c r="H51" t="s">
        <v>409</v>
      </c>
      <c r="J51" s="6" t="s">
        <v>385</v>
      </c>
      <c r="K51" t="s">
        <v>409</v>
      </c>
      <c r="M51" s="6" t="s">
        <v>385</v>
      </c>
      <c r="N51" t="s">
        <v>409</v>
      </c>
      <c r="P51" s="6" t="s">
        <v>385</v>
      </c>
      <c r="Q51" t="s">
        <v>409</v>
      </c>
      <c r="S51" s="6" t="s">
        <v>385</v>
      </c>
      <c r="T51" t="s">
        <v>409</v>
      </c>
      <c r="Y51" s="6" t="s">
        <v>385</v>
      </c>
      <c r="Z51" t="s">
        <v>499</v>
      </c>
      <c r="AA51" t="s">
        <v>409</v>
      </c>
      <c r="AD51" s="6" t="s">
        <v>385</v>
      </c>
      <c r="AE51" t="s">
        <v>409</v>
      </c>
      <c r="AH51" t="s">
        <v>497</v>
      </c>
    </row>
    <row r="52" spans="1:34" x14ac:dyDescent="0.25">
      <c r="A52" s="7" t="s">
        <v>7</v>
      </c>
      <c r="B52" s="8">
        <v>21176.314999999995</v>
      </c>
      <c r="D52" s="7" t="s">
        <v>71</v>
      </c>
      <c r="E52" s="8">
        <v>4345.92</v>
      </c>
      <c r="G52" s="7" t="s">
        <v>130</v>
      </c>
      <c r="H52" s="8">
        <v>15368.620999999996</v>
      </c>
      <c r="J52" s="7" t="s">
        <v>192</v>
      </c>
      <c r="K52" s="8">
        <v>6327.6430000000018</v>
      </c>
      <c r="M52" s="7" t="s">
        <v>190</v>
      </c>
      <c r="N52" s="8">
        <v>6327.6430000000018</v>
      </c>
      <c r="P52" s="7" t="s">
        <v>453</v>
      </c>
      <c r="Q52" s="8">
        <v>7509.9650000000001</v>
      </c>
      <c r="S52" s="7" t="s">
        <v>14</v>
      </c>
      <c r="T52" s="8">
        <v>45035.517999999996</v>
      </c>
      <c r="Y52" s="7" t="s">
        <v>416</v>
      </c>
      <c r="Z52" s="8">
        <v>49286.261999999988</v>
      </c>
      <c r="AA52" s="8">
        <v>63838.23000000001</v>
      </c>
      <c r="AD52" s="7" t="s">
        <v>479</v>
      </c>
      <c r="AE52" s="8">
        <v>194947.23400000017</v>
      </c>
      <c r="AH52" t="s">
        <v>498</v>
      </c>
    </row>
    <row r="53" spans="1:34" x14ac:dyDescent="0.25">
      <c r="A53" s="7" t="s">
        <v>1</v>
      </c>
      <c r="B53" s="8">
        <v>21864.83</v>
      </c>
      <c r="D53" s="7" t="s">
        <v>55</v>
      </c>
      <c r="E53" s="8">
        <v>4545.24</v>
      </c>
      <c r="G53" s="7" t="s">
        <v>121</v>
      </c>
      <c r="H53" s="8">
        <v>20478.780000000006</v>
      </c>
      <c r="J53" s="7" t="s">
        <v>129</v>
      </c>
      <c r="K53" s="8">
        <v>6518.8100000000013</v>
      </c>
      <c r="M53" s="7" t="s">
        <v>125</v>
      </c>
      <c r="N53" s="8">
        <v>6518.8100000000013</v>
      </c>
      <c r="P53" s="7" t="s">
        <v>450</v>
      </c>
      <c r="Q53" s="8">
        <v>8775.9130000000005</v>
      </c>
      <c r="S53" s="7" t="s">
        <v>2</v>
      </c>
      <c r="T53" s="8">
        <v>72576.02800000002</v>
      </c>
      <c r="Y53" s="7" t="s">
        <v>417</v>
      </c>
      <c r="Z53" s="8">
        <v>43006.494999999966</v>
      </c>
      <c r="AA53" s="8">
        <v>71110.672999999922</v>
      </c>
      <c r="AD53" s="7" t="s">
        <v>480</v>
      </c>
      <c r="AE53" s="8">
        <v>70630.529999999941</v>
      </c>
      <c r="AH53" t="s">
        <v>496</v>
      </c>
    </row>
    <row r="54" spans="1:34" x14ac:dyDescent="0.25">
      <c r="A54" s="7" t="s">
        <v>10</v>
      </c>
      <c r="B54" s="8">
        <v>25572.005000000012</v>
      </c>
      <c r="D54" s="7" t="s">
        <v>44</v>
      </c>
      <c r="E54" s="8">
        <v>4735.5599999999995</v>
      </c>
      <c r="G54" s="7" t="s">
        <v>116</v>
      </c>
      <c r="H54" s="8">
        <v>20488.978000000003</v>
      </c>
      <c r="J54" s="7" t="s">
        <v>301</v>
      </c>
      <c r="K54" s="8">
        <v>7682.7749999999996</v>
      </c>
      <c r="M54" s="7" t="s">
        <v>112</v>
      </c>
      <c r="N54" s="8">
        <v>6965.1200000000008</v>
      </c>
      <c r="P54" s="7" t="s">
        <v>455</v>
      </c>
      <c r="Q54" s="8">
        <v>11182.140000000003</v>
      </c>
      <c r="S54" s="7" t="s">
        <v>21</v>
      </c>
      <c r="T54" s="8">
        <v>77335.688000000053</v>
      </c>
      <c r="Y54" s="7" t="s">
        <v>418</v>
      </c>
      <c r="Z54" s="8">
        <v>48627.526000000042</v>
      </c>
      <c r="AA54" s="8">
        <v>120017.91300000006</v>
      </c>
      <c r="AD54" s="7" t="s">
        <v>481</v>
      </c>
      <c r="AE54" s="8">
        <v>38251.875</v>
      </c>
    </row>
    <row r="55" spans="1:34" x14ac:dyDescent="0.25">
      <c r="A55" s="7" t="s">
        <v>12</v>
      </c>
      <c r="B55" s="8">
        <v>26438.657999999996</v>
      </c>
      <c r="D55" s="7" t="s">
        <v>41</v>
      </c>
      <c r="E55" s="8">
        <v>4755.6000000000004</v>
      </c>
      <c r="G55" s="7" t="s">
        <v>177</v>
      </c>
      <c r="H55" s="8">
        <v>30373.849999999991</v>
      </c>
      <c r="J55" s="7" t="s">
        <v>133</v>
      </c>
      <c r="K55" s="8">
        <v>8124.3020000000015</v>
      </c>
      <c r="M55" s="7" t="s">
        <v>131</v>
      </c>
      <c r="N55" s="8">
        <v>7144.4349999999995</v>
      </c>
      <c r="P55" s="7" t="s">
        <v>451</v>
      </c>
      <c r="Q55" s="8">
        <v>18342.28</v>
      </c>
      <c r="S55" s="7" t="s">
        <v>386</v>
      </c>
      <c r="T55" s="8">
        <v>194947.23400000005</v>
      </c>
      <c r="Y55" s="7" t="s">
        <v>419</v>
      </c>
      <c r="Z55" s="8">
        <v>56496.374999999898</v>
      </c>
      <c r="AA55" s="8">
        <v>48862.823000000004</v>
      </c>
      <c r="AD55" s="7" t="s">
        <v>386</v>
      </c>
      <c r="AE55" s="8">
        <v>303829.6390000002</v>
      </c>
    </row>
    <row r="56" spans="1:34" x14ac:dyDescent="0.25">
      <c r="A56" s="7" t="s">
        <v>17</v>
      </c>
      <c r="B56" s="8">
        <v>38411.225999999981</v>
      </c>
      <c r="D56" s="7" t="s">
        <v>69</v>
      </c>
      <c r="E56" s="8">
        <v>5778.1849999999995</v>
      </c>
      <c r="G56" s="7" t="s">
        <v>102</v>
      </c>
      <c r="H56" s="8">
        <v>45477.91899999998</v>
      </c>
      <c r="J56" s="7" t="s">
        <v>233</v>
      </c>
      <c r="K56" s="8">
        <v>8807.885000000002</v>
      </c>
      <c r="M56" s="7" t="s">
        <v>300</v>
      </c>
      <c r="N56" s="8">
        <v>7682.7749999999996</v>
      </c>
      <c r="P56" s="7" t="s">
        <v>470</v>
      </c>
      <c r="Q56" s="8">
        <v>21083.19999999999</v>
      </c>
      <c r="Y56" s="7" t="s">
        <v>386</v>
      </c>
      <c r="Z56" s="8">
        <v>197416.65800000023</v>
      </c>
      <c r="AA56" s="8">
        <v>303829.6390000002</v>
      </c>
    </row>
    <row r="57" spans="1:34" x14ac:dyDescent="0.25">
      <c r="A57" s="7" t="s">
        <v>27</v>
      </c>
      <c r="B57" s="8">
        <v>41691.264999999999</v>
      </c>
      <c r="D57" s="7" t="s">
        <v>6</v>
      </c>
      <c r="E57" s="8">
        <v>6785.0599999999995</v>
      </c>
      <c r="G57" s="7" t="s">
        <v>386</v>
      </c>
      <c r="H57" s="8">
        <v>132188.14800000004</v>
      </c>
      <c r="J57" s="7" t="s">
        <v>227</v>
      </c>
      <c r="K57" s="8">
        <v>9822.1120000000046</v>
      </c>
      <c r="M57" s="7" t="s">
        <v>231</v>
      </c>
      <c r="N57" s="8">
        <v>8807.885000000002</v>
      </c>
      <c r="P57" s="7" t="s">
        <v>448</v>
      </c>
      <c r="Q57" s="8">
        <v>25201.134999999987</v>
      </c>
    </row>
    <row r="58" spans="1:34" x14ac:dyDescent="0.25">
      <c r="A58" s="7" t="s">
        <v>4</v>
      </c>
      <c r="B58" s="8">
        <v>53601.11</v>
      </c>
      <c r="D58" s="7" t="s">
        <v>18</v>
      </c>
      <c r="E58" s="8">
        <v>7668.3600000000006</v>
      </c>
      <c r="J58" s="7" t="s">
        <v>115</v>
      </c>
      <c r="K58" s="8">
        <v>14282.233000000007</v>
      </c>
      <c r="M58" s="7" t="s">
        <v>224</v>
      </c>
      <c r="N58" s="8">
        <v>9822.1120000000046</v>
      </c>
      <c r="P58" s="7" t="s">
        <v>452</v>
      </c>
      <c r="Q58" s="8">
        <v>26473.114000000001</v>
      </c>
    </row>
    <row r="59" spans="1:34" x14ac:dyDescent="0.25">
      <c r="A59" s="7" t="s">
        <v>24</v>
      </c>
      <c r="B59" s="8">
        <v>75074.23000000001</v>
      </c>
      <c r="D59" s="7" t="s">
        <v>30</v>
      </c>
      <c r="E59" s="8">
        <v>10283.900000000001</v>
      </c>
      <c r="J59" s="7" t="s">
        <v>189</v>
      </c>
      <c r="K59" s="8">
        <v>15689.564999999999</v>
      </c>
      <c r="M59" s="7" t="s">
        <v>188</v>
      </c>
      <c r="N59" s="8">
        <v>15689.564999999999</v>
      </c>
      <c r="P59" s="7" t="s">
        <v>449</v>
      </c>
      <c r="Q59" s="8">
        <v>34785.762000000017</v>
      </c>
    </row>
    <row r="60" spans="1:34" x14ac:dyDescent="0.25">
      <c r="A60" s="7" t="s">
        <v>386</v>
      </c>
      <c r="B60" s="8">
        <v>303829.6390000002</v>
      </c>
      <c r="D60" s="7" t="s">
        <v>50</v>
      </c>
      <c r="E60" s="8">
        <v>15693.277999999998</v>
      </c>
      <c r="J60" s="7" t="s">
        <v>282</v>
      </c>
      <c r="K60" s="8">
        <v>20762.217000000011</v>
      </c>
      <c r="M60" s="7" t="s">
        <v>281</v>
      </c>
      <c r="N60" s="8">
        <v>20762.217000000011</v>
      </c>
      <c r="P60" s="7" t="s">
        <v>454</v>
      </c>
      <c r="Q60" s="8">
        <v>41593.724999999991</v>
      </c>
    </row>
    <row r="61" spans="1:34" x14ac:dyDescent="0.25">
      <c r="D61" s="7" t="s">
        <v>78</v>
      </c>
      <c r="E61" s="8">
        <v>23214.35</v>
      </c>
      <c r="J61" s="7" t="s">
        <v>176</v>
      </c>
      <c r="K61" s="8">
        <v>30373.849999999991</v>
      </c>
      <c r="M61" s="7" t="s">
        <v>172</v>
      </c>
      <c r="N61" s="8">
        <v>30373.849999999991</v>
      </c>
      <c r="P61" s="7" t="s">
        <v>386</v>
      </c>
      <c r="Q61" s="8">
        <v>194947.23400000005</v>
      </c>
    </row>
    <row r="62" spans="1:34" x14ac:dyDescent="0.25">
      <c r="D62" s="7" t="s">
        <v>386</v>
      </c>
      <c r="E62" s="8">
        <v>87805.45299999995</v>
      </c>
      <c r="J62" s="7" t="s">
        <v>386</v>
      </c>
      <c r="K62" s="8">
        <v>128391.39199999993</v>
      </c>
      <c r="M62" s="7" t="s">
        <v>386</v>
      </c>
      <c r="N62" s="8">
        <v>120094.41199999995</v>
      </c>
    </row>
    <row r="68" spans="22:22" x14ac:dyDescent="0.25">
      <c r="V68" s="4"/>
    </row>
    <row r="69" spans="22:22" x14ac:dyDescent="0.25">
      <c r="V69" s="4"/>
    </row>
    <row r="70" spans="22:22" x14ac:dyDescent="0.25">
      <c r="V70" s="4"/>
    </row>
    <row r="71" spans="22:22" x14ac:dyDescent="0.25">
      <c r="V71" s="4"/>
    </row>
    <row r="72" spans="22:22" x14ac:dyDescent="0.25">
      <c r="V72" s="4"/>
    </row>
    <row r="73" spans="22:22" x14ac:dyDescent="0.25">
      <c r="V73" s="4"/>
    </row>
    <row r="74" spans="22:22" x14ac:dyDescent="0.25">
      <c r="V74" s="4"/>
    </row>
    <row r="75" spans="22:22" x14ac:dyDescent="0.25">
      <c r="V75" s="4"/>
    </row>
    <row r="76" spans="22:22" x14ac:dyDescent="0.25">
      <c r="V76" s="4"/>
    </row>
    <row r="77" spans="22:22" x14ac:dyDescent="0.25">
      <c r="V77" s="4"/>
    </row>
    <row r="78" spans="22:22" x14ac:dyDescent="0.25">
      <c r="V78" s="4"/>
    </row>
    <row r="79" spans="22:22" x14ac:dyDescent="0.25">
      <c r="V79" s="4"/>
    </row>
    <row r="80" spans="22:22" x14ac:dyDescent="0.25">
      <c r="V80" s="4"/>
    </row>
    <row r="81" spans="22:22" x14ac:dyDescent="0.25">
      <c r="V81" s="4"/>
    </row>
    <row r="82" spans="22:22" x14ac:dyDescent="0.25">
      <c r="V82" s="4"/>
    </row>
    <row r="83" spans="22:22" x14ac:dyDescent="0.25">
      <c r="V83" s="4"/>
    </row>
    <row r="84" spans="22:22" x14ac:dyDescent="0.25">
      <c r="V84" s="4"/>
    </row>
    <row r="85" spans="22:22" x14ac:dyDescent="0.25">
      <c r="V85" s="4"/>
    </row>
    <row r="86" spans="22:22" x14ac:dyDescent="0.25">
      <c r="V86" s="4"/>
    </row>
    <row r="87" spans="22:22" x14ac:dyDescent="0.25">
      <c r="V87" s="4"/>
    </row>
    <row r="88" spans="22:22" x14ac:dyDescent="0.25">
      <c r="V88" s="4"/>
    </row>
    <row r="89" spans="22:22" x14ac:dyDescent="0.25">
      <c r="V89" s="4"/>
    </row>
    <row r="90" spans="22:22" x14ac:dyDescent="0.25">
      <c r="V90" s="4"/>
    </row>
    <row r="91" spans="22:22" x14ac:dyDescent="0.25">
      <c r="V91" s="4"/>
    </row>
    <row r="92" spans="22:22" x14ac:dyDescent="0.25">
      <c r="V92" s="4"/>
    </row>
    <row r="93" spans="22:22" x14ac:dyDescent="0.25">
      <c r="V93" s="4"/>
    </row>
    <row r="94" spans="22:22" x14ac:dyDescent="0.25">
      <c r="V94" s="4"/>
    </row>
    <row r="95" spans="22:22" x14ac:dyDescent="0.25">
      <c r="V95" s="4"/>
    </row>
    <row r="96" spans="22:22" x14ac:dyDescent="0.25">
      <c r="V96" s="4"/>
    </row>
    <row r="97" spans="22:22" x14ac:dyDescent="0.25">
      <c r="V97" s="4"/>
    </row>
    <row r="98" spans="22:22" x14ac:dyDescent="0.25">
      <c r="V98" s="4"/>
    </row>
    <row r="99" spans="22:22" x14ac:dyDescent="0.25">
      <c r="V99" s="4"/>
    </row>
    <row r="100" spans="22:22" x14ac:dyDescent="0.25">
      <c r="V100" s="4"/>
    </row>
    <row r="101" spans="22:22" x14ac:dyDescent="0.25">
      <c r="V101" s="4"/>
    </row>
    <row r="102" spans="22:22" x14ac:dyDescent="0.25">
      <c r="V102" s="4"/>
    </row>
    <row r="103" spans="22:22" x14ac:dyDescent="0.25">
      <c r="V103" s="4"/>
    </row>
    <row r="104" spans="22:22" x14ac:dyDescent="0.25">
      <c r="V104" s="4"/>
    </row>
    <row r="105" spans="22:22" x14ac:dyDescent="0.25">
      <c r="V105" s="4"/>
    </row>
    <row r="106" spans="22:22" x14ac:dyDescent="0.25">
      <c r="V106" s="4"/>
    </row>
    <row r="107" spans="22:22" x14ac:dyDescent="0.25">
      <c r="V107" s="4"/>
    </row>
    <row r="108" spans="22:22" x14ac:dyDescent="0.25">
      <c r="V108" s="4"/>
    </row>
    <row r="109" spans="22:22" x14ac:dyDescent="0.25">
      <c r="V109" s="4"/>
    </row>
    <row r="110" spans="22:22" x14ac:dyDescent="0.25">
      <c r="V110" s="4"/>
    </row>
    <row r="111" spans="22:22" x14ac:dyDescent="0.25">
      <c r="V111" s="4"/>
    </row>
    <row r="112" spans="22:22" x14ac:dyDescent="0.25">
      <c r="V112" s="4"/>
    </row>
    <row r="113" spans="22:22" x14ac:dyDescent="0.25">
      <c r="V113" s="4"/>
    </row>
    <row r="114" spans="22:22" x14ac:dyDescent="0.25">
      <c r="V114" s="4"/>
    </row>
    <row r="115" spans="22:22" x14ac:dyDescent="0.25">
      <c r="V115" s="4"/>
    </row>
    <row r="116" spans="22:22" x14ac:dyDescent="0.25">
      <c r="V116" s="4"/>
    </row>
    <row r="117" spans="22:22" x14ac:dyDescent="0.25">
      <c r="V117" s="4"/>
    </row>
    <row r="118" spans="22:22" x14ac:dyDescent="0.25">
      <c r="V118" s="4"/>
    </row>
    <row r="119" spans="22:22" x14ac:dyDescent="0.25">
      <c r="V119" s="4"/>
    </row>
    <row r="120" spans="22:22" x14ac:dyDescent="0.25">
      <c r="V120" s="4"/>
    </row>
    <row r="121" spans="22:22" x14ac:dyDescent="0.25">
      <c r="V121" s="4"/>
    </row>
    <row r="122" spans="22:22" x14ac:dyDescent="0.25">
      <c r="V122" s="4"/>
    </row>
    <row r="123" spans="22:22" x14ac:dyDescent="0.25">
      <c r="V123" s="4"/>
    </row>
    <row r="124" spans="22:22" x14ac:dyDescent="0.25">
      <c r="V124" s="4"/>
    </row>
    <row r="125" spans="22:22" x14ac:dyDescent="0.25">
      <c r="V125" s="4"/>
    </row>
    <row r="126" spans="22:22" x14ac:dyDescent="0.25">
      <c r="V126" s="4"/>
    </row>
    <row r="127" spans="22:22" x14ac:dyDescent="0.25">
      <c r="V127" s="4"/>
    </row>
    <row r="128" spans="22:22" x14ac:dyDescent="0.25">
      <c r="V128" s="4"/>
    </row>
    <row r="129" spans="22:22" x14ac:dyDescent="0.25">
      <c r="V129" s="4"/>
    </row>
    <row r="130" spans="22:22" x14ac:dyDescent="0.25">
      <c r="V130" s="4"/>
    </row>
    <row r="131" spans="22:22" x14ac:dyDescent="0.25">
      <c r="V131" s="4"/>
    </row>
    <row r="132" spans="22:22" x14ac:dyDescent="0.25">
      <c r="V132" s="4"/>
    </row>
    <row r="133" spans="22:22" x14ac:dyDescent="0.25">
      <c r="V133" s="4"/>
    </row>
    <row r="134" spans="22:22" x14ac:dyDescent="0.25">
      <c r="V134" s="4"/>
    </row>
    <row r="135" spans="22:22" x14ac:dyDescent="0.25">
      <c r="V135" s="4"/>
    </row>
    <row r="136" spans="22:22" x14ac:dyDescent="0.25">
      <c r="V136" s="4"/>
    </row>
    <row r="137" spans="22:22" x14ac:dyDescent="0.25">
      <c r="V137" s="4"/>
    </row>
    <row r="138" spans="22:22" x14ac:dyDescent="0.25">
      <c r="V138" s="4"/>
    </row>
    <row r="139" spans="22:22" x14ac:dyDescent="0.25">
      <c r="V139" s="4"/>
    </row>
    <row r="140" spans="22:22" x14ac:dyDescent="0.25">
      <c r="V140" s="4"/>
    </row>
    <row r="141" spans="22:22" x14ac:dyDescent="0.25">
      <c r="V141" s="4"/>
    </row>
    <row r="142" spans="22:22" x14ac:dyDescent="0.25">
      <c r="V142" s="4"/>
    </row>
    <row r="143" spans="22:22" x14ac:dyDescent="0.25">
      <c r="V143" s="4"/>
    </row>
    <row r="144" spans="22:22" x14ac:dyDescent="0.25">
      <c r="V144" s="4"/>
    </row>
    <row r="145" spans="22:22" x14ac:dyDescent="0.25">
      <c r="V145" s="4"/>
    </row>
    <row r="146" spans="22:22" x14ac:dyDescent="0.25">
      <c r="V146" s="4"/>
    </row>
    <row r="147" spans="22:22" x14ac:dyDescent="0.25">
      <c r="V147" s="4"/>
    </row>
    <row r="148" spans="22:22" x14ac:dyDescent="0.25">
      <c r="V148" s="4"/>
    </row>
    <row r="149" spans="22:22" x14ac:dyDescent="0.25">
      <c r="V149" s="4"/>
    </row>
    <row r="150" spans="22:22" x14ac:dyDescent="0.25">
      <c r="V150" s="4"/>
    </row>
    <row r="151" spans="22:22" x14ac:dyDescent="0.25">
      <c r="V151" s="4"/>
    </row>
    <row r="152" spans="22:22" x14ac:dyDescent="0.25">
      <c r="V152" s="4"/>
    </row>
    <row r="153" spans="22:22" x14ac:dyDescent="0.25">
      <c r="V153" s="4"/>
    </row>
    <row r="154" spans="22:22" x14ac:dyDescent="0.25">
      <c r="V154" s="4"/>
    </row>
    <row r="155" spans="22:22" x14ac:dyDescent="0.25">
      <c r="V155" s="4"/>
    </row>
    <row r="156" spans="22:22" x14ac:dyDescent="0.25">
      <c r="V156" s="4"/>
    </row>
    <row r="157" spans="22:22" x14ac:dyDescent="0.25">
      <c r="V157" s="4"/>
    </row>
    <row r="158" spans="22:22" x14ac:dyDescent="0.25">
      <c r="V158" s="4"/>
    </row>
    <row r="159" spans="22:22" x14ac:dyDescent="0.25">
      <c r="V159" s="4"/>
    </row>
    <row r="160" spans="22:22" x14ac:dyDescent="0.25">
      <c r="V160" s="4"/>
    </row>
    <row r="161" spans="22:22" x14ac:dyDescent="0.25">
      <c r="V161" s="4"/>
    </row>
    <row r="162" spans="22:22" x14ac:dyDescent="0.25">
      <c r="V162" s="4"/>
    </row>
    <row r="163" spans="22:22" x14ac:dyDescent="0.25">
      <c r="V163" s="4"/>
    </row>
    <row r="164" spans="22:22" x14ac:dyDescent="0.25">
      <c r="V164" s="4"/>
    </row>
    <row r="165" spans="22:22" x14ac:dyDescent="0.25">
      <c r="V165" s="4"/>
    </row>
    <row r="166" spans="22:22" x14ac:dyDescent="0.25">
      <c r="V166" s="4"/>
    </row>
    <row r="167" spans="22:22" x14ac:dyDescent="0.25">
      <c r="V167" s="4"/>
    </row>
    <row r="168" spans="22:22" x14ac:dyDescent="0.25">
      <c r="V168" s="4"/>
    </row>
    <row r="169" spans="22:22" x14ac:dyDescent="0.25">
      <c r="V169" s="4"/>
    </row>
    <row r="170" spans="22:22" x14ac:dyDescent="0.25">
      <c r="V170" s="4"/>
    </row>
    <row r="171" spans="22:22" x14ac:dyDescent="0.25">
      <c r="V171" s="4"/>
    </row>
    <row r="172" spans="22:22" x14ac:dyDescent="0.25">
      <c r="V172" s="4"/>
    </row>
    <row r="173" spans="22:22" x14ac:dyDescent="0.25">
      <c r="V173" s="4"/>
    </row>
    <row r="174" spans="22:22" x14ac:dyDescent="0.25">
      <c r="V174" s="4"/>
    </row>
    <row r="175" spans="22:22" x14ac:dyDescent="0.25">
      <c r="V175" s="4"/>
    </row>
    <row r="176" spans="22:22" x14ac:dyDescent="0.25">
      <c r="V176" s="4"/>
    </row>
    <row r="177" spans="22:22" x14ac:dyDescent="0.25">
      <c r="V177" s="4"/>
    </row>
    <row r="178" spans="22:22" x14ac:dyDescent="0.25">
      <c r="V178" s="4"/>
    </row>
    <row r="179" spans="22:22" x14ac:dyDescent="0.25">
      <c r="V179" s="4"/>
    </row>
    <row r="180" spans="22:22" x14ac:dyDescent="0.25">
      <c r="V180" s="4"/>
    </row>
    <row r="181" spans="22:22" x14ac:dyDescent="0.25">
      <c r="V181" s="4"/>
    </row>
    <row r="182" spans="22:22" x14ac:dyDescent="0.25">
      <c r="V182" s="4"/>
    </row>
    <row r="183" spans="22:22" x14ac:dyDescent="0.25">
      <c r="V183" s="4"/>
    </row>
    <row r="184" spans="22:22" x14ac:dyDescent="0.25">
      <c r="V184" s="4"/>
    </row>
    <row r="185" spans="22:22" x14ac:dyDescent="0.25">
      <c r="V185" s="4"/>
    </row>
    <row r="186" spans="22:22" x14ac:dyDescent="0.25">
      <c r="V186" s="4"/>
    </row>
    <row r="187" spans="22:22" x14ac:dyDescent="0.25">
      <c r="V187" s="4"/>
    </row>
    <row r="188" spans="22:22" x14ac:dyDescent="0.25">
      <c r="V188" s="4"/>
    </row>
    <row r="189" spans="22:22" x14ac:dyDescent="0.25">
      <c r="V189" s="4"/>
    </row>
    <row r="190" spans="22:22" x14ac:dyDescent="0.25">
      <c r="V190" s="4"/>
    </row>
    <row r="191" spans="22:22" x14ac:dyDescent="0.25">
      <c r="V191" s="4"/>
    </row>
    <row r="192" spans="22:22" x14ac:dyDescent="0.25">
      <c r="V192" s="4"/>
    </row>
    <row r="193" spans="22:22" x14ac:dyDescent="0.25">
      <c r="V193" s="4"/>
    </row>
    <row r="194" spans="22:22" x14ac:dyDescent="0.25">
      <c r="V194" s="4"/>
    </row>
    <row r="195" spans="22:22" x14ac:dyDescent="0.25">
      <c r="V195" s="4"/>
    </row>
    <row r="196" spans="22:22" x14ac:dyDescent="0.25">
      <c r="V196" s="4"/>
    </row>
    <row r="197" spans="22:22" x14ac:dyDescent="0.25">
      <c r="V197" s="4"/>
    </row>
    <row r="198" spans="22:22" x14ac:dyDescent="0.25">
      <c r="V198" s="4"/>
    </row>
    <row r="199" spans="22:22" x14ac:dyDescent="0.25">
      <c r="V199" s="4"/>
    </row>
    <row r="200" spans="22:22" x14ac:dyDescent="0.25">
      <c r="V200" s="4"/>
    </row>
    <row r="201" spans="22:22" x14ac:dyDescent="0.25">
      <c r="V201" s="4"/>
    </row>
    <row r="202" spans="22:22" x14ac:dyDescent="0.25">
      <c r="V202" s="4"/>
    </row>
    <row r="203" spans="22:22" x14ac:dyDescent="0.25">
      <c r="V203" s="4"/>
    </row>
    <row r="204" spans="22:22" x14ac:dyDescent="0.25">
      <c r="V204" s="4"/>
    </row>
    <row r="205" spans="22:22" x14ac:dyDescent="0.25">
      <c r="V205" s="4"/>
    </row>
    <row r="206" spans="22:22" x14ac:dyDescent="0.25">
      <c r="V206" s="4"/>
    </row>
    <row r="207" spans="22:22" x14ac:dyDescent="0.25">
      <c r="V207" s="4"/>
    </row>
    <row r="208" spans="22:22" x14ac:dyDescent="0.25">
      <c r="V208" s="4"/>
    </row>
    <row r="209" spans="22:22" x14ac:dyDescent="0.25">
      <c r="V209" s="4"/>
    </row>
    <row r="210" spans="22:22" x14ac:dyDescent="0.25">
      <c r="V210" s="4"/>
    </row>
    <row r="211" spans="22:22" x14ac:dyDescent="0.25">
      <c r="V211" s="4"/>
    </row>
    <row r="212" spans="22:22" x14ac:dyDescent="0.25">
      <c r="V212" s="4"/>
    </row>
    <row r="213" spans="22:22" x14ac:dyDescent="0.25">
      <c r="V213" s="4"/>
    </row>
    <row r="214" spans="22:22" x14ac:dyDescent="0.25">
      <c r="V214" s="4"/>
    </row>
    <row r="215" spans="22:22" x14ac:dyDescent="0.25">
      <c r="V215" s="4"/>
    </row>
    <row r="216" spans="22:22" x14ac:dyDescent="0.25">
      <c r="V216" s="4"/>
    </row>
    <row r="217" spans="22:22" x14ac:dyDescent="0.25">
      <c r="V217" s="4"/>
    </row>
    <row r="218" spans="22:22" x14ac:dyDescent="0.25">
      <c r="V218" s="4"/>
    </row>
    <row r="219" spans="22:22" x14ac:dyDescent="0.25">
      <c r="V219" s="4"/>
    </row>
    <row r="220" spans="22:22" x14ac:dyDescent="0.25">
      <c r="V220" s="4"/>
    </row>
    <row r="221" spans="22:22" x14ac:dyDescent="0.25">
      <c r="V221" s="4"/>
    </row>
    <row r="222" spans="22:22" x14ac:dyDescent="0.25">
      <c r="V222" s="4"/>
    </row>
    <row r="223" spans="22:22" x14ac:dyDescent="0.25">
      <c r="V223" s="4"/>
    </row>
    <row r="224" spans="22:22" x14ac:dyDescent="0.25">
      <c r="V224" s="4"/>
    </row>
    <row r="225" spans="22:22" x14ac:dyDescent="0.25">
      <c r="V225" s="4"/>
    </row>
    <row r="226" spans="22:22" x14ac:dyDescent="0.25">
      <c r="V226" s="4"/>
    </row>
    <row r="227" spans="22:22" x14ac:dyDescent="0.25">
      <c r="V227" s="4"/>
    </row>
    <row r="228" spans="22:22" x14ac:dyDescent="0.25">
      <c r="V228" s="4"/>
    </row>
    <row r="229" spans="22:22" x14ac:dyDescent="0.25">
      <c r="V229" s="4"/>
    </row>
    <row r="230" spans="22:22" x14ac:dyDescent="0.25">
      <c r="V230" s="4"/>
    </row>
    <row r="231" spans="22:22" x14ac:dyDescent="0.25">
      <c r="V231" s="4"/>
    </row>
    <row r="232" spans="22:22" x14ac:dyDescent="0.25">
      <c r="V232" s="4"/>
    </row>
    <row r="233" spans="22:22" x14ac:dyDescent="0.25">
      <c r="V233" s="4"/>
    </row>
    <row r="234" spans="22:22" x14ac:dyDescent="0.25">
      <c r="V234" s="4"/>
    </row>
    <row r="235" spans="22:22" x14ac:dyDescent="0.25">
      <c r="V235" s="4"/>
    </row>
    <row r="236" spans="22:22" x14ac:dyDescent="0.25">
      <c r="V236" s="4"/>
    </row>
    <row r="237" spans="22:22" x14ac:dyDescent="0.25">
      <c r="V237" s="4"/>
    </row>
    <row r="238" spans="22:22" x14ac:dyDescent="0.25">
      <c r="V238" s="4"/>
    </row>
    <row r="239" spans="22:22" x14ac:dyDescent="0.25">
      <c r="V239" s="4"/>
    </row>
    <row r="240" spans="22:22" x14ac:dyDescent="0.25">
      <c r="V240" s="4"/>
    </row>
    <row r="241" spans="22:22" x14ac:dyDescent="0.25">
      <c r="V241" s="4"/>
    </row>
    <row r="242" spans="22:22" x14ac:dyDescent="0.25">
      <c r="V242" s="4"/>
    </row>
    <row r="243" spans="22:22" x14ac:dyDescent="0.25">
      <c r="V243" s="4"/>
    </row>
    <row r="244" spans="22:22" x14ac:dyDescent="0.25">
      <c r="V244" s="4"/>
    </row>
    <row r="245" spans="22:22" x14ac:dyDescent="0.25">
      <c r="V245" s="4"/>
    </row>
    <row r="246" spans="22:22" x14ac:dyDescent="0.25">
      <c r="V246" s="4"/>
    </row>
    <row r="247" spans="22:22" x14ac:dyDescent="0.25">
      <c r="V247" s="4"/>
    </row>
    <row r="248" spans="22:22" x14ac:dyDescent="0.25">
      <c r="V248" s="4"/>
    </row>
    <row r="249" spans="22:22" x14ac:dyDescent="0.25">
      <c r="V249" s="4"/>
    </row>
    <row r="250" spans="22:22" x14ac:dyDescent="0.25">
      <c r="V250" s="4"/>
    </row>
    <row r="251" spans="22:22" x14ac:dyDescent="0.25">
      <c r="V251" s="4"/>
    </row>
    <row r="252" spans="22:22" x14ac:dyDescent="0.25">
      <c r="V252" s="4"/>
    </row>
    <row r="253" spans="22:22" x14ac:dyDescent="0.25">
      <c r="V253" s="4"/>
    </row>
    <row r="254" spans="22:22" x14ac:dyDescent="0.25">
      <c r="V254" s="4"/>
    </row>
    <row r="255" spans="22:22" x14ac:dyDescent="0.25">
      <c r="V255" s="4"/>
    </row>
    <row r="256" spans="22:22" x14ac:dyDescent="0.25">
      <c r="V256" s="4"/>
    </row>
    <row r="257" spans="22:22" x14ac:dyDescent="0.25">
      <c r="V257" s="4"/>
    </row>
    <row r="258" spans="22:22" x14ac:dyDescent="0.25">
      <c r="V258" s="4"/>
    </row>
    <row r="259" spans="22:22" x14ac:dyDescent="0.25">
      <c r="V259" s="4"/>
    </row>
    <row r="260" spans="22:22" x14ac:dyDescent="0.25">
      <c r="V260" s="4"/>
    </row>
    <row r="261" spans="22:22" x14ac:dyDescent="0.25">
      <c r="V261" s="4"/>
    </row>
    <row r="262" spans="22:22" x14ac:dyDescent="0.25">
      <c r="V262" s="4"/>
    </row>
    <row r="263" spans="22:22" x14ac:dyDescent="0.25">
      <c r="V263" s="4"/>
    </row>
    <row r="264" spans="22:22" x14ac:dyDescent="0.25">
      <c r="V264" s="4"/>
    </row>
    <row r="265" spans="22:22" x14ac:dyDescent="0.25">
      <c r="V265" s="4"/>
    </row>
    <row r="266" spans="22:22" x14ac:dyDescent="0.25">
      <c r="V266" s="4"/>
    </row>
    <row r="267" spans="22:22" x14ac:dyDescent="0.25">
      <c r="V267" s="4"/>
    </row>
    <row r="268" spans="22:22" x14ac:dyDescent="0.25">
      <c r="V268" s="4"/>
    </row>
    <row r="269" spans="22:22" x14ac:dyDescent="0.25">
      <c r="V269" s="4"/>
    </row>
    <row r="270" spans="22:22" x14ac:dyDescent="0.25">
      <c r="V270" s="4"/>
    </row>
    <row r="271" spans="22:22" x14ac:dyDescent="0.25">
      <c r="V271" s="4"/>
    </row>
    <row r="272" spans="22:22" x14ac:dyDescent="0.25">
      <c r="V272" s="4"/>
    </row>
    <row r="273" spans="22:22" x14ac:dyDescent="0.25">
      <c r="V273" s="4"/>
    </row>
    <row r="274" spans="22:22" x14ac:dyDescent="0.25">
      <c r="V274" s="4"/>
    </row>
    <row r="275" spans="22:22" x14ac:dyDescent="0.25">
      <c r="V275" s="4"/>
    </row>
    <row r="276" spans="22:22" x14ac:dyDescent="0.25">
      <c r="V276" s="4"/>
    </row>
    <row r="277" spans="22:22" x14ac:dyDescent="0.25">
      <c r="V277" s="4"/>
    </row>
    <row r="278" spans="22:22" x14ac:dyDescent="0.25">
      <c r="V278" s="4"/>
    </row>
    <row r="279" spans="22:22" x14ac:dyDescent="0.25">
      <c r="V279" s="4"/>
    </row>
    <row r="280" spans="22:22" x14ac:dyDescent="0.25">
      <c r="V280" s="4"/>
    </row>
    <row r="281" spans="22:22" x14ac:dyDescent="0.25">
      <c r="V281" s="4"/>
    </row>
    <row r="282" spans="22:22" x14ac:dyDescent="0.25">
      <c r="V282" s="4"/>
    </row>
    <row r="283" spans="22:22" x14ac:dyDescent="0.25">
      <c r="V283" s="4"/>
    </row>
    <row r="284" spans="22:22" x14ac:dyDescent="0.25">
      <c r="V284" s="4"/>
    </row>
    <row r="285" spans="22:22" x14ac:dyDescent="0.25">
      <c r="V285" s="4"/>
    </row>
    <row r="286" spans="22:22" x14ac:dyDescent="0.25">
      <c r="V286" s="4"/>
    </row>
    <row r="287" spans="22:22" x14ac:dyDescent="0.25">
      <c r="V287" s="4"/>
    </row>
    <row r="288" spans="22:22" x14ac:dyDescent="0.25">
      <c r="V288" s="4"/>
    </row>
    <row r="289" spans="22:22" x14ac:dyDescent="0.25">
      <c r="V289" s="4"/>
    </row>
    <row r="290" spans="22:22" x14ac:dyDescent="0.25">
      <c r="V290" s="4"/>
    </row>
    <row r="291" spans="22:22" x14ac:dyDescent="0.25">
      <c r="V291" s="4"/>
    </row>
    <row r="292" spans="22:22" x14ac:dyDescent="0.25">
      <c r="V292" s="4"/>
    </row>
    <row r="293" spans="22:22" x14ac:dyDescent="0.25">
      <c r="V293" s="4"/>
    </row>
    <row r="294" spans="22:22" x14ac:dyDescent="0.25">
      <c r="V294" s="4"/>
    </row>
    <row r="295" spans="22:22" x14ac:dyDescent="0.25">
      <c r="V295" s="4"/>
    </row>
    <row r="296" spans="22:22" x14ac:dyDescent="0.25">
      <c r="V296" s="4"/>
    </row>
    <row r="297" spans="22:22" x14ac:dyDescent="0.25">
      <c r="V297" s="4"/>
    </row>
    <row r="298" spans="22:22" x14ac:dyDescent="0.25">
      <c r="V298" s="4"/>
    </row>
    <row r="299" spans="22:22" x14ac:dyDescent="0.25">
      <c r="V299" s="4"/>
    </row>
    <row r="300" spans="22:22" x14ac:dyDescent="0.25">
      <c r="V300" s="4"/>
    </row>
    <row r="301" spans="22:22" x14ac:dyDescent="0.25">
      <c r="V301" s="4"/>
    </row>
    <row r="302" spans="22:22" x14ac:dyDescent="0.25">
      <c r="V302" s="4"/>
    </row>
    <row r="303" spans="22:22" x14ac:dyDescent="0.25">
      <c r="V303" s="4"/>
    </row>
    <row r="304" spans="22:22" x14ac:dyDescent="0.25">
      <c r="V304" s="4"/>
    </row>
    <row r="305" spans="22:22" x14ac:dyDescent="0.25">
      <c r="V305" s="4"/>
    </row>
    <row r="306" spans="22:22" x14ac:dyDescent="0.25">
      <c r="V306" s="4"/>
    </row>
    <row r="307" spans="22:22" x14ac:dyDescent="0.25">
      <c r="V307" s="4"/>
    </row>
    <row r="308" spans="22:22" x14ac:dyDescent="0.25">
      <c r="V308" s="4"/>
    </row>
    <row r="309" spans="22:22" x14ac:dyDescent="0.25">
      <c r="V309" s="4"/>
    </row>
    <row r="310" spans="22:22" x14ac:dyDescent="0.25">
      <c r="V310" s="4"/>
    </row>
    <row r="311" spans="22:22" x14ac:dyDescent="0.25">
      <c r="V311" s="4"/>
    </row>
    <row r="312" spans="22:22" x14ac:dyDescent="0.25">
      <c r="V312" s="4"/>
    </row>
    <row r="313" spans="22:22" x14ac:dyDescent="0.25">
      <c r="V313" s="4"/>
    </row>
    <row r="314" spans="22:22" x14ac:dyDescent="0.25">
      <c r="V314" s="4"/>
    </row>
    <row r="315" spans="22:22" x14ac:dyDescent="0.25">
      <c r="V315" s="4"/>
    </row>
    <row r="316" spans="22:22" x14ac:dyDescent="0.25">
      <c r="V316" s="4"/>
    </row>
    <row r="317" spans="22:22" x14ac:dyDescent="0.25">
      <c r="V317" s="4"/>
    </row>
    <row r="318" spans="22:22" x14ac:dyDescent="0.25">
      <c r="V318" s="4"/>
    </row>
    <row r="319" spans="22:22" x14ac:dyDescent="0.25">
      <c r="V319" s="4"/>
    </row>
    <row r="320" spans="22:22" x14ac:dyDescent="0.25">
      <c r="V320" s="4"/>
    </row>
    <row r="321" spans="22:22" x14ac:dyDescent="0.25">
      <c r="V321" s="4"/>
    </row>
    <row r="322" spans="22:22" x14ac:dyDescent="0.25">
      <c r="V322" s="4"/>
    </row>
    <row r="323" spans="22:22" x14ac:dyDescent="0.25">
      <c r="V323" s="4"/>
    </row>
    <row r="324" spans="22:22" x14ac:dyDescent="0.25">
      <c r="V324" s="4"/>
    </row>
    <row r="325" spans="22:22" x14ac:dyDescent="0.25">
      <c r="V325" s="4"/>
    </row>
    <row r="326" spans="22:22" x14ac:dyDescent="0.25">
      <c r="V326" s="4"/>
    </row>
    <row r="327" spans="22:22" x14ac:dyDescent="0.25">
      <c r="V327" s="4"/>
    </row>
    <row r="328" spans="22:22" x14ac:dyDescent="0.25">
      <c r="V328" s="4"/>
    </row>
    <row r="329" spans="22:22" x14ac:dyDescent="0.25">
      <c r="V329" s="4"/>
    </row>
    <row r="330" spans="22:22" x14ac:dyDescent="0.25">
      <c r="V330" s="4"/>
    </row>
    <row r="331" spans="22:22" x14ac:dyDescent="0.25">
      <c r="V331" s="4"/>
    </row>
    <row r="332" spans="22:22" x14ac:dyDescent="0.25">
      <c r="V332" s="4"/>
    </row>
    <row r="333" spans="22:22" x14ac:dyDescent="0.25">
      <c r="V333" s="4"/>
    </row>
    <row r="334" spans="22:22" x14ac:dyDescent="0.25">
      <c r="V334" s="4"/>
    </row>
    <row r="335" spans="22:22" x14ac:dyDescent="0.25">
      <c r="V335" s="4"/>
    </row>
    <row r="336" spans="22:22" x14ac:dyDescent="0.25">
      <c r="V336" s="4"/>
    </row>
    <row r="337" spans="22:22" x14ac:dyDescent="0.25">
      <c r="V337" s="4"/>
    </row>
    <row r="338" spans="22:22" x14ac:dyDescent="0.25">
      <c r="V338" s="4"/>
    </row>
    <row r="339" spans="22:22" x14ac:dyDescent="0.25">
      <c r="V339" s="4"/>
    </row>
    <row r="340" spans="22:22" x14ac:dyDescent="0.25">
      <c r="V340" s="4"/>
    </row>
    <row r="341" spans="22:22" x14ac:dyDescent="0.25">
      <c r="V341" s="4"/>
    </row>
    <row r="342" spans="22:22" x14ac:dyDescent="0.25">
      <c r="V342" s="4"/>
    </row>
    <row r="343" spans="22:22" x14ac:dyDescent="0.25">
      <c r="V343" s="4"/>
    </row>
    <row r="344" spans="22:22" x14ac:dyDescent="0.25">
      <c r="V344" s="4"/>
    </row>
    <row r="345" spans="22:22" x14ac:dyDescent="0.25">
      <c r="V345" s="4"/>
    </row>
    <row r="346" spans="22:22" x14ac:dyDescent="0.25">
      <c r="V346" s="4"/>
    </row>
    <row r="347" spans="22:22" x14ac:dyDescent="0.25">
      <c r="V347" s="4"/>
    </row>
    <row r="348" spans="22:22" x14ac:dyDescent="0.25">
      <c r="V348" s="4"/>
    </row>
    <row r="349" spans="22:22" x14ac:dyDescent="0.25">
      <c r="V349" s="4"/>
    </row>
    <row r="350" spans="22:22" x14ac:dyDescent="0.25">
      <c r="V350" s="4"/>
    </row>
    <row r="351" spans="22:22" x14ac:dyDescent="0.25">
      <c r="V351" s="4"/>
    </row>
    <row r="352" spans="22:22" x14ac:dyDescent="0.25">
      <c r="V352" s="4"/>
    </row>
    <row r="353" spans="22:22" x14ac:dyDescent="0.25">
      <c r="V353" s="4"/>
    </row>
    <row r="354" spans="22:22" x14ac:dyDescent="0.25">
      <c r="V354" s="4"/>
    </row>
    <row r="355" spans="22:22" x14ac:dyDescent="0.25">
      <c r="V355" s="4"/>
    </row>
    <row r="356" spans="22:22" x14ac:dyDescent="0.25">
      <c r="V356" s="4"/>
    </row>
    <row r="357" spans="22:22" x14ac:dyDescent="0.25">
      <c r="V357" s="4"/>
    </row>
    <row r="358" spans="22:22" x14ac:dyDescent="0.25">
      <c r="V358" s="4"/>
    </row>
    <row r="359" spans="22:22" x14ac:dyDescent="0.25">
      <c r="V359" s="4"/>
    </row>
    <row r="360" spans="22:22" x14ac:dyDescent="0.25">
      <c r="V360" s="4"/>
    </row>
    <row r="361" spans="22:22" x14ac:dyDescent="0.25">
      <c r="V361" s="4"/>
    </row>
    <row r="362" spans="22:22" x14ac:dyDescent="0.25">
      <c r="V362" s="4"/>
    </row>
    <row r="363" spans="22:22" x14ac:dyDescent="0.25">
      <c r="V363" s="4"/>
    </row>
    <row r="364" spans="22:22" x14ac:dyDescent="0.25">
      <c r="V364" s="4"/>
    </row>
    <row r="365" spans="22:22" x14ac:dyDescent="0.25">
      <c r="V365" s="4"/>
    </row>
    <row r="366" spans="22:22" x14ac:dyDescent="0.25">
      <c r="V366" s="4"/>
    </row>
    <row r="367" spans="22:22" x14ac:dyDescent="0.25">
      <c r="V367" s="4"/>
    </row>
    <row r="368" spans="22:22" x14ac:dyDescent="0.25">
      <c r="V368" s="4"/>
    </row>
    <row r="369" spans="22:22" x14ac:dyDescent="0.25">
      <c r="V369" s="4"/>
    </row>
    <row r="370" spans="22:22" x14ac:dyDescent="0.25">
      <c r="V370" s="4"/>
    </row>
    <row r="371" spans="22:22" x14ac:dyDescent="0.25">
      <c r="V371" s="4"/>
    </row>
    <row r="372" spans="22:22" x14ac:dyDescent="0.25">
      <c r="V372" s="4"/>
    </row>
    <row r="373" spans="22:22" x14ac:dyDescent="0.25">
      <c r="V373" s="4"/>
    </row>
    <row r="374" spans="22:22" x14ac:dyDescent="0.25">
      <c r="V374" s="4"/>
    </row>
    <row r="375" spans="22:22" x14ac:dyDescent="0.25">
      <c r="V375" s="4"/>
    </row>
    <row r="376" spans="22:22" x14ac:dyDescent="0.25">
      <c r="V376" s="4"/>
    </row>
    <row r="377" spans="22:22" x14ac:dyDescent="0.25">
      <c r="V377" s="4"/>
    </row>
    <row r="378" spans="22:22" x14ac:dyDescent="0.25">
      <c r="V378" s="4"/>
    </row>
    <row r="379" spans="22:22" x14ac:dyDescent="0.25">
      <c r="V379" s="4"/>
    </row>
    <row r="380" spans="22:22" x14ac:dyDescent="0.25">
      <c r="V380" s="4"/>
    </row>
    <row r="381" spans="22:22" x14ac:dyDescent="0.25">
      <c r="V381" s="4"/>
    </row>
    <row r="382" spans="22:22" x14ac:dyDescent="0.25">
      <c r="V382" s="4"/>
    </row>
    <row r="383" spans="22:22" x14ac:dyDescent="0.25">
      <c r="V383" s="4"/>
    </row>
    <row r="384" spans="22:22" x14ac:dyDescent="0.25">
      <c r="V384" s="4"/>
    </row>
    <row r="385" spans="22:22" x14ac:dyDescent="0.25">
      <c r="V385" s="4"/>
    </row>
    <row r="386" spans="22:22" x14ac:dyDescent="0.25">
      <c r="V386" s="4"/>
    </row>
    <row r="387" spans="22:22" x14ac:dyDescent="0.25">
      <c r="V387" s="4"/>
    </row>
    <row r="388" spans="22:22" x14ac:dyDescent="0.25">
      <c r="V388" s="4"/>
    </row>
    <row r="389" spans="22:22" x14ac:dyDescent="0.25">
      <c r="V389" s="4"/>
    </row>
    <row r="390" spans="22:22" x14ac:dyDescent="0.25">
      <c r="V390" s="4"/>
    </row>
    <row r="391" spans="22:22" x14ac:dyDescent="0.25">
      <c r="V391" s="4"/>
    </row>
    <row r="392" spans="22:22" x14ac:dyDescent="0.25">
      <c r="V392" s="4"/>
    </row>
    <row r="393" spans="22:22" x14ac:dyDescent="0.25">
      <c r="V393" s="4"/>
    </row>
    <row r="394" spans="22:22" x14ac:dyDescent="0.25">
      <c r="V394" s="4"/>
    </row>
    <row r="395" spans="22:22" x14ac:dyDescent="0.25">
      <c r="V395" s="4"/>
    </row>
    <row r="396" spans="22:22" x14ac:dyDescent="0.25">
      <c r="V396" s="4"/>
    </row>
    <row r="397" spans="22:22" x14ac:dyDescent="0.25">
      <c r="V397" s="4"/>
    </row>
    <row r="398" spans="22:22" x14ac:dyDescent="0.25">
      <c r="V398" s="4"/>
    </row>
    <row r="399" spans="22:22" x14ac:dyDescent="0.25">
      <c r="V399" s="4"/>
    </row>
    <row r="400" spans="22:22" x14ac:dyDescent="0.25">
      <c r="V400" s="4"/>
    </row>
    <row r="401" spans="22:22" x14ac:dyDescent="0.25">
      <c r="V401" s="4"/>
    </row>
    <row r="402" spans="22:22" x14ac:dyDescent="0.25">
      <c r="V402" s="4"/>
    </row>
    <row r="403" spans="22:22" x14ac:dyDescent="0.25">
      <c r="V403" s="4"/>
    </row>
    <row r="404" spans="22:22" x14ac:dyDescent="0.25">
      <c r="V404" s="4"/>
    </row>
    <row r="405" spans="22:22" x14ac:dyDescent="0.25">
      <c r="V405" s="4"/>
    </row>
    <row r="406" spans="22:22" x14ac:dyDescent="0.25">
      <c r="V406" s="4"/>
    </row>
    <row r="407" spans="22:22" x14ac:dyDescent="0.25">
      <c r="V407" s="4"/>
    </row>
    <row r="408" spans="22:22" x14ac:dyDescent="0.25">
      <c r="V408" s="4"/>
    </row>
    <row r="409" spans="22:22" x14ac:dyDescent="0.25">
      <c r="V409" s="4"/>
    </row>
    <row r="410" spans="22:22" x14ac:dyDescent="0.25">
      <c r="V410" s="4"/>
    </row>
    <row r="411" spans="22:22" x14ac:dyDescent="0.25">
      <c r="V411" s="4"/>
    </row>
    <row r="412" spans="22:22" x14ac:dyDescent="0.25">
      <c r="V412" s="4"/>
    </row>
    <row r="413" spans="22:22" x14ac:dyDescent="0.25">
      <c r="V413" s="4"/>
    </row>
    <row r="414" spans="22:22" x14ac:dyDescent="0.25">
      <c r="V414" s="4"/>
    </row>
    <row r="415" spans="22:22" x14ac:dyDescent="0.25">
      <c r="V415" s="4"/>
    </row>
    <row r="416" spans="22:22" x14ac:dyDescent="0.25">
      <c r="V416" s="4"/>
    </row>
    <row r="417" spans="22:22" x14ac:dyDescent="0.25">
      <c r="V417" s="4"/>
    </row>
    <row r="418" spans="22:22" x14ac:dyDescent="0.25">
      <c r="V418" s="4"/>
    </row>
    <row r="419" spans="22:22" x14ac:dyDescent="0.25">
      <c r="V419" s="4"/>
    </row>
    <row r="420" spans="22:22" x14ac:dyDescent="0.25">
      <c r="V420" s="4"/>
    </row>
    <row r="421" spans="22:22" x14ac:dyDescent="0.25">
      <c r="V421" s="4"/>
    </row>
    <row r="422" spans="22:22" x14ac:dyDescent="0.25">
      <c r="V422" s="4"/>
    </row>
    <row r="423" spans="22:22" x14ac:dyDescent="0.25">
      <c r="V423" s="4"/>
    </row>
    <row r="424" spans="22:22" x14ac:dyDescent="0.25">
      <c r="V424" s="4"/>
    </row>
    <row r="425" spans="22:22" x14ac:dyDescent="0.25">
      <c r="V425" s="4"/>
    </row>
    <row r="426" spans="22:22" x14ac:dyDescent="0.25">
      <c r="V426" s="4"/>
    </row>
    <row r="427" spans="22:22" x14ac:dyDescent="0.25">
      <c r="V427" s="4"/>
    </row>
    <row r="428" spans="22:22" x14ac:dyDescent="0.25">
      <c r="V428" s="4"/>
    </row>
    <row r="429" spans="22:22" x14ac:dyDescent="0.25">
      <c r="V429" s="4"/>
    </row>
    <row r="430" spans="22:22" x14ac:dyDescent="0.25">
      <c r="V430" s="4"/>
    </row>
    <row r="431" spans="22:22" x14ac:dyDescent="0.25">
      <c r="V431" s="4"/>
    </row>
    <row r="432" spans="22:22" x14ac:dyDescent="0.25">
      <c r="V432" s="4"/>
    </row>
    <row r="433" spans="22:22" x14ac:dyDescent="0.25">
      <c r="V433" s="4"/>
    </row>
    <row r="434" spans="22:22" x14ac:dyDescent="0.25">
      <c r="V434" s="4"/>
    </row>
    <row r="435" spans="22:22" x14ac:dyDescent="0.25">
      <c r="V435" s="4"/>
    </row>
    <row r="436" spans="22:22" x14ac:dyDescent="0.25">
      <c r="V436" s="4"/>
    </row>
    <row r="437" spans="22:22" x14ac:dyDescent="0.25">
      <c r="V437" s="4"/>
    </row>
    <row r="438" spans="22:22" x14ac:dyDescent="0.25">
      <c r="V438" s="4"/>
    </row>
    <row r="439" spans="22:22" x14ac:dyDescent="0.25">
      <c r="V439" s="4"/>
    </row>
    <row r="440" spans="22:22" x14ac:dyDescent="0.25">
      <c r="V440" s="4"/>
    </row>
    <row r="441" spans="22:22" x14ac:dyDescent="0.25">
      <c r="V441" s="4"/>
    </row>
    <row r="442" spans="22:22" x14ac:dyDescent="0.25">
      <c r="V442" s="4"/>
    </row>
    <row r="443" spans="22:22" x14ac:dyDescent="0.25">
      <c r="V443" s="4"/>
    </row>
    <row r="444" spans="22:22" x14ac:dyDescent="0.25">
      <c r="V444" s="4"/>
    </row>
    <row r="445" spans="22:22" x14ac:dyDescent="0.25">
      <c r="V445" s="4"/>
    </row>
    <row r="446" spans="22:22" x14ac:dyDescent="0.25">
      <c r="V446" s="4"/>
    </row>
    <row r="447" spans="22:22" x14ac:dyDescent="0.25">
      <c r="V447" s="4"/>
    </row>
    <row r="448" spans="22:22" x14ac:dyDescent="0.25">
      <c r="V448" s="4"/>
    </row>
    <row r="449" spans="22:22" x14ac:dyDescent="0.25">
      <c r="V449" s="4"/>
    </row>
    <row r="450" spans="22:22" x14ac:dyDescent="0.25">
      <c r="V450" s="4"/>
    </row>
    <row r="451" spans="22:22" x14ac:dyDescent="0.25">
      <c r="V451" s="4"/>
    </row>
    <row r="452" spans="22:22" x14ac:dyDescent="0.25">
      <c r="V452" s="4"/>
    </row>
    <row r="453" spans="22:22" x14ac:dyDescent="0.25">
      <c r="V453" s="4"/>
    </row>
    <row r="454" spans="22:22" x14ac:dyDescent="0.25">
      <c r="V454" s="4"/>
    </row>
    <row r="455" spans="22:22" x14ac:dyDescent="0.25">
      <c r="V455" s="4"/>
    </row>
    <row r="456" spans="22:22" x14ac:dyDescent="0.25">
      <c r="V456" s="4"/>
    </row>
    <row r="457" spans="22:22" x14ac:dyDescent="0.25">
      <c r="V457" s="4"/>
    </row>
    <row r="458" spans="22:22" x14ac:dyDescent="0.25">
      <c r="V458" s="4"/>
    </row>
    <row r="459" spans="22:22" x14ac:dyDescent="0.25">
      <c r="V459" s="4"/>
    </row>
    <row r="460" spans="22:22" x14ac:dyDescent="0.25">
      <c r="V460" s="4"/>
    </row>
    <row r="461" spans="22:22" x14ac:dyDescent="0.25">
      <c r="V461" s="4"/>
    </row>
    <row r="462" spans="22:22" x14ac:dyDescent="0.25">
      <c r="V462" s="4"/>
    </row>
    <row r="463" spans="22:22" x14ac:dyDescent="0.25">
      <c r="V463" s="4"/>
    </row>
    <row r="464" spans="22:22" x14ac:dyDescent="0.25">
      <c r="V464" s="4"/>
    </row>
    <row r="465" spans="22:22" x14ac:dyDescent="0.25">
      <c r="V465" s="4"/>
    </row>
    <row r="466" spans="22:22" x14ac:dyDescent="0.25">
      <c r="V466" s="4"/>
    </row>
    <row r="467" spans="22:22" x14ac:dyDescent="0.25">
      <c r="V467" s="4"/>
    </row>
    <row r="468" spans="22:22" x14ac:dyDescent="0.25">
      <c r="V468" s="4"/>
    </row>
    <row r="469" spans="22:22" x14ac:dyDescent="0.25">
      <c r="V469" s="4"/>
    </row>
    <row r="470" spans="22:22" x14ac:dyDescent="0.25">
      <c r="V470" s="4"/>
    </row>
    <row r="471" spans="22:22" x14ac:dyDescent="0.25">
      <c r="V471" s="4"/>
    </row>
    <row r="472" spans="22:22" x14ac:dyDescent="0.25">
      <c r="V472" s="4"/>
    </row>
    <row r="473" spans="22:22" x14ac:dyDescent="0.25">
      <c r="V473" s="4"/>
    </row>
    <row r="474" spans="22:22" x14ac:dyDescent="0.25">
      <c r="V474" s="4"/>
    </row>
    <row r="475" spans="22:22" x14ac:dyDescent="0.25">
      <c r="V475" s="4"/>
    </row>
    <row r="476" spans="22:22" x14ac:dyDescent="0.25">
      <c r="V476" s="4"/>
    </row>
    <row r="477" spans="22:22" x14ac:dyDescent="0.25">
      <c r="V477" s="4"/>
    </row>
    <row r="478" spans="22:22" x14ac:dyDescent="0.25">
      <c r="V478" s="4"/>
    </row>
    <row r="479" spans="22:22" x14ac:dyDescent="0.25">
      <c r="V479" s="4"/>
    </row>
    <row r="480" spans="22:22" x14ac:dyDescent="0.25">
      <c r="V480" s="4"/>
    </row>
    <row r="481" spans="22:22" x14ac:dyDescent="0.25">
      <c r="V481" s="4"/>
    </row>
    <row r="482" spans="22:22" x14ac:dyDescent="0.25">
      <c r="V482" s="4"/>
    </row>
    <row r="483" spans="22:22" x14ac:dyDescent="0.25">
      <c r="V483" s="4"/>
    </row>
    <row r="484" spans="22:22" x14ac:dyDescent="0.25">
      <c r="V484" s="4"/>
    </row>
    <row r="485" spans="22:22" x14ac:dyDescent="0.25">
      <c r="V485" s="4"/>
    </row>
    <row r="486" spans="22:22" x14ac:dyDescent="0.25">
      <c r="V486" s="4"/>
    </row>
    <row r="487" spans="22:22" x14ac:dyDescent="0.25">
      <c r="V487" s="4"/>
    </row>
    <row r="488" spans="22:22" x14ac:dyDescent="0.25">
      <c r="V488" s="4"/>
    </row>
    <row r="489" spans="22:22" x14ac:dyDescent="0.25">
      <c r="V489" s="4"/>
    </row>
    <row r="490" spans="22:22" x14ac:dyDescent="0.25">
      <c r="V490" s="4"/>
    </row>
    <row r="491" spans="22:22" x14ac:dyDescent="0.25">
      <c r="V491" s="4"/>
    </row>
    <row r="492" spans="22:22" x14ac:dyDescent="0.25">
      <c r="V492" s="4"/>
    </row>
    <row r="493" spans="22:22" x14ac:dyDescent="0.25">
      <c r="V493" s="4"/>
    </row>
    <row r="494" spans="22:22" x14ac:dyDescent="0.25">
      <c r="V494" s="4"/>
    </row>
    <row r="495" spans="22:22" x14ac:dyDescent="0.25">
      <c r="V495" s="4"/>
    </row>
    <row r="496" spans="22:22" x14ac:dyDescent="0.25">
      <c r="V496" s="4"/>
    </row>
    <row r="497" spans="22:22" x14ac:dyDescent="0.25">
      <c r="V497" s="4"/>
    </row>
    <row r="498" spans="22:22" x14ac:dyDescent="0.25">
      <c r="V498" s="4"/>
    </row>
    <row r="499" spans="22:22" x14ac:dyDescent="0.25">
      <c r="V499" s="4"/>
    </row>
    <row r="500" spans="22:22" x14ac:dyDescent="0.25">
      <c r="V500" s="4"/>
    </row>
    <row r="501" spans="22:22" x14ac:dyDescent="0.25">
      <c r="V501" s="4"/>
    </row>
    <row r="502" spans="22:22" x14ac:dyDescent="0.25">
      <c r="V502" s="4"/>
    </row>
    <row r="503" spans="22:22" x14ac:dyDescent="0.25">
      <c r="V503" s="4"/>
    </row>
    <row r="504" spans="22:22" x14ac:dyDescent="0.25">
      <c r="V504" s="4"/>
    </row>
    <row r="505" spans="22:22" x14ac:dyDescent="0.25">
      <c r="V505" s="4"/>
    </row>
    <row r="506" spans="22:22" x14ac:dyDescent="0.25">
      <c r="V506" s="4"/>
    </row>
    <row r="507" spans="22:22" x14ac:dyDescent="0.25">
      <c r="V507" s="4"/>
    </row>
    <row r="508" spans="22:22" x14ac:dyDescent="0.25">
      <c r="V508" s="4"/>
    </row>
    <row r="509" spans="22:22" x14ac:dyDescent="0.25">
      <c r="V509" s="4"/>
    </row>
    <row r="510" spans="22:22" x14ac:dyDescent="0.25">
      <c r="V510" s="4"/>
    </row>
    <row r="511" spans="22:22" x14ac:dyDescent="0.25">
      <c r="V511" s="4"/>
    </row>
    <row r="512" spans="22:22" x14ac:dyDescent="0.25">
      <c r="V512" s="4"/>
    </row>
    <row r="513" spans="22:22" x14ac:dyDescent="0.25">
      <c r="V513" s="4"/>
    </row>
    <row r="514" spans="22:22" x14ac:dyDescent="0.25">
      <c r="V514" s="4"/>
    </row>
    <row r="515" spans="22:22" x14ac:dyDescent="0.25">
      <c r="V515" s="4"/>
    </row>
    <row r="516" spans="22:22" x14ac:dyDescent="0.25">
      <c r="V516" s="4"/>
    </row>
    <row r="517" spans="22:22" x14ac:dyDescent="0.25">
      <c r="V517" s="4"/>
    </row>
    <row r="518" spans="22:22" x14ac:dyDescent="0.25">
      <c r="V518" s="4"/>
    </row>
    <row r="519" spans="22:22" x14ac:dyDescent="0.25">
      <c r="V519" s="4"/>
    </row>
    <row r="520" spans="22:22" x14ac:dyDescent="0.25">
      <c r="V520" s="4"/>
    </row>
    <row r="521" spans="22:22" x14ac:dyDescent="0.25">
      <c r="V521" s="4"/>
    </row>
    <row r="522" spans="22:22" x14ac:dyDescent="0.25">
      <c r="V522" s="4"/>
    </row>
    <row r="523" spans="22:22" x14ac:dyDescent="0.25">
      <c r="V523" s="4"/>
    </row>
    <row r="524" spans="22:22" x14ac:dyDescent="0.25">
      <c r="V524" s="4"/>
    </row>
    <row r="525" spans="22:22" x14ac:dyDescent="0.25">
      <c r="V525" s="4"/>
    </row>
    <row r="526" spans="22:22" x14ac:dyDescent="0.25">
      <c r="V526" s="4"/>
    </row>
    <row r="527" spans="22:22" x14ac:dyDescent="0.25">
      <c r="V527" s="4"/>
    </row>
    <row r="528" spans="22:22" x14ac:dyDescent="0.25">
      <c r="V528" s="4"/>
    </row>
    <row r="529" spans="22:22" x14ac:dyDescent="0.25">
      <c r="V529" s="4"/>
    </row>
    <row r="530" spans="22:22" x14ac:dyDescent="0.25">
      <c r="V530" s="4"/>
    </row>
    <row r="531" spans="22:22" x14ac:dyDescent="0.25">
      <c r="V531" s="4"/>
    </row>
    <row r="532" spans="22:22" x14ac:dyDescent="0.25">
      <c r="V532" s="4"/>
    </row>
    <row r="533" spans="22:22" x14ac:dyDescent="0.25">
      <c r="V533" s="4"/>
    </row>
    <row r="534" spans="22:22" x14ac:dyDescent="0.25">
      <c r="V534" s="4"/>
    </row>
    <row r="535" spans="22:22" x14ac:dyDescent="0.25">
      <c r="V535" s="4"/>
    </row>
    <row r="536" spans="22:22" x14ac:dyDescent="0.25">
      <c r="V536" s="4"/>
    </row>
    <row r="537" spans="22:22" x14ac:dyDescent="0.25">
      <c r="V537" s="4"/>
    </row>
    <row r="538" spans="22:22" x14ac:dyDescent="0.25">
      <c r="V538" s="4"/>
    </row>
    <row r="539" spans="22:22" x14ac:dyDescent="0.25">
      <c r="V539" s="4"/>
    </row>
    <row r="540" spans="22:22" x14ac:dyDescent="0.25">
      <c r="V540" s="4"/>
    </row>
    <row r="541" spans="22:22" x14ac:dyDescent="0.25">
      <c r="V541" s="4"/>
    </row>
    <row r="542" spans="22:22" x14ac:dyDescent="0.25">
      <c r="V542" s="4"/>
    </row>
    <row r="543" spans="22:22" x14ac:dyDescent="0.25">
      <c r="V543" s="4"/>
    </row>
    <row r="544" spans="22:22" x14ac:dyDescent="0.25">
      <c r="V544" s="4"/>
    </row>
    <row r="545" spans="22:22" x14ac:dyDescent="0.25">
      <c r="V545" s="4"/>
    </row>
    <row r="546" spans="22:22" x14ac:dyDescent="0.25">
      <c r="V546" s="4"/>
    </row>
    <row r="547" spans="22:22" x14ac:dyDescent="0.25">
      <c r="V547" s="4"/>
    </row>
    <row r="548" spans="22:22" x14ac:dyDescent="0.25">
      <c r="V548" s="4"/>
    </row>
    <row r="549" spans="22:22" x14ac:dyDescent="0.25">
      <c r="V549" s="4"/>
    </row>
    <row r="550" spans="22:22" x14ac:dyDescent="0.25">
      <c r="V550" s="4"/>
    </row>
    <row r="551" spans="22:22" x14ac:dyDescent="0.25">
      <c r="V551" s="4"/>
    </row>
    <row r="552" spans="22:22" x14ac:dyDescent="0.25">
      <c r="V552" s="4"/>
    </row>
    <row r="553" spans="22:22" x14ac:dyDescent="0.25">
      <c r="V553" s="4"/>
    </row>
    <row r="554" spans="22:22" x14ac:dyDescent="0.25">
      <c r="V554" s="4"/>
    </row>
    <row r="555" spans="22:22" x14ac:dyDescent="0.25">
      <c r="V555" s="4"/>
    </row>
    <row r="556" spans="22:22" x14ac:dyDescent="0.25">
      <c r="V556" s="4"/>
    </row>
    <row r="557" spans="22:22" x14ac:dyDescent="0.25">
      <c r="V557" s="4"/>
    </row>
    <row r="558" spans="22:22" x14ac:dyDescent="0.25">
      <c r="V558" s="4"/>
    </row>
    <row r="559" spans="22:22" x14ac:dyDescent="0.25">
      <c r="V559" s="4"/>
    </row>
    <row r="560" spans="22:22" x14ac:dyDescent="0.25">
      <c r="V560" s="4"/>
    </row>
    <row r="561" spans="22:22" x14ac:dyDescent="0.25">
      <c r="V561" s="4"/>
    </row>
    <row r="562" spans="22:22" x14ac:dyDescent="0.25">
      <c r="V562" s="4"/>
    </row>
    <row r="563" spans="22:22" x14ac:dyDescent="0.25">
      <c r="V563" s="4"/>
    </row>
    <row r="564" spans="22:22" x14ac:dyDescent="0.25">
      <c r="V564" s="4"/>
    </row>
    <row r="565" spans="22:22" x14ac:dyDescent="0.25">
      <c r="V565" s="4"/>
    </row>
    <row r="566" spans="22:22" x14ac:dyDescent="0.25">
      <c r="V566" s="4"/>
    </row>
    <row r="567" spans="22:22" x14ac:dyDescent="0.25">
      <c r="V567" s="4"/>
    </row>
    <row r="568" spans="22:22" x14ac:dyDescent="0.25">
      <c r="V568" s="4"/>
    </row>
    <row r="569" spans="22:22" x14ac:dyDescent="0.25">
      <c r="V569" s="4"/>
    </row>
    <row r="570" spans="22:22" x14ac:dyDescent="0.25">
      <c r="V570" s="4"/>
    </row>
    <row r="571" spans="22:22" x14ac:dyDescent="0.25">
      <c r="V571" s="4"/>
    </row>
    <row r="572" spans="22:22" x14ac:dyDescent="0.25">
      <c r="V572" s="4"/>
    </row>
    <row r="573" spans="22:22" x14ac:dyDescent="0.25">
      <c r="V573" s="4"/>
    </row>
    <row r="574" spans="22:22" x14ac:dyDescent="0.25">
      <c r="V574" s="4"/>
    </row>
    <row r="575" spans="22:22" x14ac:dyDescent="0.25">
      <c r="V575" s="4"/>
    </row>
    <row r="576" spans="22:22" x14ac:dyDescent="0.25">
      <c r="V576" s="4"/>
    </row>
    <row r="577" spans="22:22" x14ac:dyDescent="0.25">
      <c r="V577" s="4"/>
    </row>
    <row r="578" spans="22:22" x14ac:dyDescent="0.25">
      <c r="V578" s="4"/>
    </row>
    <row r="579" spans="22:22" x14ac:dyDescent="0.25">
      <c r="V579" s="4"/>
    </row>
    <row r="580" spans="22:22" x14ac:dyDescent="0.25">
      <c r="V580" s="4"/>
    </row>
    <row r="581" spans="22:22" x14ac:dyDescent="0.25">
      <c r="V581" s="4"/>
    </row>
    <row r="582" spans="22:22" x14ac:dyDescent="0.25">
      <c r="V582" s="4"/>
    </row>
    <row r="583" spans="22:22" x14ac:dyDescent="0.25">
      <c r="V583" s="4"/>
    </row>
    <row r="584" spans="22:22" x14ac:dyDescent="0.25">
      <c r="V584" s="4"/>
    </row>
    <row r="585" spans="22:22" x14ac:dyDescent="0.25">
      <c r="V585" s="4"/>
    </row>
    <row r="586" spans="22:22" x14ac:dyDescent="0.25">
      <c r="V586" s="4"/>
    </row>
    <row r="587" spans="22:22" x14ac:dyDescent="0.25">
      <c r="V587" s="4"/>
    </row>
    <row r="588" spans="22:22" x14ac:dyDescent="0.25">
      <c r="V588" s="4"/>
    </row>
    <row r="589" spans="22:22" x14ac:dyDescent="0.25">
      <c r="V589" s="4"/>
    </row>
    <row r="590" spans="22:22" x14ac:dyDescent="0.25">
      <c r="V590" s="4"/>
    </row>
    <row r="591" spans="22:22" x14ac:dyDescent="0.25">
      <c r="V591" s="4"/>
    </row>
    <row r="592" spans="22:22" x14ac:dyDescent="0.25">
      <c r="V592" s="4"/>
    </row>
    <row r="593" spans="22:22" x14ac:dyDescent="0.25">
      <c r="V593" s="4"/>
    </row>
    <row r="594" spans="22:22" x14ac:dyDescent="0.25">
      <c r="V594" s="4"/>
    </row>
    <row r="595" spans="22:22" x14ac:dyDescent="0.25">
      <c r="V595" s="4"/>
    </row>
    <row r="596" spans="22:22" x14ac:dyDescent="0.25">
      <c r="V596" s="4"/>
    </row>
    <row r="597" spans="22:22" x14ac:dyDescent="0.25">
      <c r="V597" s="4"/>
    </row>
    <row r="598" spans="22:22" x14ac:dyDescent="0.25">
      <c r="V598" s="4"/>
    </row>
    <row r="599" spans="22:22" x14ac:dyDescent="0.25">
      <c r="V599" s="4"/>
    </row>
    <row r="600" spans="22:22" x14ac:dyDescent="0.25">
      <c r="V600" s="4"/>
    </row>
    <row r="601" spans="22:22" x14ac:dyDescent="0.25">
      <c r="V601" s="4"/>
    </row>
    <row r="602" spans="22:22" x14ac:dyDescent="0.25">
      <c r="V602" s="4"/>
    </row>
    <row r="603" spans="22:22" x14ac:dyDescent="0.25">
      <c r="V603" s="4"/>
    </row>
    <row r="604" spans="22:22" x14ac:dyDescent="0.25">
      <c r="V604" s="4"/>
    </row>
    <row r="605" spans="22:22" x14ac:dyDescent="0.25">
      <c r="V605" s="4"/>
    </row>
    <row r="606" spans="22:22" x14ac:dyDescent="0.25">
      <c r="V606" s="4"/>
    </row>
    <row r="607" spans="22:22" x14ac:dyDescent="0.25">
      <c r="V607" s="4"/>
    </row>
    <row r="608" spans="22:22" x14ac:dyDescent="0.25">
      <c r="V608" s="4"/>
    </row>
    <row r="609" spans="22:22" x14ac:dyDescent="0.25">
      <c r="V609" s="4"/>
    </row>
    <row r="610" spans="22:22" x14ac:dyDescent="0.25">
      <c r="V610" s="4"/>
    </row>
    <row r="611" spans="22:22" x14ac:dyDescent="0.25">
      <c r="V611" s="4"/>
    </row>
    <row r="612" spans="22:22" x14ac:dyDescent="0.25">
      <c r="V612" s="4"/>
    </row>
    <row r="613" spans="22:22" x14ac:dyDescent="0.25">
      <c r="V613" s="4"/>
    </row>
    <row r="614" spans="22:22" x14ac:dyDescent="0.25">
      <c r="V614" s="4"/>
    </row>
    <row r="615" spans="22:22" x14ac:dyDescent="0.25">
      <c r="V615" s="4"/>
    </row>
    <row r="616" spans="22:22" x14ac:dyDescent="0.25">
      <c r="V616" s="4"/>
    </row>
    <row r="617" spans="22:22" x14ac:dyDescent="0.25">
      <c r="V617" s="4"/>
    </row>
    <row r="618" spans="22:22" x14ac:dyDescent="0.25">
      <c r="V618" s="4"/>
    </row>
    <row r="619" spans="22:22" x14ac:dyDescent="0.25">
      <c r="V619" s="4"/>
    </row>
    <row r="620" spans="22:22" x14ac:dyDescent="0.25">
      <c r="V620" s="4"/>
    </row>
    <row r="621" spans="22:22" x14ac:dyDescent="0.25">
      <c r="V621" s="4"/>
    </row>
    <row r="622" spans="22:22" x14ac:dyDescent="0.25">
      <c r="V622" s="4"/>
    </row>
    <row r="623" spans="22:22" x14ac:dyDescent="0.25">
      <c r="V623" s="4"/>
    </row>
    <row r="624" spans="22:22" x14ac:dyDescent="0.25">
      <c r="V624" s="4"/>
    </row>
    <row r="625" spans="22:22" x14ac:dyDescent="0.25">
      <c r="V625" s="4"/>
    </row>
    <row r="626" spans="22:22" x14ac:dyDescent="0.25">
      <c r="V626" s="4"/>
    </row>
    <row r="627" spans="22:22" x14ac:dyDescent="0.25">
      <c r="V627" s="4"/>
    </row>
    <row r="628" spans="22:22" x14ac:dyDescent="0.25">
      <c r="V628" s="4"/>
    </row>
    <row r="629" spans="22:22" x14ac:dyDescent="0.25">
      <c r="V629" s="4"/>
    </row>
    <row r="630" spans="22:22" x14ac:dyDescent="0.25">
      <c r="V630" s="4"/>
    </row>
    <row r="631" spans="22:22" x14ac:dyDescent="0.25">
      <c r="V631" s="4"/>
    </row>
    <row r="632" spans="22:22" x14ac:dyDescent="0.25">
      <c r="V632" s="4"/>
    </row>
    <row r="633" spans="22:22" x14ac:dyDescent="0.25">
      <c r="V633" s="4"/>
    </row>
    <row r="634" spans="22:22" x14ac:dyDescent="0.25">
      <c r="V634" s="4"/>
    </row>
    <row r="635" spans="22:22" x14ac:dyDescent="0.25">
      <c r="V635" s="4"/>
    </row>
    <row r="636" spans="22:22" x14ac:dyDescent="0.25">
      <c r="V636" s="4"/>
    </row>
    <row r="637" spans="22:22" x14ac:dyDescent="0.25">
      <c r="V637" s="4"/>
    </row>
    <row r="638" spans="22:22" x14ac:dyDescent="0.25">
      <c r="V638" s="4"/>
    </row>
    <row r="639" spans="22:22" x14ac:dyDescent="0.25">
      <c r="V639" s="4"/>
    </row>
    <row r="640" spans="22:22" x14ac:dyDescent="0.25">
      <c r="V640" s="4"/>
    </row>
    <row r="641" spans="22:22" x14ac:dyDescent="0.25">
      <c r="V641" s="4"/>
    </row>
    <row r="642" spans="22:22" x14ac:dyDescent="0.25">
      <c r="V642" s="4"/>
    </row>
    <row r="643" spans="22:22" x14ac:dyDescent="0.25">
      <c r="V643" s="4"/>
    </row>
    <row r="644" spans="22:22" x14ac:dyDescent="0.25">
      <c r="V644" s="4"/>
    </row>
    <row r="645" spans="22:22" x14ac:dyDescent="0.25">
      <c r="V645" s="4"/>
    </row>
    <row r="646" spans="22:22" x14ac:dyDescent="0.25">
      <c r="V646" s="4"/>
    </row>
    <row r="647" spans="22:22" x14ac:dyDescent="0.25">
      <c r="V647" s="4"/>
    </row>
    <row r="648" spans="22:22" x14ac:dyDescent="0.25">
      <c r="V648" s="4"/>
    </row>
    <row r="649" spans="22:22" x14ac:dyDescent="0.25">
      <c r="V649" s="4"/>
    </row>
    <row r="650" spans="22:22" x14ac:dyDescent="0.25">
      <c r="V650" s="4"/>
    </row>
    <row r="651" spans="22:22" x14ac:dyDescent="0.25">
      <c r="V651" s="4"/>
    </row>
    <row r="652" spans="22:22" x14ac:dyDescent="0.25">
      <c r="V652" s="4"/>
    </row>
    <row r="653" spans="22:22" x14ac:dyDescent="0.25">
      <c r="V653" s="4"/>
    </row>
    <row r="654" spans="22:22" x14ac:dyDescent="0.25">
      <c r="V654" s="4"/>
    </row>
    <row r="655" spans="22:22" x14ac:dyDescent="0.25">
      <c r="V655" s="4"/>
    </row>
    <row r="656" spans="22:22" x14ac:dyDescent="0.25">
      <c r="V656" s="4"/>
    </row>
    <row r="657" spans="22:22" x14ac:dyDescent="0.25">
      <c r="V657" s="4"/>
    </row>
    <row r="658" spans="22:22" x14ac:dyDescent="0.25">
      <c r="V658" s="4"/>
    </row>
    <row r="659" spans="22:22" x14ac:dyDescent="0.25">
      <c r="V659" s="4"/>
    </row>
    <row r="660" spans="22:22" x14ac:dyDescent="0.25">
      <c r="V660" s="4"/>
    </row>
    <row r="661" spans="22:22" x14ac:dyDescent="0.25">
      <c r="V661" s="4"/>
    </row>
    <row r="662" spans="22:22" x14ac:dyDescent="0.25">
      <c r="V662" s="4"/>
    </row>
    <row r="663" spans="22:22" x14ac:dyDescent="0.25">
      <c r="V663" s="4"/>
    </row>
    <row r="664" spans="22:22" x14ac:dyDescent="0.25">
      <c r="V664" s="4"/>
    </row>
    <row r="665" spans="22:22" x14ac:dyDescent="0.25">
      <c r="V665" s="4"/>
    </row>
    <row r="666" spans="22:22" x14ac:dyDescent="0.25">
      <c r="V666" s="4"/>
    </row>
    <row r="667" spans="22:22" x14ac:dyDescent="0.25">
      <c r="V667" s="4"/>
    </row>
    <row r="668" spans="22:22" x14ac:dyDescent="0.25">
      <c r="V668" s="4"/>
    </row>
    <row r="669" spans="22:22" x14ac:dyDescent="0.25">
      <c r="V669" s="4"/>
    </row>
    <row r="670" spans="22:22" x14ac:dyDescent="0.25">
      <c r="V670" s="4"/>
    </row>
    <row r="671" spans="22:22" x14ac:dyDescent="0.25">
      <c r="V671" s="4"/>
    </row>
    <row r="672" spans="22:22" x14ac:dyDescent="0.25">
      <c r="V672" s="4"/>
    </row>
    <row r="673" spans="22:22" x14ac:dyDescent="0.25">
      <c r="V673" s="4"/>
    </row>
    <row r="674" spans="22:22" x14ac:dyDescent="0.25">
      <c r="V674" s="4"/>
    </row>
    <row r="675" spans="22:22" x14ac:dyDescent="0.25">
      <c r="V675" s="4"/>
    </row>
    <row r="676" spans="22:22" x14ac:dyDescent="0.25">
      <c r="V676" s="4"/>
    </row>
    <row r="677" spans="22:22" x14ac:dyDescent="0.25">
      <c r="V677" s="4"/>
    </row>
    <row r="678" spans="22:22" x14ac:dyDescent="0.25">
      <c r="V678" s="4"/>
    </row>
    <row r="679" spans="22:22" x14ac:dyDescent="0.25">
      <c r="V679" s="4"/>
    </row>
    <row r="680" spans="22:22" x14ac:dyDescent="0.25">
      <c r="V680" s="4"/>
    </row>
    <row r="681" spans="22:22" x14ac:dyDescent="0.25">
      <c r="V681" s="4"/>
    </row>
    <row r="682" spans="22:22" x14ac:dyDescent="0.25">
      <c r="V682" s="4"/>
    </row>
    <row r="683" spans="22:22" x14ac:dyDescent="0.25">
      <c r="V683" s="4"/>
    </row>
    <row r="684" spans="22:22" x14ac:dyDescent="0.25">
      <c r="V684" s="4"/>
    </row>
    <row r="685" spans="22:22" x14ac:dyDescent="0.25">
      <c r="V685" s="4"/>
    </row>
    <row r="686" spans="22:22" x14ac:dyDescent="0.25">
      <c r="V686" s="4"/>
    </row>
    <row r="687" spans="22:22" x14ac:dyDescent="0.25">
      <c r="V687" s="4"/>
    </row>
    <row r="688" spans="22:22" x14ac:dyDescent="0.25">
      <c r="V688" s="4"/>
    </row>
    <row r="689" spans="22:22" x14ac:dyDescent="0.25">
      <c r="V689" s="4"/>
    </row>
    <row r="690" spans="22:22" x14ac:dyDescent="0.25">
      <c r="V690" s="4"/>
    </row>
    <row r="691" spans="22:22" x14ac:dyDescent="0.25">
      <c r="V691" s="4"/>
    </row>
    <row r="692" spans="22:22" x14ac:dyDescent="0.25">
      <c r="V692" s="4"/>
    </row>
    <row r="693" spans="22:22" x14ac:dyDescent="0.25">
      <c r="V693" s="4"/>
    </row>
    <row r="694" spans="22:22" x14ac:dyDescent="0.25">
      <c r="V694" s="4"/>
    </row>
    <row r="695" spans="22:22" x14ac:dyDescent="0.25">
      <c r="V695" s="4"/>
    </row>
    <row r="696" spans="22:22" x14ac:dyDescent="0.25">
      <c r="V696" s="4"/>
    </row>
    <row r="697" spans="22:22" x14ac:dyDescent="0.25">
      <c r="V697" s="4"/>
    </row>
    <row r="698" spans="22:22" x14ac:dyDescent="0.25">
      <c r="V698" s="4"/>
    </row>
    <row r="699" spans="22:22" x14ac:dyDescent="0.25">
      <c r="V699" s="4"/>
    </row>
    <row r="700" spans="22:22" x14ac:dyDescent="0.25">
      <c r="V700" s="4"/>
    </row>
    <row r="701" spans="22:22" x14ac:dyDescent="0.25">
      <c r="V701" s="4"/>
    </row>
    <row r="702" spans="22:22" x14ac:dyDescent="0.25">
      <c r="V702" s="4"/>
    </row>
    <row r="703" spans="22:22" x14ac:dyDescent="0.25">
      <c r="V703" s="4"/>
    </row>
    <row r="704" spans="22:22" x14ac:dyDescent="0.25">
      <c r="V704" s="4"/>
    </row>
    <row r="705" spans="22:22" x14ac:dyDescent="0.25">
      <c r="V705" s="4"/>
    </row>
    <row r="706" spans="22:22" x14ac:dyDescent="0.25">
      <c r="V706" s="4"/>
    </row>
    <row r="707" spans="22:22" x14ac:dyDescent="0.25">
      <c r="V707" s="4"/>
    </row>
    <row r="708" spans="22:22" x14ac:dyDescent="0.25">
      <c r="V708" s="4"/>
    </row>
    <row r="709" spans="22:22" x14ac:dyDescent="0.25">
      <c r="V709" s="4"/>
    </row>
    <row r="710" spans="22:22" x14ac:dyDescent="0.25">
      <c r="V710" s="4"/>
    </row>
    <row r="711" spans="22:22" x14ac:dyDescent="0.25">
      <c r="V711" s="4"/>
    </row>
    <row r="712" spans="22:22" x14ac:dyDescent="0.25">
      <c r="V712" s="4"/>
    </row>
    <row r="713" spans="22:22" x14ac:dyDescent="0.25">
      <c r="V713" s="4"/>
    </row>
    <row r="714" spans="22:22" x14ac:dyDescent="0.25">
      <c r="V714" s="4"/>
    </row>
    <row r="715" spans="22:22" x14ac:dyDescent="0.25">
      <c r="V715" s="4"/>
    </row>
    <row r="716" spans="22:22" x14ac:dyDescent="0.25">
      <c r="V716" s="4"/>
    </row>
    <row r="717" spans="22:22" x14ac:dyDescent="0.25">
      <c r="V717" s="4"/>
    </row>
    <row r="718" spans="22:22" x14ac:dyDescent="0.25">
      <c r="V718" s="4"/>
    </row>
    <row r="719" spans="22:22" x14ac:dyDescent="0.25">
      <c r="V719" s="4"/>
    </row>
    <row r="720" spans="22:22" x14ac:dyDescent="0.25">
      <c r="V720" s="4"/>
    </row>
    <row r="721" spans="22:22" x14ac:dyDescent="0.25">
      <c r="V721" s="4"/>
    </row>
    <row r="722" spans="22:22" x14ac:dyDescent="0.25">
      <c r="V722" s="4"/>
    </row>
    <row r="723" spans="22:22" x14ac:dyDescent="0.25">
      <c r="V723" s="4"/>
    </row>
    <row r="724" spans="22:22" x14ac:dyDescent="0.25">
      <c r="V724" s="4"/>
    </row>
    <row r="725" spans="22:22" x14ac:dyDescent="0.25">
      <c r="V725" s="4"/>
    </row>
    <row r="726" spans="22:22" x14ac:dyDescent="0.25">
      <c r="V726" s="4"/>
    </row>
    <row r="727" spans="22:22" x14ac:dyDescent="0.25">
      <c r="V727" s="4"/>
    </row>
    <row r="728" spans="22:22" x14ac:dyDescent="0.25">
      <c r="V728" s="4"/>
    </row>
    <row r="729" spans="22:22" x14ac:dyDescent="0.25">
      <c r="V729" s="4"/>
    </row>
    <row r="730" spans="22:22" x14ac:dyDescent="0.25">
      <c r="V730" s="4"/>
    </row>
    <row r="731" spans="22:22" x14ac:dyDescent="0.25">
      <c r="V731" s="4"/>
    </row>
    <row r="732" spans="22:22" x14ac:dyDescent="0.25">
      <c r="V732" s="4"/>
    </row>
    <row r="733" spans="22:22" x14ac:dyDescent="0.25">
      <c r="V733" s="4"/>
    </row>
    <row r="734" spans="22:22" x14ac:dyDescent="0.25">
      <c r="V734" s="4"/>
    </row>
    <row r="735" spans="22:22" x14ac:dyDescent="0.25">
      <c r="V735" s="4"/>
    </row>
    <row r="736" spans="22:22" x14ac:dyDescent="0.25">
      <c r="V736" s="4"/>
    </row>
    <row r="737" spans="22:22" x14ac:dyDescent="0.25">
      <c r="V737" s="4"/>
    </row>
    <row r="738" spans="22:22" x14ac:dyDescent="0.25">
      <c r="V738" s="4"/>
    </row>
    <row r="739" spans="22:22" x14ac:dyDescent="0.25">
      <c r="V739" s="4"/>
    </row>
    <row r="740" spans="22:22" x14ac:dyDescent="0.25">
      <c r="V740" s="4"/>
    </row>
    <row r="741" spans="22:22" x14ac:dyDescent="0.25">
      <c r="V741" s="4"/>
    </row>
    <row r="742" spans="22:22" x14ac:dyDescent="0.25">
      <c r="V742" s="4"/>
    </row>
    <row r="743" spans="22:22" x14ac:dyDescent="0.25">
      <c r="V743" s="4"/>
    </row>
    <row r="744" spans="22:22" x14ac:dyDescent="0.25">
      <c r="V744" s="4"/>
    </row>
    <row r="745" spans="22:22" x14ac:dyDescent="0.25">
      <c r="V745" s="4"/>
    </row>
    <row r="746" spans="22:22" x14ac:dyDescent="0.25">
      <c r="V746" s="4"/>
    </row>
    <row r="747" spans="22:22" x14ac:dyDescent="0.25">
      <c r="V747" s="4"/>
    </row>
    <row r="748" spans="22:22" x14ac:dyDescent="0.25">
      <c r="V748" s="4"/>
    </row>
    <row r="749" spans="22:22" x14ac:dyDescent="0.25">
      <c r="V749" s="4"/>
    </row>
    <row r="750" spans="22:22" x14ac:dyDescent="0.25">
      <c r="V750" s="4"/>
    </row>
    <row r="751" spans="22:22" x14ac:dyDescent="0.25">
      <c r="V751" s="4"/>
    </row>
    <row r="752" spans="22:22" x14ac:dyDescent="0.25">
      <c r="V752" s="4"/>
    </row>
    <row r="753" spans="22:22" x14ac:dyDescent="0.25">
      <c r="V753" s="4"/>
    </row>
    <row r="754" spans="22:22" x14ac:dyDescent="0.25">
      <c r="V754" s="4"/>
    </row>
    <row r="755" spans="22:22" x14ac:dyDescent="0.25">
      <c r="V755" s="4"/>
    </row>
    <row r="756" spans="22:22" x14ac:dyDescent="0.25">
      <c r="V756" s="4"/>
    </row>
    <row r="757" spans="22:22" x14ac:dyDescent="0.25">
      <c r="V757" s="4"/>
    </row>
    <row r="758" spans="22:22" x14ac:dyDescent="0.25">
      <c r="V758" s="4"/>
    </row>
    <row r="759" spans="22:22" x14ac:dyDescent="0.25">
      <c r="V759" s="4"/>
    </row>
    <row r="760" spans="22:22" x14ac:dyDescent="0.25">
      <c r="V760" s="4"/>
    </row>
    <row r="761" spans="22:22" x14ac:dyDescent="0.25">
      <c r="V761" s="4"/>
    </row>
    <row r="762" spans="22:22" x14ac:dyDescent="0.25">
      <c r="V762" s="4"/>
    </row>
    <row r="763" spans="22:22" x14ac:dyDescent="0.25">
      <c r="V763" s="4"/>
    </row>
    <row r="764" spans="22:22" x14ac:dyDescent="0.25">
      <c r="V764" s="4"/>
    </row>
    <row r="765" spans="22:22" x14ac:dyDescent="0.25">
      <c r="V765" s="4"/>
    </row>
    <row r="766" spans="22:22" x14ac:dyDescent="0.25">
      <c r="V766" s="4"/>
    </row>
    <row r="767" spans="22:22" x14ac:dyDescent="0.25">
      <c r="V767" s="4"/>
    </row>
    <row r="768" spans="22:22" x14ac:dyDescent="0.25">
      <c r="V768" s="4"/>
    </row>
    <row r="769" spans="22:22" x14ac:dyDescent="0.25">
      <c r="V769" s="4"/>
    </row>
    <row r="770" spans="22:22" x14ac:dyDescent="0.25">
      <c r="V770" s="4"/>
    </row>
    <row r="771" spans="22:22" x14ac:dyDescent="0.25">
      <c r="V771" s="4"/>
    </row>
    <row r="772" spans="22:22" x14ac:dyDescent="0.25">
      <c r="V772" s="4"/>
    </row>
    <row r="773" spans="22:22" x14ac:dyDescent="0.25">
      <c r="V773" s="4"/>
    </row>
    <row r="774" spans="22:22" x14ac:dyDescent="0.25">
      <c r="V774" s="4"/>
    </row>
    <row r="775" spans="22:22" x14ac:dyDescent="0.25">
      <c r="V775" s="4"/>
    </row>
    <row r="776" spans="22:22" x14ac:dyDescent="0.25">
      <c r="V776" s="4"/>
    </row>
    <row r="777" spans="22:22" x14ac:dyDescent="0.25">
      <c r="V777" s="4"/>
    </row>
    <row r="778" spans="22:22" x14ac:dyDescent="0.25">
      <c r="V778" s="4"/>
    </row>
    <row r="779" spans="22:22" x14ac:dyDescent="0.25">
      <c r="V779" s="4"/>
    </row>
    <row r="780" spans="22:22" x14ac:dyDescent="0.25">
      <c r="V780" s="4"/>
    </row>
    <row r="781" spans="22:22" x14ac:dyDescent="0.25">
      <c r="V781" s="4"/>
    </row>
    <row r="782" spans="22:22" x14ac:dyDescent="0.25">
      <c r="V782" s="4"/>
    </row>
    <row r="783" spans="22:22" x14ac:dyDescent="0.25">
      <c r="V783" s="4"/>
    </row>
    <row r="784" spans="22:22" x14ac:dyDescent="0.25">
      <c r="V784" s="4"/>
    </row>
    <row r="785" spans="22:22" x14ac:dyDescent="0.25">
      <c r="V785" s="4"/>
    </row>
    <row r="786" spans="22:22" x14ac:dyDescent="0.25">
      <c r="V786" s="4"/>
    </row>
    <row r="787" spans="22:22" x14ac:dyDescent="0.25">
      <c r="V787" s="4"/>
    </row>
    <row r="788" spans="22:22" x14ac:dyDescent="0.25">
      <c r="V788" s="4"/>
    </row>
    <row r="789" spans="22:22" x14ac:dyDescent="0.25">
      <c r="V789" s="4"/>
    </row>
    <row r="790" spans="22:22" x14ac:dyDescent="0.25">
      <c r="V790" s="4"/>
    </row>
    <row r="791" spans="22:22" x14ac:dyDescent="0.25">
      <c r="V791" s="4"/>
    </row>
    <row r="792" spans="22:22" x14ac:dyDescent="0.25">
      <c r="V792" s="4"/>
    </row>
    <row r="793" spans="22:22" x14ac:dyDescent="0.25">
      <c r="V793" s="4"/>
    </row>
    <row r="794" spans="22:22" x14ac:dyDescent="0.25">
      <c r="V794" s="4"/>
    </row>
    <row r="795" spans="22:22" x14ac:dyDescent="0.25">
      <c r="V795" s="4"/>
    </row>
    <row r="796" spans="22:22" x14ac:dyDescent="0.25">
      <c r="V796" s="4"/>
    </row>
    <row r="797" spans="22:22" x14ac:dyDescent="0.25">
      <c r="V797" s="4"/>
    </row>
    <row r="798" spans="22:22" x14ac:dyDescent="0.25">
      <c r="V798" s="4"/>
    </row>
    <row r="799" spans="22:22" x14ac:dyDescent="0.25">
      <c r="V799" s="4"/>
    </row>
    <row r="800" spans="22:22" x14ac:dyDescent="0.25">
      <c r="V800" s="4"/>
    </row>
    <row r="801" spans="22:22" x14ac:dyDescent="0.25">
      <c r="V801" s="4"/>
    </row>
    <row r="802" spans="22:22" x14ac:dyDescent="0.25">
      <c r="V802" s="4"/>
    </row>
    <row r="803" spans="22:22" x14ac:dyDescent="0.25">
      <c r="V803" s="4"/>
    </row>
    <row r="804" spans="22:22" x14ac:dyDescent="0.25">
      <c r="V804" s="4"/>
    </row>
    <row r="805" spans="22:22" x14ac:dyDescent="0.25">
      <c r="V805" s="4"/>
    </row>
    <row r="806" spans="22:22" x14ac:dyDescent="0.25">
      <c r="V806" s="4"/>
    </row>
    <row r="807" spans="22:22" x14ac:dyDescent="0.25">
      <c r="V807" s="4"/>
    </row>
    <row r="808" spans="22:22" x14ac:dyDescent="0.25">
      <c r="V808" s="4"/>
    </row>
    <row r="809" spans="22:22" x14ac:dyDescent="0.25">
      <c r="V809" s="4"/>
    </row>
    <row r="810" spans="22:22" x14ac:dyDescent="0.25">
      <c r="V810" s="4"/>
    </row>
    <row r="811" spans="22:22" x14ac:dyDescent="0.25">
      <c r="V811" s="4"/>
    </row>
    <row r="812" spans="22:22" x14ac:dyDescent="0.25">
      <c r="V812" s="4"/>
    </row>
    <row r="813" spans="22:22" x14ac:dyDescent="0.25">
      <c r="V813" s="4"/>
    </row>
    <row r="814" spans="22:22" x14ac:dyDescent="0.25">
      <c r="V814" s="4"/>
    </row>
    <row r="815" spans="22:22" x14ac:dyDescent="0.25">
      <c r="V815" s="4"/>
    </row>
    <row r="816" spans="22:22" x14ac:dyDescent="0.25">
      <c r="V816" s="4"/>
    </row>
    <row r="817" spans="22:22" x14ac:dyDescent="0.25">
      <c r="V817" s="4"/>
    </row>
    <row r="818" spans="22:22" x14ac:dyDescent="0.25">
      <c r="V818" s="4"/>
    </row>
    <row r="819" spans="22:22" x14ac:dyDescent="0.25">
      <c r="V819" s="4"/>
    </row>
    <row r="820" spans="22:22" x14ac:dyDescent="0.25">
      <c r="V820" s="4"/>
    </row>
    <row r="821" spans="22:22" x14ac:dyDescent="0.25">
      <c r="V821" s="4"/>
    </row>
    <row r="822" spans="22:22" x14ac:dyDescent="0.25">
      <c r="V822" s="4"/>
    </row>
    <row r="823" spans="22:22" x14ac:dyDescent="0.25">
      <c r="V823" s="4"/>
    </row>
    <row r="824" spans="22:22" x14ac:dyDescent="0.25">
      <c r="V824" s="4"/>
    </row>
    <row r="825" spans="22:22" x14ac:dyDescent="0.25">
      <c r="V825" s="4"/>
    </row>
    <row r="826" spans="22:22" x14ac:dyDescent="0.25">
      <c r="V826" s="4"/>
    </row>
    <row r="827" spans="22:22" x14ac:dyDescent="0.25">
      <c r="V827" s="4"/>
    </row>
    <row r="828" spans="22:22" x14ac:dyDescent="0.25">
      <c r="V828" s="4"/>
    </row>
    <row r="829" spans="22:22" x14ac:dyDescent="0.25">
      <c r="V829" s="4"/>
    </row>
    <row r="830" spans="22:22" x14ac:dyDescent="0.25">
      <c r="V830" s="4"/>
    </row>
    <row r="831" spans="22:22" x14ac:dyDescent="0.25">
      <c r="V831" s="4"/>
    </row>
    <row r="832" spans="22:22" x14ac:dyDescent="0.25">
      <c r="V832" s="4"/>
    </row>
    <row r="833" spans="22:22" x14ac:dyDescent="0.25">
      <c r="V833" s="4"/>
    </row>
    <row r="834" spans="22:22" x14ac:dyDescent="0.25">
      <c r="V834" s="4"/>
    </row>
    <row r="835" spans="22:22" x14ac:dyDescent="0.25">
      <c r="V835" s="4"/>
    </row>
    <row r="836" spans="22:22" x14ac:dyDescent="0.25">
      <c r="V836" s="4"/>
    </row>
    <row r="837" spans="22:22" x14ac:dyDescent="0.25">
      <c r="V837" s="4"/>
    </row>
    <row r="838" spans="22:22" x14ac:dyDescent="0.25">
      <c r="V838" s="4"/>
    </row>
    <row r="839" spans="22:22" x14ac:dyDescent="0.25">
      <c r="V839" s="4"/>
    </row>
    <row r="840" spans="22:22" x14ac:dyDescent="0.25">
      <c r="V840" s="4"/>
    </row>
    <row r="841" spans="22:22" x14ac:dyDescent="0.25">
      <c r="V841" s="4"/>
    </row>
    <row r="842" spans="22:22" x14ac:dyDescent="0.25">
      <c r="V842" s="4"/>
    </row>
    <row r="843" spans="22:22" x14ac:dyDescent="0.25">
      <c r="V843" s="4"/>
    </row>
    <row r="844" spans="22:22" x14ac:dyDescent="0.25">
      <c r="V844" s="4"/>
    </row>
    <row r="845" spans="22:22" x14ac:dyDescent="0.25">
      <c r="V845" s="4"/>
    </row>
    <row r="846" spans="22:22" x14ac:dyDescent="0.25">
      <c r="V846" s="4"/>
    </row>
    <row r="847" spans="22:22" x14ac:dyDescent="0.25">
      <c r="V847" s="4"/>
    </row>
    <row r="848" spans="22:22" x14ac:dyDescent="0.25">
      <c r="V848" s="4"/>
    </row>
    <row r="849" spans="22:22" x14ac:dyDescent="0.25">
      <c r="V849" s="4"/>
    </row>
    <row r="850" spans="22:22" x14ac:dyDescent="0.25">
      <c r="V850" s="4"/>
    </row>
    <row r="851" spans="22:22" x14ac:dyDescent="0.25">
      <c r="V851" s="4"/>
    </row>
    <row r="852" spans="22:22" x14ac:dyDescent="0.25">
      <c r="V852" s="4"/>
    </row>
    <row r="853" spans="22:22" x14ac:dyDescent="0.25">
      <c r="V853" s="4"/>
    </row>
    <row r="854" spans="22:22" x14ac:dyDescent="0.25">
      <c r="V854" s="4"/>
    </row>
    <row r="855" spans="22:22" x14ac:dyDescent="0.25">
      <c r="V855" s="4"/>
    </row>
    <row r="856" spans="22:22" x14ac:dyDescent="0.25">
      <c r="V856" s="4"/>
    </row>
    <row r="857" spans="22:22" x14ac:dyDescent="0.25">
      <c r="V857" s="4"/>
    </row>
    <row r="858" spans="22:22" x14ac:dyDescent="0.25">
      <c r="V858" s="4"/>
    </row>
    <row r="859" spans="22:22" x14ac:dyDescent="0.25">
      <c r="V859" s="4"/>
    </row>
    <row r="860" spans="22:22" x14ac:dyDescent="0.25">
      <c r="V860" s="4"/>
    </row>
    <row r="861" spans="22:22" x14ac:dyDescent="0.25">
      <c r="V861" s="4"/>
    </row>
    <row r="862" spans="22:22" x14ac:dyDescent="0.25">
      <c r="V862" s="4"/>
    </row>
    <row r="863" spans="22:22" x14ac:dyDescent="0.25">
      <c r="V863" s="4"/>
    </row>
    <row r="864" spans="22:22" x14ac:dyDescent="0.25">
      <c r="V864" s="4"/>
    </row>
    <row r="865" spans="22:22" x14ac:dyDescent="0.25">
      <c r="V865" s="4"/>
    </row>
    <row r="866" spans="22:22" x14ac:dyDescent="0.25">
      <c r="V866" s="4"/>
    </row>
    <row r="867" spans="22:22" x14ac:dyDescent="0.25">
      <c r="V867" s="4"/>
    </row>
    <row r="868" spans="22:22" x14ac:dyDescent="0.25">
      <c r="V868" s="4"/>
    </row>
    <row r="869" spans="22:22" x14ac:dyDescent="0.25">
      <c r="V869" s="4"/>
    </row>
    <row r="870" spans="22:22" x14ac:dyDescent="0.25">
      <c r="V870" s="4"/>
    </row>
    <row r="871" spans="22:22" x14ac:dyDescent="0.25">
      <c r="V871" s="4"/>
    </row>
    <row r="872" spans="22:22" x14ac:dyDescent="0.25">
      <c r="V872" s="4"/>
    </row>
    <row r="873" spans="22:22" x14ac:dyDescent="0.25">
      <c r="V873" s="4"/>
    </row>
    <row r="874" spans="22:22" x14ac:dyDescent="0.25">
      <c r="V874" s="4"/>
    </row>
    <row r="875" spans="22:22" x14ac:dyDescent="0.25">
      <c r="V875" s="4"/>
    </row>
    <row r="876" spans="22:22" x14ac:dyDescent="0.25">
      <c r="V876" s="4"/>
    </row>
    <row r="877" spans="22:22" x14ac:dyDescent="0.25">
      <c r="V877" s="4"/>
    </row>
    <row r="878" spans="22:22" x14ac:dyDescent="0.25">
      <c r="V878" s="4"/>
    </row>
    <row r="879" spans="22:22" x14ac:dyDescent="0.25">
      <c r="V879" s="4"/>
    </row>
    <row r="880" spans="22:22" x14ac:dyDescent="0.25">
      <c r="V880" s="4"/>
    </row>
    <row r="881" spans="22:22" x14ac:dyDescent="0.25">
      <c r="V881" s="4"/>
    </row>
    <row r="882" spans="22:22" x14ac:dyDescent="0.25">
      <c r="V882" s="4"/>
    </row>
    <row r="883" spans="22:22" x14ac:dyDescent="0.25">
      <c r="V883" s="4"/>
    </row>
    <row r="884" spans="22:22" x14ac:dyDescent="0.25">
      <c r="V884" s="4"/>
    </row>
    <row r="885" spans="22:22" x14ac:dyDescent="0.25">
      <c r="V885" s="4"/>
    </row>
    <row r="886" spans="22:22" x14ac:dyDescent="0.25">
      <c r="V886" s="4"/>
    </row>
    <row r="887" spans="22:22" x14ac:dyDescent="0.25">
      <c r="V887" s="4"/>
    </row>
    <row r="888" spans="22:22" x14ac:dyDescent="0.25">
      <c r="V888" s="4"/>
    </row>
    <row r="889" spans="22:22" x14ac:dyDescent="0.25">
      <c r="V889" s="4"/>
    </row>
    <row r="890" spans="22:22" x14ac:dyDescent="0.25">
      <c r="V890" s="4"/>
    </row>
    <row r="891" spans="22:22" x14ac:dyDescent="0.25">
      <c r="V891" s="4"/>
    </row>
    <row r="892" spans="22:22" x14ac:dyDescent="0.25">
      <c r="V892" s="4"/>
    </row>
    <row r="893" spans="22:22" x14ac:dyDescent="0.25">
      <c r="V893" s="4"/>
    </row>
    <row r="894" spans="22:22" x14ac:dyDescent="0.25">
      <c r="V894" s="4"/>
    </row>
    <row r="895" spans="22:22" x14ac:dyDescent="0.25">
      <c r="V895" s="4"/>
    </row>
    <row r="896" spans="22:22" x14ac:dyDescent="0.25">
      <c r="V896" s="4"/>
    </row>
    <row r="897" spans="22:22" x14ac:dyDescent="0.25">
      <c r="V897" s="4"/>
    </row>
    <row r="898" spans="22:22" x14ac:dyDescent="0.25">
      <c r="V898" s="4"/>
    </row>
    <row r="899" spans="22:22" x14ac:dyDescent="0.25">
      <c r="V899" s="4"/>
    </row>
    <row r="900" spans="22:22" x14ac:dyDescent="0.25">
      <c r="V900" s="4"/>
    </row>
    <row r="901" spans="22:22" x14ac:dyDescent="0.25">
      <c r="V901" s="4"/>
    </row>
    <row r="902" spans="22:22" x14ac:dyDescent="0.25">
      <c r="V902" s="4"/>
    </row>
    <row r="903" spans="22:22" x14ac:dyDescent="0.25">
      <c r="V903" s="4"/>
    </row>
    <row r="904" spans="22:22" x14ac:dyDescent="0.25">
      <c r="V904" s="4"/>
    </row>
    <row r="905" spans="22:22" x14ac:dyDescent="0.25">
      <c r="V905" s="4"/>
    </row>
    <row r="906" spans="22:22" x14ac:dyDescent="0.25">
      <c r="V906" s="4"/>
    </row>
    <row r="907" spans="22:22" x14ac:dyDescent="0.25">
      <c r="V907" s="4"/>
    </row>
    <row r="908" spans="22:22" x14ac:dyDescent="0.25">
      <c r="V908" s="4"/>
    </row>
    <row r="909" spans="22:22" x14ac:dyDescent="0.25">
      <c r="V909" s="4"/>
    </row>
    <row r="910" spans="22:22" x14ac:dyDescent="0.25">
      <c r="V910" s="4"/>
    </row>
    <row r="911" spans="22:22" x14ac:dyDescent="0.25">
      <c r="V911" s="4"/>
    </row>
    <row r="912" spans="22:22" x14ac:dyDescent="0.25">
      <c r="V912" s="4"/>
    </row>
    <row r="913" spans="22:22" x14ac:dyDescent="0.25">
      <c r="V913" s="4"/>
    </row>
    <row r="914" spans="22:22" x14ac:dyDescent="0.25">
      <c r="V914" s="4"/>
    </row>
    <row r="915" spans="22:22" x14ac:dyDescent="0.25">
      <c r="V915" s="4"/>
    </row>
    <row r="916" spans="22:22" x14ac:dyDescent="0.25">
      <c r="V916" s="4"/>
    </row>
    <row r="917" spans="22:22" x14ac:dyDescent="0.25">
      <c r="V917" s="4"/>
    </row>
    <row r="918" spans="22:22" x14ac:dyDescent="0.25">
      <c r="V918" s="4"/>
    </row>
    <row r="919" spans="22:22" x14ac:dyDescent="0.25">
      <c r="V919" s="4"/>
    </row>
    <row r="920" spans="22:22" x14ac:dyDescent="0.25">
      <c r="V920" s="4"/>
    </row>
    <row r="921" spans="22:22" x14ac:dyDescent="0.25">
      <c r="V921" s="4"/>
    </row>
    <row r="922" spans="22:22" x14ac:dyDescent="0.25">
      <c r="V922" s="4"/>
    </row>
    <row r="923" spans="22:22" x14ac:dyDescent="0.25">
      <c r="V923" s="4"/>
    </row>
    <row r="924" spans="22:22" x14ac:dyDescent="0.25">
      <c r="V924" s="4"/>
    </row>
    <row r="925" spans="22:22" x14ac:dyDescent="0.25">
      <c r="V925" s="4"/>
    </row>
    <row r="926" spans="22:22" x14ac:dyDescent="0.25">
      <c r="V926" s="4"/>
    </row>
    <row r="927" spans="22:22" x14ac:dyDescent="0.25">
      <c r="V927" s="4"/>
    </row>
    <row r="928" spans="22:22" x14ac:dyDescent="0.25">
      <c r="V928" s="4"/>
    </row>
    <row r="929" spans="22:22" x14ac:dyDescent="0.25">
      <c r="V929" s="4"/>
    </row>
    <row r="930" spans="22:22" x14ac:dyDescent="0.25">
      <c r="V930" s="4"/>
    </row>
    <row r="931" spans="22:22" x14ac:dyDescent="0.25">
      <c r="V931" s="4"/>
    </row>
    <row r="932" spans="22:22" x14ac:dyDescent="0.25">
      <c r="V932" s="4"/>
    </row>
    <row r="933" spans="22:22" x14ac:dyDescent="0.25">
      <c r="V933" s="4"/>
    </row>
    <row r="934" spans="22:22" x14ac:dyDescent="0.25">
      <c r="V934" s="4"/>
    </row>
    <row r="935" spans="22:22" x14ac:dyDescent="0.25">
      <c r="V935" s="4"/>
    </row>
    <row r="936" spans="22:22" x14ac:dyDescent="0.25">
      <c r="V936" s="4"/>
    </row>
    <row r="937" spans="22:22" x14ac:dyDescent="0.25">
      <c r="V937" s="4"/>
    </row>
    <row r="938" spans="22:22" x14ac:dyDescent="0.25">
      <c r="V938" s="4"/>
    </row>
    <row r="939" spans="22:22" x14ac:dyDescent="0.25">
      <c r="V939" s="4"/>
    </row>
    <row r="940" spans="22:22" x14ac:dyDescent="0.25">
      <c r="V940" s="4"/>
    </row>
    <row r="941" spans="22:22" x14ac:dyDescent="0.25">
      <c r="V941" s="4"/>
    </row>
    <row r="942" spans="22:22" x14ac:dyDescent="0.25">
      <c r="V942" s="4"/>
    </row>
    <row r="943" spans="22:22" x14ac:dyDescent="0.25">
      <c r="V943" s="4"/>
    </row>
    <row r="944" spans="22:22" x14ac:dyDescent="0.25">
      <c r="V944" s="4"/>
    </row>
    <row r="945" spans="22:22" x14ac:dyDescent="0.25">
      <c r="V945" s="4"/>
    </row>
    <row r="946" spans="22:22" x14ac:dyDescent="0.25">
      <c r="V946" s="4"/>
    </row>
    <row r="947" spans="22:22" x14ac:dyDescent="0.25">
      <c r="V947" s="4"/>
    </row>
    <row r="948" spans="22:22" x14ac:dyDescent="0.25">
      <c r="V948" s="4"/>
    </row>
    <row r="949" spans="22:22" x14ac:dyDescent="0.25">
      <c r="V949" s="4"/>
    </row>
    <row r="950" spans="22:22" x14ac:dyDescent="0.25">
      <c r="V950" s="4"/>
    </row>
    <row r="951" spans="22:22" x14ac:dyDescent="0.25">
      <c r="V951" s="4"/>
    </row>
    <row r="952" spans="22:22" x14ac:dyDescent="0.25">
      <c r="V952" s="4"/>
    </row>
    <row r="953" spans="22:22" x14ac:dyDescent="0.25">
      <c r="V953" s="4"/>
    </row>
    <row r="954" spans="22:22" x14ac:dyDescent="0.25">
      <c r="V954" s="4"/>
    </row>
    <row r="955" spans="22:22" x14ac:dyDescent="0.25">
      <c r="V955" s="4"/>
    </row>
    <row r="956" spans="22:22" x14ac:dyDescent="0.25">
      <c r="V956" s="4"/>
    </row>
    <row r="957" spans="22:22" x14ac:dyDescent="0.25">
      <c r="V957" s="4"/>
    </row>
    <row r="958" spans="22:22" x14ac:dyDescent="0.25">
      <c r="V958" s="4"/>
    </row>
    <row r="959" spans="22:22" x14ac:dyDescent="0.25">
      <c r="V959" s="4"/>
    </row>
    <row r="960" spans="22:22" x14ac:dyDescent="0.25">
      <c r="V960" s="4"/>
    </row>
    <row r="961" spans="22:22" x14ac:dyDescent="0.25">
      <c r="V961" s="4"/>
    </row>
    <row r="962" spans="22:22" x14ac:dyDescent="0.25">
      <c r="V962" s="4"/>
    </row>
    <row r="963" spans="22:22" x14ac:dyDescent="0.25">
      <c r="V963" s="4"/>
    </row>
    <row r="964" spans="22:22" x14ac:dyDescent="0.25">
      <c r="V964" s="4"/>
    </row>
    <row r="965" spans="22:22" x14ac:dyDescent="0.25">
      <c r="V965" s="4"/>
    </row>
    <row r="966" spans="22:22" x14ac:dyDescent="0.25">
      <c r="V966" s="4"/>
    </row>
    <row r="967" spans="22:22" x14ac:dyDescent="0.25">
      <c r="V967" s="4"/>
    </row>
    <row r="968" spans="22:22" x14ac:dyDescent="0.25">
      <c r="V968" s="4"/>
    </row>
    <row r="969" spans="22:22" x14ac:dyDescent="0.25">
      <c r="V969" s="4"/>
    </row>
    <row r="970" spans="22:22" x14ac:dyDescent="0.25">
      <c r="V970" s="4"/>
    </row>
    <row r="971" spans="22:22" x14ac:dyDescent="0.25">
      <c r="V971" s="4"/>
    </row>
    <row r="972" spans="22:22" x14ac:dyDescent="0.25">
      <c r="V972" s="4"/>
    </row>
    <row r="973" spans="22:22" x14ac:dyDescent="0.25">
      <c r="V973" s="4"/>
    </row>
    <row r="974" spans="22:22" x14ac:dyDescent="0.25">
      <c r="V974" s="4"/>
    </row>
    <row r="975" spans="22:22" x14ac:dyDescent="0.25">
      <c r="V975" s="4"/>
    </row>
    <row r="976" spans="22:22" x14ac:dyDescent="0.25">
      <c r="V976" s="4"/>
    </row>
    <row r="977" spans="22:22" x14ac:dyDescent="0.25">
      <c r="V977" s="4"/>
    </row>
    <row r="978" spans="22:22" x14ac:dyDescent="0.25">
      <c r="V978" s="4"/>
    </row>
    <row r="979" spans="22:22" x14ac:dyDescent="0.25">
      <c r="V979" s="4"/>
    </row>
    <row r="980" spans="22:22" x14ac:dyDescent="0.25">
      <c r="V980" s="4"/>
    </row>
    <row r="981" spans="22:22" x14ac:dyDescent="0.25">
      <c r="V981" s="4"/>
    </row>
    <row r="982" spans="22:22" x14ac:dyDescent="0.25">
      <c r="V982" s="4"/>
    </row>
    <row r="983" spans="22:22" x14ac:dyDescent="0.25">
      <c r="V983" s="4"/>
    </row>
    <row r="984" spans="22:22" x14ac:dyDescent="0.25">
      <c r="V984" s="4"/>
    </row>
    <row r="985" spans="22:22" x14ac:dyDescent="0.25">
      <c r="V985" s="4"/>
    </row>
    <row r="986" spans="22:22" x14ac:dyDescent="0.25">
      <c r="V986" s="4"/>
    </row>
    <row r="987" spans="22:22" x14ac:dyDescent="0.25">
      <c r="V987" s="4"/>
    </row>
    <row r="988" spans="22:22" x14ac:dyDescent="0.25">
      <c r="V988" s="4"/>
    </row>
    <row r="989" spans="22:22" x14ac:dyDescent="0.25">
      <c r="V989" s="4"/>
    </row>
    <row r="990" spans="22:22" x14ac:dyDescent="0.25">
      <c r="V990" s="4"/>
    </row>
    <row r="991" spans="22:22" x14ac:dyDescent="0.25">
      <c r="V991" s="4"/>
    </row>
    <row r="992" spans="22:22" x14ac:dyDescent="0.25">
      <c r="V992" s="4"/>
    </row>
    <row r="993" spans="22:22" x14ac:dyDescent="0.25">
      <c r="V993" s="4"/>
    </row>
    <row r="994" spans="22:22" x14ac:dyDescent="0.25">
      <c r="V994" s="4"/>
    </row>
    <row r="995" spans="22:22" x14ac:dyDescent="0.25">
      <c r="V995" s="4"/>
    </row>
    <row r="996" spans="22:22" x14ac:dyDescent="0.25">
      <c r="V996" s="4"/>
    </row>
    <row r="997" spans="22:22" x14ac:dyDescent="0.25">
      <c r="V997" s="4"/>
    </row>
    <row r="998" spans="22:22" x14ac:dyDescent="0.25">
      <c r="V998" s="4"/>
    </row>
    <row r="999" spans="22:22" x14ac:dyDescent="0.25">
      <c r="V999" s="4"/>
    </row>
    <row r="1000" spans="22:22" x14ac:dyDescent="0.25">
      <c r="V1000" s="4"/>
    </row>
    <row r="1001" spans="22:22" x14ac:dyDescent="0.25">
      <c r="V1001" s="4"/>
    </row>
    <row r="1002" spans="22:22" x14ac:dyDescent="0.25">
      <c r="V1002" s="4"/>
    </row>
    <row r="1003" spans="22:22" x14ac:dyDescent="0.25">
      <c r="V1003" s="4"/>
    </row>
    <row r="1004" spans="22:22" x14ac:dyDescent="0.25">
      <c r="V1004" s="4"/>
    </row>
    <row r="1005" spans="22:22" x14ac:dyDescent="0.25">
      <c r="V1005" s="4"/>
    </row>
    <row r="1006" spans="22:22" x14ac:dyDescent="0.25">
      <c r="V1006" s="4"/>
    </row>
    <row r="1007" spans="22:22" x14ac:dyDescent="0.25">
      <c r="V1007" s="4"/>
    </row>
    <row r="1008" spans="22:22" x14ac:dyDescent="0.25">
      <c r="V1008" s="4"/>
    </row>
    <row r="1009" spans="22:22" x14ac:dyDescent="0.25">
      <c r="V1009" s="4"/>
    </row>
    <row r="1010" spans="22:22" x14ac:dyDescent="0.25">
      <c r="V1010" s="4"/>
    </row>
    <row r="1011" spans="22:22" x14ac:dyDescent="0.25">
      <c r="V1011" s="4"/>
    </row>
    <row r="1012" spans="22:22" x14ac:dyDescent="0.25">
      <c r="V1012" s="4"/>
    </row>
    <row r="1013" spans="22:22" x14ac:dyDescent="0.25">
      <c r="V1013" s="4"/>
    </row>
    <row r="1014" spans="22:22" x14ac:dyDescent="0.25">
      <c r="V1014" s="4"/>
    </row>
    <row r="1015" spans="22:22" x14ac:dyDescent="0.25">
      <c r="V1015" s="4"/>
    </row>
    <row r="1016" spans="22:22" x14ac:dyDescent="0.25">
      <c r="V1016" s="4"/>
    </row>
    <row r="1017" spans="22:22" x14ac:dyDescent="0.25">
      <c r="V1017" s="4"/>
    </row>
    <row r="1018" spans="22:22" x14ac:dyDescent="0.25">
      <c r="V1018" s="4"/>
    </row>
    <row r="1019" spans="22:22" x14ac:dyDescent="0.25">
      <c r="V1019" s="4"/>
    </row>
    <row r="1020" spans="22:22" x14ac:dyDescent="0.25">
      <c r="V1020" s="4"/>
    </row>
    <row r="1021" spans="22:22" x14ac:dyDescent="0.25">
      <c r="V1021" s="4"/>
    </row>
    <row r="1022" spans="22:22" x14ac:dyDescent="0.25">
      <c r="V1022" s="4"/>
    </row>
    <row r="1023" spans="22:22" x14ac:dyDescent="0.25">
      <c r="V1023" s="4"/>
    </row>
    <row r="1024" spans="22:22" x14ac:dyDescent="0.25">
      <c r="V1024" s="4"/>
    </row>
    <row r="1025" spans="22:22" x14ac:dyDescent="0.25">
      <c r="V1025" s="4"/>
    </row>
    <row r="1026" spans="22:22" x14ac:dyDescent="0.25">
      <c r="V1026" s="4"/>
    </row>
    <row r="1027" spans="22:22" x14ac:dyDescent="0.25">
      <c r="V1027" s="4"/>
    </row>
    <row r="1028" spans="22:22" x14ac:dyDescent="0.25">
      <c r="V1028" s="4"/>
    </row>
    <row r="1029" spans="22:22" x14ac:dyDescent="0.25">
      <c r="V1029" s="4"/>
    </row>
    <row r="1030" spans="22:22" x14ac:dyDescent="0.25">
      <c r="V1030" s="4"/>
    </row>
    <row r="1031" spans="22:22" x14ac:dyDescent="0.25">
      <c r="V1031" s="4"/>
    </row>
    <row r="1032" spans="22:22" x14ac:dyDescent="0.25">
      <c r="V1032" s="4"/>
    </row>
    <row r="1033" spans="22:22" x14ac:dyDescent="0.25">
      <c r="V1033" s="4"/>
    </row>
    <row r="1034" spans="22:22" x14ac:dyDescent="0.25">
      <c r="V1034" s="4"/>
    </row>
    <row r="1035" spans="22:22" x14ac:dyDescent="0.25">
      <c r="V1035" s="4"/>
    </row>
    <row r="1036" spans="22:22" x14ac:dyDescent="0.25">
      <c r="V1036" s="4"/>
    </row>
    <row r="1037" spans="22:22" x14ac:dyDescent="0.25">
      <c r="V1037" s="4"/>
    </row>
    <row r="1038" spans="22:22" x14ac:dyDescent="0.25">
      <c r="V1038" s="4"/>
    </row>
    <row r="1039" spans="22:22" x14ac:dyDescent="0.25">
      <c r="V1039" s="4"/>
    </row>
    <row r="1040" spans="22:22" x14ac:dyDescent="0.25">
      <c r="V1040" s="4"/>
    </row>
    <row r="1041" spans="22:22" x14ac:dyDescent="0.25">
      <c r="V1041" s="4"/>
    </row>
    <row r="1042" spans="22:22" x14ac:dyDescent="0.25">
      <c r="V1042" s="4"/>
    </row>
    <row r="1043" spans="22:22" x14ac:dyDescent="0.25">
      <c r="V1043" s="4"/>
    </row>
    <row r="1044" spans="22:22" x14ac:dyDescent="0.25">
      <c r="V1044" s="4"/>
    </row>
    <row r="1045" spans="22:22" x14ac:dyDescent="0.25">
      <c r="V1045" s="4"/>
    </row>
    <row r="1046" spans="22:22" x14ac:dyDescent="0.25">
      <c r="V1046" s="4"/>
    </row>
    <row r="1047" spans="22:22" x14ac:dyDescent="0.25">
      <c r="V1047" s="4"/>
    </row>
    <row r="1048" spans="22:22" x14ac:dyDescent="0.25">
      <c r="V1048" s="4"/>
    </row>
    <row r="1049" spans="22:22" x14ac:dyDescent="0.25">
      <c r="V1049" s="4"/>
    </row>
    <row r="1050" spans="22:22" x14ac:dyDescent="0.25">
      <c r="V1050" s="4"/>
    </row>
    <row r="1051" spans="22:22" x14ac:dyDescent="0.25">
      <c r="V1051" s="4"/>
    </row>
    <row r="1052" spans="22:22" x14ac:dyDescent="0.25">
      <c r="V1052" s="4"/>
    </row>
    <row r="1053" spans="22:22" x14ac:dyDescent="0.25">
      <c r="V1053" s="4"/>
    </row>
    <row r="1054" spans="22:22" x14ac:dyDescent="0.25">
      <c r="V1054" s="4"/>
    </row>
    <row r="1055" spans="22:22" x14ac:dyDescent="0.25">
      <c r="V1055" s="4"/>
    </row>
    <row r="1056" spans="22:22" x14ac:dyDescent="0.25">
      <c r="V1056" s="4"/>
    </row>
    <row r="1057" spans="22:22" x14ac:dyDescent="0.25">
      <c r="V1057" s="4"/>
    </row>
    <row r="1058" spans="22:22" x14ac:dyDescent="0.25">
      <c r="V1058" s="4"/>
    </row>
    <row r="1059" spans="22:22" x14ac:dyDescent="0.25">
      <c r="V1059" s="4"/>
    </row>
    <row r="1060" spans="22:22" x14ac:dyDescent="0.25">
      <c r="V1060" s="4"/>
    </row>
    <row r="1061" spans="22:22" x14ac:dyDescent="0.25">
      <c r="V1061" s="4"/>
    </row>
    <row r="1062" spans="22:22" x14ac:dyDescent="0.25">
      <c r="V1062" s="4"/>
    </row>
    <row r="1063" spans="22:22" x14ac:dyDescent="0.25">
      <c r="V1063" s="4"/>
    </row>
    <row r="1064" spans="22:22" x14ac:dyDescent="0.25">
      <c r="V1064" s="4"/>
    </row>
    <row r="1065" spans="22:22" x14ac:dyDescent="0.25">
      <c r="V1065" s="4"/>
    </row>
    <row r="1066" spans="22:22" x14ac:dyDescent="0.25">
      <c r="V1066" s="4"/>
    </row>
    <row r="1067" spans="22:22" x14ac:dyDescent="0.25">
      <c r="V1067" s="4"/>
    </row>
    <row r="1068" spans="22:22" x14ac:dyDescent="0.25">
      <c r="V1068" s="4"/>
    </row>
    <row r="1069" spans="22:22" x14ac:dyDescent="0.25">
      <c r="V1069" s="4"/>
    </row>
    <row r="1070" spans="22:22" x14ac:dyDescent="0.25">
      <c r="V1070" s="4"/>
    </row>
    <row r="1071" spans="22:22" x14ac:dyDescent="0.25">
      <c r="V1071" s="4"/>
    </row>
    <row r="1072" spans="22:22" x14ac:dyDescent="0.25">
      <c r="V1072" s="4"/>
    </row>
    <row r="1073" spans="22:22" x14ac:dyDescent="0.25">
      <c r="V1073" s="4"/>
    </row>
    <row r="1074" spans="22:22" x14ac:dyDescent="0.25">
      <c r="V1074" s="4"/>
    </row>
    <row r="1075" spans="22:22" x14ac:dyDescent="0.25">
      <c r="V1075" s="4"/>
    </row>
    <row r="1076" spans="22:22" x14ac:dyDescent="0.25">
      <c r="V1076" s="4"/>
    </row>
    <row r="1077" spans="22:22" x14ac:dyDescent="0.25">
      <c r="V1077" s="4"/>
    </row>
    <row r="1078" spans="22:22" x14ac:dyDescent="0.25">
      <c r="V1078" s="4"/>
    </row>
    <row r="1079" spans="22:22" x14ac:dyDescent="0.25">
      <c r="V1079" s="4"/>
    </row>
    <row r="1080" spans="22:22" x14ac:dyDescent="0.25">
      <c r="V1080" s="4"/>
    </row>
    <row r="1081" spans="22:22" x14ac:dyDescent="0.25">
      <c r="V1081" s="4"/>
    </row>
    <row r="1082" spans="22:22" x14ac:dyDescent="0.25">
      <c r="V1082" s="4"/>
    </row>
    <row r="1083" spans="22:22" x14ac:dyDescent="0.25">
      <c r="V1083" s="4"/>
    </row>
    <row r="1084" spans="22:22" x14ac:dyDescent="0.25">
      <c r="V1084" s="4"/>
    </row>
    <row r="1085" spans="22:22" x14ac:dyDescent="0.25">
      <c r="V1085" s="4"/>
    </row>
    <row r="1086" spans="22:22" x14ac:dyDescent="0.25">
      <c r="V1086" s="4"/>
    </row>
    <row r="1087" spans="22:22" x14ac:dyDescent="0.25">
      <c r="V1087" s="4"/>
    </row>
    <row r="1088" spans="22:22" x14ac:dyDescent="0.25">
      <c r="V1088" s="4"/>
    </row>
    <row r="1089" spans="22:22" x14ac:dyDescent="0.25">
      <c r="V1089" s="4"/>
    </row>
    <row r="1090" spans="22:22" x14ac:dyDescent="0.25">
      <c r="V1090" s="4"/>
    </row>
    <row r="1091" spans="22:22" x14ac:dyDescent="0.25">
      <c r="V1091" s="4"/>
    </row>
    <row r="1092" spans="22:22" x14ac:dyDescent="0.25">
      <c r="V1092" s="4"/>
    </row>
    <row r="1093" spans="22:22" x14ac:dyDescent="0.25">
      <c r="V1093" s="4"/>
    </row>
    <row r="1094" spans="22:22" x14ac:dyDescent="0.25">
      <c r="V1094" s="4"/>
    </row>
    <row r="1095" spans="22:22" x14ac:dyDescent="0.25">
      <c r="V1095" s="4"/>
    </row>
    <row r="1096" spans="22:22" x14ac:dyDescent="0.25">
      <c r="V1096" s="4"/>
    </row>
    <row r="1097" spans="22:22" x14ac:dyDescent="0.25">
      <c r="V1097" s="4"/>
    </row>
    <row r="1098" spans="22:22" x14ac:dyDescent="0.25">
      <c r="V1098" s="4"/>
    </row>
    <row r="1099" spans="22:22" x14ac:dyDescent="0.25">
      <c r="V1099" s="4"/>
    </row>
    <row r="1100" spans="22:22" x14ac:dyDescent="0.25">
      <c r="V1100" s="4"/>
    </row>
    <row r="1101" spans="22:22" x14ac:dyDescent="0.25">
      <c r="V1101" s="4"/>
    </row>
    <row r="1102" spans="22:22" x14ac:dyDescent="0.25">
      <c r="V1102" s="4"/>
    </row>
    <row r="1103" spans="22:22" x14ac:dyDescent="0.25">
      <c r="V1103" s="4"/>
    </row>
    <row r="1104" spans="22:22" x14ac:dyDescent="0.25">
      <c r="V1104" s="4"/>
    </row>
    <row r="1105" spans="22:22" x14ac:dyDescent="0.25">
      <c r="V1105" s="4"/>
    </row>
    <row r="1106" spans="22:22" x14ac:dyDescent="0.25">
      <c r="V1106" s="4"/>
    </row>
    <row r="1107" spans="22:22" x14ac:dyDescent="0.25">
      <c r="V1107" s="4"/>
    </row>
    <row r="1108" spans="22:22" x14ac:dyDescent="0.25">
      <c r="V1108" s="4"/>
    </row>
    <row r="1109" spans="22:22" x14ac:dyDescent="0.25">
      <c r="V1109" s="4"/>
    </row>
    <row r="1110" spans="22:22" x14ac:dyDescent="0.25">
      <c r="V1110" s="4"/>
    </row>
    <row r="1111" spans="22:22" x14ac:dyDescent="0.25">
      <c r="V1111" s="4"/>
    </row>
    <row r="1112" spans="22:22" x14ac:dyDescent="0.25">
      <c r="V1112" s="4"/>
    </row>
    <row r="1113" spans="22:22" x14ac:dyDescent="0.25">
      <c r="V1113" s="4"/>
    </row>
    <row r="1114" spans="22:22" x14ac:dyDescent="0.25">
      <c r="V1114" s="4"/>
    </row>
    <row r="1115" spans="22:22" x14ac:dyDescent="0.25">
      <c r="V1115" s="4"/>
    </row>
    <row r="1116" spans="22:22" x14ac:dyDescent="0.25">
      <c r="V1116" s="4"/>
    </row>
    <row r="1117" spans="22:22" x14ac:dyDescent="0.25">
      <c r="V1117" s="4"/>
    </row>
    <row r="1118" spans="22:22" x14ac:dyDescent="0.25">
      <c r="V1118" s="4"/>
    </row>
    <row r="1119" spans="22:22" x14ac:dyDescent="0.25">
      <c r="V1119" s="4"/>
    </row>
    <row r="1120" spans="22:22" x14ac:dyDescent="0.25">
      <c r="V1120" s="4"/>
    </row>
    <row r="1121" spans="22:22" x14ac:dyDescent="0.25">
      <c r="V1121" s="4"/>
    </row>
    <row r="1122" spans="22:22" x14ac:dyDescent="0.25">
      <c r="V1122" s="4"/>
    </row>
    <row r="1123" spans="22:22" x14ac:dyDescent="0.25">
      <c r="V1123" s="4"/>
    </row>
    <row r="1124" spans="22:22" x14ac:dyDescent="0.25">
      <c r="V1124" s="4"/>
    </row>
    <row r="1125" spans="22:22" x14ac:dyDescent="0.25">
      <c r="V1125" s="4"/>
    </row>
    <row r="1126" spans="22:22" x14ac:dyDescent="0.25">
      <c r="V1126" s="4"/>
    </row>
    <row r="1127" spans="22:22" x14ac:dyDescent="0.25">
      <c r="V1127" s="4"/>
    </row>
    <row r="1128" spans="22:22" x14ac:dyDescent="0.25">
      <c r="V1128" s="4"/>
    </row>
    <row r="1129" spans="22:22" x14ac:dyDescent="0.25">
      <c r="V1129" s="4"/>
    </row>
    <row r="1130" spans="22:22" x14ac:dyDescent="0.25">
      <c r="V1130" s="4"/>
    </row>
    <row r="1131" spans="22:22" x14ac:dyDescent="0.25">
      <c r="V1131" s="4"/>
    </row>
    <row r="1132" spans="22:22" x14ac:dyDescent="0.25">
      <c r="V1132" s="4"/>
    </row>
    <row r="1133" spans="22:22" x14ac:dyDescent="0.25">
      <c r="V1133" s="4"/>
    </row>
    <row r="1134" spans="22:22" x14ac:dyDescent="0.25">
      <c r="V1134" s="4"/>
    </row>
    <row r="1135" spans="22:22" x14ac:dyDescent="0.25">
      <c r="V1135" s="4"/>
    </row>
    <row r="1136" spans="22:22" x14ac:dyDescent="0.25">
      <c r="V1136" s="4"/>
    </row>
    <row r="1137" spans="22:22" x14ac:dyDescent="0.25">
      <c r="V1137" s="4"/>
    </row>
    <row r="1138" spans="22:22" x14ac:dyDescent="0.25">
      <c r="V1138" s="4"/>
    </row>
    <row r="1139" spans="22:22" x14ac:dyDescent="0.25">
      <c r="V1139" s="4"/>
    </row>
    <row r="1140" spans="22:22" x14ac:dyDescent="0.25">
      <c r="V1140" s="4"/>
    </row>
    <row r="1141" spans="22:22" x14ac:dyDescent="0.25">
      <c r="V1141" s="4"/>
    </row>
    <row r="1142" spans="22:22" x14ac:dyDescent="0.25">
      <c r="V1142" s="4"/>
    </row>
    <row r="1143" spans="22:22" x14ac:dyDescent="0.25">
      <c r="V1143" s="4"/>
    </row>
    <row r="1144" spans="22:22" x14ac:dyDescent="0.25">
      <c r="V1144" s="4"/>
    </row>
    <row r="1145" spans="22:22" x14ac:dyDescent="0.25">
      <c r="V1145" s="4"/>
    </row>
    <row r="1146" spans="22:22" x14ac:dyDescent="0.25">
      <c r="V1146" s="4"/>
    </row>
    <row r="1147" spans="22:22" x14ac:dyDescent="0.25">
      <c r="V1147" s="4"/>
    </row>
    <row r="1148" spans="22:22" x14ac:dyDescent="0.25">
      <c r="V1148" s="4"/>
    </row>
    <row r="1149" spans="22:22" x14ac:dyDescent="0.25">
      <c r="V1149" s="4"/>
    </row>
    <row r="1150" spans="22:22" x14ac:dyDescent="0.25">
      <c r="V1150" s="4"/>
    </row>
    <row r="1151" spans="22:22" x14ac:dyDescent="0.25">
      <c r="V1151" s="4"/>
    </row>
    <row r="1152" spans="22:22" x14ac:dyDescent="0.25">
      <c r="V1152" s="4"/>
    </row>
    <row r="1153" spans="22:22" x14ac:dyDescent="0.25">
      <c r="V1153" s="4"/>
    </row>
    <row r="1154" spans="22:22" x14ac:dyDescent="0.25">
      <c r="V1154" s="4"/>
    </row>
    <row r="1155" spans="22:22" x14ac:dyDescent="0.25">
      <c r="V1155" s="4"/>
    </row>
    <row r="1156" spans="22:22" x14ac:dyDescent="0.25">
      <c r="V1156" s="4"/>
    </row>
    <row r="1157" spans="22:22" x14ac:dyDescent="0.25">
      <c r="V1157" s="4"/>
    </row>
    <row r="1158" spans="22:22" x14ac:dyDescent="0.25">
      <c r="V1158" s="4"/>
    </row>
    <row r="1159" spans="22:22" x14ac:dyDescent="0.25">
      <c r="V1159" s="4"/>
    </row>
    <row r="1160" spans="22:22" x14ac:dyDescent="0.25">
      <c r="V1160" s="4"/>
    </row>
    <row r="1161" spans="22:22" x14ac:dyDescent="0.25">
      <c r="V1161" s="4"/>
    </row>
    <row r="1162" spans="22:22" x14ac:dyDescent="0.25">
      <c r="V1162" s="4"/>
    </row>
    <row r="1163" spans="22:22" x14ac:dyDescent="0.25">
      <c r="V1163" s="4"/>
    </row>
    <row r="1164" spans="22:22" x14ac:dyDescent="0.25">
      <c r="V1164" s="4"/>
    </row>
    <row r="1165" spans="22:22" x14ac:dyDescent="0.25">
      <c r="V1165" s="4"/>
    </row>
    <row r="1166" spans="22:22" x14ac:dyDescent="0.25">
      <c r="V1166" s="4"/>
    </row>
    <row r="1167" spans="22:22" x14ac:dyDescent="0.25">
      <c r="V1167" s="4"/>
    </row>
    <row r="1168" spans="22:22" x14ac:dyDescent="0.25">
      <c r="V1168" s="4"/>
    </row>
    <row r="1169" spans="22:22" x14ac:dyDescent="0.25">
      <c r="V1169" s="4"/>
    </row>
    <row r="1170" spans="22:22" x14ac:dyDescent="0.25">
      <c r="V1170" s="4"/>
    </row>
    <row r="1171" spans="22:22" x14ac:dyDescent="0.25">
      <c r="V1171" s="4"/>
    </row>
    <row r="1172" spans="22:22" x14ac:dyDescent="0.25">
      <c r="V1172" s="4"/>
    </row>
    <row r="1173" spans="22:22" x14ac:dyDescent="0.25">
      <c r="V1173" s="4"/>
    </row>
    <row r="1174" spans="22:22" x14ac:dyDescent="0.25">
      <c r="V1174" s="4"/>
    </row>
    <row r="1175" spans="22:22" x14ac:dyDescent="0.25">
      <c r="V1175" s="4"/>
    </row>
    <row r="1176" spans="22:22" x14ac:dyDescent="0.25">
      <c r="V1176" s="4"/>
    </row>
    <row r="1177" spans="22:22" x14ac:dyDescent="0.25">
      <c r="V1177" s="4"/>
    </row>
    <row r="1178" spans="22:22" x14ac:dyDescent="0.25">
      <c r="V1178" s="4"/>
    </row>
    <row r="1179" spans="22:22" x14ac:dyDescent="0.25">
      <c r="V1179" s="4"/>
    </row>
    <row r="1180" spans="22:22" x14ac:dyDescent="0.25">
      <c r="V1180" s="4"/>
    </row>
    <row r="1181" spans="22:22" x14ac:dyDescent="0.25">
      <c r="V1181" s="4"/>
    </row>
    <row r="1182" spans="22:22" x14ac:dyDescent="0.25">
      <c r="V1182" s="4"/>
    </row>
    <row r="1183" spans="22:22" x14ac:dyDescent="0.25">
      <c r="V1183" s="4"/>
    </row>
    <row r="1184" spans="22:22" x14ac:dyDescent="0.25">
      <c r="V1184" s="4"/>
    </row>
    <row r="1185" spans="22:22" x14ac:dyDescent="0.25">
      <c r="V1185" s="4"/>
    </row>
    <row r="1186" spans="22:22" x14ac:dyDescent="0.25">
      <c r="V1186" s="4"/>
    </row>
    <row r="1187" spans="22:22" x14ac:dyDescent="0.25">
      <c r="V1187" s="4"/>
    </row>
    <row r="1188" spans="22:22" x14ac:dyDescent="0.25">
      <c r="V1188" s="4"/>
    </row>
    <row r="1189" spans="22:22" x14ac:dyDescent="0.25">
      <c r="V1189" s="4"/>
    </row>
    <row r="1190" spans="22:22" x14ac:dyDescent="0.25">
      <c r="V1190" s="4"/>
    </row>
    <row r="1191" spans="22:22" x14ac:dyDescent="0.25">
      <c r="V1191" s="4"/>
    </row>
    <row r="1192" spans="22:22" x14ac:dyDescent="0.25">
      <c r="V1192" s="4"/>
    </row>
    <row r="1193" spans="22:22" x14ac:dyDescent="0.25">
      <c r="V1193" s="4"/>
    </row>
    <row r="1194" spans="22:22" x14ac:dyDescent="0.25">
      <c r="V1194" s="4"/>
    </row>
    <row r="1195" spans="22:22" x14ac:dyDescent="0.25">
      <c r="V1195" s="4"/>
    </row>
    <row r="1196" spans="22:22" x14ac:dyDescent="0.25">
      <c r="V1196" s="4"/>
    </row>
    <row r="1197" spans="22:22" x14ac:dyDescent="0.25">
      <c r="V1197" s="4"/>
    </row>
    <row r="1198" spans="22:22" x14ac:dyDescent="0.25">
      <c r="V1198" s="4"/>
    </row>
    <row r="1199" spans="22:22" x14ac:dyDescent="0.25">
      <c r="V1199" s="4"/>
    </row>
    <row r="1200" spans="22:22" x14ac:dyDescent="0.25">
      <c r="V1200" s="4"/>
    </row>
    <row r="1201" spans="22:22" x14ac:dyDescent="0.25">
      <c r="V1201" s="4"/>
    </row>
    <row r="1202" spans="22:22" x14ac:dyDescent="0.25">
      <c r="V1202" s="4"/>
    </row>
    <row r="1203" spans="22:22" x14ac:dyDescent="0.25">
      <c r="V1203" s="4"/>
    </row>
    <row r="1204" spans="22:22" x14ac:dyDescent="0.25">
      <c r="V1204" s="4"/>
    </row>
    <row r="1205" spans="22:22" x14ac:dyDescent="0.25">
      <c r="V1205" s="4"/>
    </row>
    <row r="1206" spans="22:22" x14ac:dyDescent="0.25">
      <c r="V1206" s="4"/>
    </row>
    <row r="1207" spans="22:22" x14ac:dyDescent="0.25">
      <c r="V1207" s="4"/>
    </row>
    <row r="1208" spans="22:22" x14ac:dyDescent="0.25">
      <c r="V1208" s="4"/>
    </row>
    <row r="1209" spans="22:22" x14ac:dyDescent="0.25">
      <c r="V1209" s="4"/>
    </row>
    <row r="1210" spans="22:22" x14ac:dyDescent="0.25">
      <c r="V1210" s="4"/>
    </row>
    <row r="1211" spans="22:22" x14ac:dyDescent="0.25">
      <c r="V1211" s="4"/>
    </row>
    <row r="1212" spans="22:22" x14ac:dyDescent="0.25">
      <c r="V1212" s="4"/>
    </row>
    <row r="1213" spans="22:22" x14ac:dyDescent="0.25">
      <c r="V1213" s="4"/>
    </row>
    <row r="1214" spans="22:22" x14ac:dyDescent="0.25">
      <c r="V1214" s="4"/>
    </row>
    <row r="1215" spans="22:22" x14ac:dyDescent="0.25">
      <c r="V1215" s="4"/>
    </row>
    <row r="1216" spans="22:22" x14ac:dyDescent="0.25">
      <c r="V1216" s="4"/>
    </row>
    <row r="1217" spans="22:22" x14ac:dyDescent="0.25">
      <c r="V1217" s="4"/>
    </row>
    <row r="1218" spans="22:22" x14ac:dyDescent="0.25">
      <c r="V1218" s="4"/>
    </row>
    <row r="1219" spans="22:22" x14ac:dyDescent="0.25">
      <c r="V1219" s="4"/>
    </row>
    <row r="1220" spans="22:22" x14ac:dyDescent="0.25">
      <c r="V1220" s="4"/>
    </row>
    <row r="1221" spans="22:22" x14ac:dyDescent="0.25">
      <c r="V1221" s="4"/>
    </row>
    <row r="1222" spans="22:22" x14ac:dyDescent="0.25">
      <c r="V1222" s="4"/>
    </row>
    <row r="1223" spans="22:22" x14ac:dyDescent="0.25">
      <c r="V1223" s="4"/>
    </row>
    <row r="1224" spans="22:22" x14ac:dyDescent="0.25">
      <c r="V1224" s="4"/>
    </row>
    <row r="1225" spans="22:22" x14ac:dyDescent="0.25">
      <c r="V1225" s="4"/>
    </row>
    <row r="1226" spans="22:22" x14ac:dyDescent="0.25">
      <c r="V1226" s="4"/>
    </row>
    <row r="1227" spans="22:22" x14ac:dyDescent="0.25">
      <c r="V1227" s="4"/>
    </row>
    <row r="1228" spans="22:22" x14ac:dyDescent="0.25">
      <c r="V1228" s="4"/>
    </row>
    <row r="1229" spans="22:22" x14ac:dyDescent="0.25">
      <c r="V1229" s="4"/>
    </row>
    <row r="1230" spans="22:22" x14ac:dyDescent="0.25">
      <c r="V1230" s="4"/>
    </row>
    <row r="1231" spans="22:22" x14ac:dyDescent="0.25">
      <c r="V1231" s="4"/>
    </row>
    <row r="1232" spans="22:22" x14ac:dyDescent="0.25">
      <c r="V1232" s="4"/>
    </row>
    <row r="1233" spans="22:22" x14ac:dyDescent="0.25">
      <c r="V1233" s="4"/>
    </row>
    <row r="1234" spans="22:22" x14ac:dyDescent="0.25">
      <c r="V1234" s="4"/>
    </row>
    <row r="1235" spans="22:22" x14ac:dyDescent="0.25">
      <c r="V1235" s="4"/>
    </row>
    <row r="1236" spans="22:22" x14ac:dyDescent="0.25">
      <c r="V1236" s="4"/>
    </row>
    <row r="1237" spans="22:22" x14ac:dyDescent="0.25">
      <c r="V1237" s="4"/>
    </row>
    <row r="1238" spans="22:22" x14ac:dyDescent="0.25">
      <c r="V1238" s="4"/>
    </row>
    <row r="1239" spans="22:22" x14ac:dyDescent="0.25">
      <c r="V1239" s="4"/>
    </row>
    <row r="1240" spans="22:22" x14ac:dyDescent="0.25">
      <c r="V1240" s="4"/>
    </row>
    <row r="1241" spans="22:22" x14ac:dyDescent="0.25">
      <c r="V1241" s="4"/>
    </row>
    <row r="1242" spans="22:22" x14ac:dyDescent="0.25">
      <c r="V1242" s="4"/>
    </row>
    <row r="1243" spans="22:22" x14ac:dyDescent="0.25">
      <c r="V1243" s="4"/>
    </row>
    <row r="1244" spans="22:22" x14ac:dyDescent="0.25">
      <c r="V1244" s="4"/>
    </row>
    <row r="1245" spans="22:22" x14ac:dyDescent="0.25">
      <c r="V1245" s="4"/>
    </row>
    <row r="1246" spans="22:22" x14ac:dyDescent="0.25">
      <c r="V1246" s="4"/>
    </row>
    <row r="1247" spans="22:22" x14ac:dyDescent="0.25">
      <c r="V1247" s="4"/>
    </row>
    <row r="1248" spans="22:22" x14ac:dyDescent="0.25">
      <c r="V1248" s="4"/>
    </row>
    <row r="1249" spans="22:22" x14ac:dyDescent="0.25">
      <c r="V1249" s="4"/>
    </row>
    <row r="1250" spans="22:22" x14ac:dyDescent="0.25">
      <c r="V1250" s="4"/>
    </row>
    <row r="1251" spans="22:22" x14ac:dyDescent="0.25">
      <c r="V1251" s="4"/>
    </row>
    <row r="1252" spans="22:22" x14ac:dyDescent="0.25">
      <c r="V1252" s="4"/>
    </row>
    <row r="1253" spans="22:22" x14ac:dyDescent="0.25">
      <c r="V1253" s="4"/>
    </row>
    <row r="1254" spans="22:22" x14ac:dyDescent="0.25">
      <c r="V1254" s="4"/>
    </row>
    <row r="1255" spans="22:22" x14ac:dyDescent="0.25">
      <c r="V1255" s="4"/>
    </row>
    <row r="1256" spans="22:22" x14ac:dyDescent="0.25">
      <c r="V1256" s="4"/>
    </row>
    <row r="1257" spans="22:22" x14ac:dyDescent="0.25">
      <c r="V1257" s="4"/>
    </row>
    <row r="1258" spans="22:22" x14ac:dyDescent="0.25">
      <c r="V1258" s="4"/>
    </row>
    <row r="1259" spans="22:22" x14ac:dyDescent="0.25">
      <c r="V1259" s="4"/>
    </row>
    <row r="1260" spans="22:22" x14ac:dyDescent="0.25">
      <c r="V1260" s="4"/>
    </row>
    <row r="1261" spans="22:22" x14ac:dyDescent="0.25">
      <c r="V1261" s="4"/>
    </row>
    <row r="1262" spans="22:22" x14ac:dyDescent="0.25">
      <c r="V1262" s="4"/>
    </row>
    <row r="1263" spans="22:22" x14ac:dyDescent="0.25">
      <c r="V1263" s="4"/>
    </row>
    <row r="1264" spans="22:22" x14ac:dyDescent="0.25">
      <c r="V1264" s="4"/>
    </row>
    <row r="1265" spans="22:22" x14ac:dyDescent="0.25">
      <c r="V1265" s="4"/>
    </row>
    <row r="1266" spans="22:22" x14ac:dyDescent="0.25">
      <c r="V1266" s="4"/>
    </row>
    <row r="1267" spans="22:22" x14ac:dyDescent="0.25">
      <c r="V1267" s="4"/>
    </row>
    <row r="1268" spans="22:22" x14ac:dyDescent="0.25">
      <c r="V1268" s="4"/>
    </row>
    <row r="1269" spans="22:22" x14ac:dyDescent="0.25">
      <c r="V1269" s="4"/>
    </row>
    <row r="1270" spans="22:22" x14ac:dyDescent="0.25">
      <c r="V1270" s="4"/>
    </row>
    <row r="1271" spans="22:22" x14ac:dyDescent="0.25">
      <c r="V1271" s="4"/>
    </row>
    <row r="1272" spans="22:22" x14ac:dyDescent="0.25">
      <c r="V1272" s="4"/>
    </row>
    <row r="1273" spans="22:22" x14ac:dyDescent="0.25">
      <c r="V1273" s="4"/>
    </row>
    <row r="1274" spans="22:22" x14ac:dyDescent="0.25">
      <c r="V1274" s="4"/>
    </row>
    <row r="1275" spans="22:22" x14ac:dyDescent="0.25">
      <c r="V1275" s="4"/>
    </row>
    <row r="1276" spans="22:22" x14ac:dyDescent="0.25">
      <c r="V1276" s="4"/>
    </row>
    <row r="1277" spans="22:22" x14ac:dyDescent="0.25">
      <c r="V1277" s="4"/>
    </row>
    <row r="1278" spans="22:22" x14ac:dyDescent="0.25">
      <c r="V1278" s="4"/>
    </row>
    <row r="1279" spans="22:22" x14ac:dyDescent="0.25">
      <c r="V1279" s="4"/>
    </row>
    <row r="1280" spans="22:22" x14ac:dyDescent="0.25">
      <c r="V1280" s="4"/>
    </row>
    <row r="1281" spans="22:22" x14ac:dyDescent="0.25">
      <c r="V1281" s="4"/>
    </row>
    <row r="1282" spans="22:22" x14ac:dyDescent="0.25">
      <c r="V1282" s="4"/>
    </row>
    <row r="1283" spans="22:22" x14ac:dyDescent="0.25">
      <c r="V1283" s="4"/>
    </row>
    <row r="1284" spans="22:22" x14ac:dyDescent="0.25">
      <c r="V1284" s="4"/>
    </row>
    <row r="1285" spans="22:22" x14ac:dyDescent="0.25">
      <c r="V1285" s="4"/>
    </row>
    <row r="1286" spans="22:22" x14ac:dyDescent="0.25">
      <c r="V1286" s="4"/>
    </row>
    <row r="1287" spans="22:22" x14ac:dyDescent="0.25">
      <c r="V1287" s="4"/>
    </row>
    <row r="1288" spans="22:22" x14ac:dyDescent="0.25">
      <c r="V1288" s="4"/>
    </row>
    <row r="1289" spans="22:22" x14ac:dyDescent="0.25">
      <c r="V1289" s="4"/>
    </row>
    <row r="1290" spans="22:22" x14ac:dyDescent="0.25">
      <c r="V1290" s="4"/>
    </row>
    <row r="1291" spans="22:22" x14ac:dyDescent="0.25">
      <c r="V1291" s="4"/>
    </row>
    <row r="1292" spans="22:22" x14ac:dyDescent="0.25">
      <c r="V1292" s="4"/>
    </row>
    <row r="1293" spans="22:22" x14ac:dyDescent="0.25">
      <c r="V1293" s="4"/>
    </row>
    <row r="1294" spans="22:22" x14ac:dyDescent="0.25">
      <c r="V1294" s="4"/>
    </row>
    <row r="1295" spans="22:22" x14ac:dyDescent="0.25">
      <c r="V1295" s="4"/>
    </row>
    <row r="1296" spans="22:22" x14ac:dyDescent="0.25">
      <c r="V1296" s="4"/>
    </row>
    <row r="1297" spans="22:22" x14ac:dyDescent="0.25">
      <c r="V1297" s="4"/>
    </row>
    <row r="1298" spans="22:22" x14ac:dyDescent="0.25">
      <c r="V1298" s="4"/>
    </row>
    <row r="1299" spans="22:22" x14ac:dyDescent="0.25">
      <c r="V1299" s="4"/>
    </row>
    <row r="1300" spans="22:22" x14ac:dyDescent="0.25">
      <c r="V1300" s="4"/>
    </row>
    <row r="1301" spans="22:22" x14ac:dyDescent="0.25">
      <c r="V1301" s="4"/>
    </row>
    <row r="1302" spans="22:22" x14ac:dyDescent="0.25">
      <c r="V1302" s="4"/>
    </row>
    <row r="1303" spans="22:22" x14ac:dyDescent="0.25">
      <c r="V1303" s="4"/>
    </row>
    <row r="1304" spans="22:22" x14ac:dyDescent="0.25">
      <c r="V1304" s="4"/>
    </row>
    <row r="1305" spans="22:22" x14ac:dyDescent="0.25">
      <c r="V1305" s="4"/>
    </row>
    <row r="1306" spans="22:22" x14ac:dyDescent="0.25">
      <c r="V1306" s="4"/>
    </row>
    <row r="1307" spans="22:22" x14ac:dyDescent="0.25">
      <c r="V1307" s="4"/>
    </row>
    <row r="1308" spans="22:22" x14ac:dyDescent="0.25">
      <c r="V1308" s="4"/>
    </row>
    <row r="1309" spans="22:22" x14ac:dyDescent="0.25">
      <c r="V1309" s="4"/>
    </row>
    <row r="1310" spans="22:22" x14ac:dyDescent="0.25">
      <c r="V1310" s="4"/>
    </row>
    <row r="1311" spans="22:22" x14ac:dyDescent="0.25">
      <c r="V1311" s="4"/>
    </row>
    <row r="1312" spans="22:22" x14ac:dyDescent="0.25">
      <c r="V1312" s="4"/>
    </row>
    <row r="1313" spans="22:22" x14ac:dyDescent="0.25">
      <c r="V1313" s="4"/>
    </row>
    <row r="1314" spans="22:22" x14ac:dyDescent="0.25">
      <c r="V1314" s="4"/>
    </row>
    <row r="1315" spans="22:22" x14ac:dyDescent="0.25">
      <c r="V1315" s="4"/>
    </row>
    <row r="1316" spans="22:22" x14ac:dyDescent="0.25">
      <c r="V1316" s="4"/>
    </row>
    <row r="1317" spans="22:22" x14ac:dyDescent="0.25">
      <c r="V1317" s="4"/>
    </row>
    <row r="1318" spans="22:22" x14ac:dyDescent="0.25">
      <c r="V1318" s="4"/>
    </row>
    <row r="1319" spans="22:22" x14ac:dyDescent="0.25">
      <c r="V1319" s="4"/>
    </row>
    <row r="1320" spans="22:22" x14ac:dyDescent="0.25">
      <c r="V1320" s="4"/>
    </row>
    <row r="1321" spans="22:22" x14ac:dyDescent="0.25">
      <c r="V1321" s="4"/>
    </row>
    <row r="1322" spans="22:22" x14ac:dyDescent="0.25">
      <c r="V1322" s="4"/>
    </row>
    <row r="1323" spans="22:22" x14ac:dyDescent="0.25">
      <c r="V1323" s="4"/>
    </row>
    <row r="1324" spans="22:22" x14ac:dyDescent="0.25">
      <c r="V1324" s="4"/>
    </row>
    <row r="1325" spans="22:22" x14ac:dyDescent="0.25">
      <c r="V1325" s="4"/>
    </row>
    <row r="1326" spans="22:22" x14ac:dyDescent="0.25">
      <c r="V1326" s="4"/>
    </row>
    <row r="1327" spans="22:22" x14ac:dyDescent="0.25">
      <c r="V1327" s="4"/>
    </row>
    <row r="1328" spans="22:22" x14ac:dyDescent="0.25">
      <c r="V1328" s="4"/>
    </row>
    <row r="1329" spans="22:22" x14ac:dyDescent="0.25">
      <c r="V1329" s="4"/>
    </row>
    <row r="1330" spans="22:22" x14ac:dyDescent="0.25">
      <c r="V1330" s="4"/>
    </row>
    <row r="1331" spans="22:22" x14ac:dyDescent="0.25">
      <c r="V1331" s="4"/>
    </row>
    <row r="1332" spans="22:22" x14ac:dyDescent="0.25">
      <c r="V1332" s="4"/>
    </row>
    <row r="1333" spans="22:22" x14ac:dyDescent="0.25">
      <c r="V1333" s="4"/>
    </row>
    <row r="1334" spans="22:22" x14ac:dyDescent="0.25">
      <c r="V1334" s="4"/>
    </row>
    <row r="1335" spans="22:22" x14ac:dyDescent="0.25">
      <c r="V1335" s="4"/>
    </row>
    <row r="1336" spans="22:22" x14ac:dyDescent="0.25">
      <c r="V1336" s="4"/>
    </row>
    <row r="1337" spans="22:22" x14ac:dyDescent="0.25">
      <c r="V1337" s="4"/>
    </row>
    <row r="1338" spans="22:22" x14ac:dyDescent="0.25">
      <c r="V1338" s="4"/>
    </row>
    <row r="1339" spans="22:22" x14ac:dyDescent="0.25">
      <c r="V1339" s="4"/>
    </row>
    <row r="1340" spans="22:22" x14ac:dyDescent="0.25">
      <c r="V1340" s="4"/>
    </row>
    <row r="1341" spans="22:22" x14ac:dyDescent="0.25">
      <c r="V1341" s="4"/>
    </row>
    <row r="1342" spans="22:22" x14ac:dyDescent="0.25">
      <c r="V1342" s="4"/>
    </row>
    <row r="1343" spans="22:22" x14ac:dyDescent="0.25">
      <c r="V1343" s="4"/>
    </row>
    <row r="1344" spans="22:22" x14ac:dyDescent="0.25">
      <c r="V1344" s="4"/>
    </row>
    <row r="1345" spans="22:22" x14ac:dyDescent="0.25">
      <c r="V1345" s="4"/>
    </row>
    <row r="1346" spans="22:22" x14ac:dyDescent="0.25">
      <c r="V1346" s="4"/>
    </row>
    <row r="1347" spans="22:22" x14ac:dyDescent="0.25">
      <c r="V1347" s="4"/>
    </row>
    <row r="1348" spans="22:22" x14ac:dyDescent="0.25">
      <c r="V1348" s="4"/>
    </row>
    <row r="1349" spans="22:22" x14ac:dyDescent="0.25">
      <c r="V1349" s="4"/>
    </row>
    <row r="1350" spans="22:22" x14ac:dyDescent="0.25">
      <c r="V1350" s="4"/>
    </row>
    <row r="1351" spans="22:22" x14ac:dyDescent="0.25">
      <c r="V1351" s="4"/>
    </row>
    <row r="1352" spans="22:22" x14ac:dyDescent="0.25">
      <c r="V1352" s="4"/>
    </row>
    <row r="1353" spans="22:22" x14ac:dyDescent="0.25">
      <c r="V1353" s="4"/>
    </row>
    <row r="1354" spans="22:22" x14ac:dyDescent="0.25">
      <c r="V1354" s="4"/>
    </row>
    <row r="1355" spans="22:22" x14ac:dyDescent="0.25">
      <c r="V1355" s="4"/>
    </row>
    <row r="1356" spans="22:22" x14ac:dyDescent="0.25">
      <c r="V1356" s="4"/>
    </row>
    <row r="1357" spans="22:22" x14ac:dyDescent="0.25">
      <c r="V1357" s="4"/>
    </row>
    <row r="1358" spans="22:22" x14ac:dyDescent="0.25">
      <c r="V1358" s="4"/>
    </row>
    <row r="1359" spans="22:22" x14ac:dyDescent="0.25">
      <c r="V1359" s="4"/>
    </row>
    <row r="1360" spans="22:22" x14ac:dyDescent="0.25">
      <c r="V1360" s="4"/>
    </row>
    <row r="1361" spans="22:22" x14ac:dyDescent="0.25">
      <c r="V1361" s="4"/>
    </row>
    <row r="1362" spans="22:22" x14ac:dyDescent="0.25">
      <c r="V1362" s="4"/>
    </row>
    <row r="1363" spans="22:22" x14ac:dyDescent="0.25">
      <c r="V1363" s="4"/>
    </row>
    <row r="1364" spans="22:22" x14ac:dyDescent="0.25">
      <c r="V1364" s="4"/>
    </row>
    <row r="1365" spans="22:22" x14ac:dyDescent="0.25">
      <c r="V1365" s="4"/>
    </row>
    <row r="1366" spans="22:22" x14ac:dyDescent="0.25">
      <c r="V1366" s="4"/>
    </row>
    <row r="1367" spans="22:22" x14ac:dyDescent="0.25">
      <c r="V1367" s="4"/>
    </row>
    <row r="1368" spans="22:22" x14ac:dyDescent="0.25">
      <c r="V1368" s="4"/>
    </row>
    <row r="1369" spans="22:22" x14ac:dyDescent="0.25">
      <c r="V1369" s="4"/>
    </row>
    <row r="1370" spans="22:22" x14ac:dyDescent="0.25">
      <c r="V1370" s="4"/>
    </row>
    <row r="1371" spans="22:22" x14ac:dyDescent="0.25">
      <c r="V1371" s="4"/>
    </row>
    <row r="1372" spans="22:22" x14ac:dyDescent="0.25">
      <c r="V1372" s="4"/>
    </row>
    <row r="1373" spans="22:22" x14ac:dyDescent="0.25">
      <c r="V1373" s="4"/>
    </row>
    <row r="1374" spans="22:22" x14ac:dyDescent="0.25">
      <c r="V1374" s="4"/>
    </row>
    <row r="1375" spans="22:22" x14ac:dyDescent="0.25">
      <c r="V1375" s="4"/>
    </row>
    <row r="1376" spans="22:22" x14ac:dyDescent="0.25">
      <c r="V1376" s="4"/>
    </row>
    <row r="1377" spans="22:22" x14ac:dyDescent="0.25">
      <c r="V1377" s="4"/>
    </row>
    <row r="1378" spans="22:22" x14ac:dyDescent="0.25">
      <c r="V1378" s="4"/>
    </row>
    <row r="1379" spans="22:22" x14ac:dyDescent="0.25">
      <c r="V1379" s="4"/>
    </row>
    <row r="1380" spans="22:22" x14ac:dyDescent="0.25">
      <c r="V1380" s="4"/>
    </row>
    <row r="1381" spans="22:22" x14ac:dyDescent="0.25">
      <c r="V1381" s="4"/>
    </row>
    <row r="1382" spans="22:22" x14ac:dyDescent="0.25">
      <c r="V1382" s="4"/>
    </row>
    <row r="1383" spans="22:22" x14ac:dyDescent="0.25">
      <c r="V1383" s="4"/>
    </row>
    <row r="1384" spans="22:22" x14ac:dyDescent="0.25">
      <c r="V1384" s="4"/>
    </row>
    <row r="1385" spans="22:22" x14ac:dyDescent="0.25">
      <c r="V1385" s="4"/>
    </row>
    <row r="1386" spans="22:22" x14ac:dyDescent="0.25">
      <c r="V1386" s="4"/>
    </row>
    <row r="1387" spans="22:22" x14ac:dyDescent="0.25">
      <c r="V1387" s="4"/>
    </row>
    <row r="1388" spans="22:22" x14ac:dyDescent="0.25">
      <c r="V1388" s="4"/>
    </row>
    <row r="1389" spans="22:22" x14ac:dyDescent="0.25">
      <c r="V1389" s="4"/>
    </row>
    <row r="1390" spans="22:22" x14ac:dyDescent="0.25">
      <c r="V1390" s="4"/>
    </row>
    <row r="1391" spans="22:22" x14ac:dyDescent="0.25">
      <c r="V1391" s="4"/>
    </row>
    <row r="1392" spans="22:22" x14ac:dyDescent="0.25">
      <c r="V1392" s="4"/>
    </row>
    <row r="1393" spans="22:22" x14ac:dyDescent="0.25">
      <c r="V1393" s="4"/>
    </row>
    <row r="1394" spans="22:22" x14ac:dyDescent="0.25">
      <c r="V1394" s="4"/>
    </row>
    <row r="1395" spans="22:22" x14ac:dyDescent="0.25">
      <c r="V1395" s="4"/>
    </row>
    <row r="1396" spans="22:22" x14ac:dyDescent="0.25">
      <c r="V1396" s="4"/>
    </row>
    <row r="1397" spans="22:22" x14ac:dyDescent="0.25">
      <c r="V1397" s="4"/>
    </row>
    <row r="1398" spans="22:22" x14ac:dyDescent="0.25">
      <c r="V1398" s="4"/>
    </row>
    <row r="1399" spans="22:22" x14ac:dyDescent="0.25">
      <c r="V1399" s="4"/>
    </row>
    <row r="1400" spans="22:22" x14ac:dyDescent="0.25">
      <c r="V1400" s="4"/>
    </row>
    <row r="1401" spans="22:22" x14ac:dyDescent="0.25">
      <c r="V1401" s="4"/>
    </row>
    <row r="1402" spans="22:22" x14ac:dyDescent="0.25">
      <c r="V1402" s="4"/>
    </row>
    <row r="1403" spans="22:22" x14ac:dyDescent="0.25">
      <c r="V1403" s="4"/>
    </row>
    <row r="1404" spans="22:22" x14ac:dyDescent="0.25">
      <c r="V1404" s="4"/>
    </row>
    <row r="1405" spans="22:22" x14ac:dyDescent="0.25">
      <c r="V1405" s="4"/>
    </row>
    <row r="1406" spans="22:22" x14ac:dyDescent="0.25">
      <c r="V1406" s="4"/>
    </row>
    <row r="1407" spans="22:22" x14ac:dyDescent="0.25">
      <c r="V1407" s="4"/>
    </row>
    <row r="1408" spans="22:22" x14ac:dyDescent="0.25">
      <c r="V1408" s="4"/>
    </row>
    <row r="1409" spans="22:22" x14ac:dyDescent="0.25">
      <c r="V1409" s="4"/>
    </row>
    <row r="1410" spans="22:22" x14ac:dyDescent="0.25">
      <c r="V1410" s="4"/>
    </row>
    <row r="1411" spans="22:22" x14ac:dyDescent="0.25">
      <c r="V1411" s="4"/>
    </row>
    <row r="1412" spans="22:22" x14ac:dyDescent="0.25">
      <c r="V1412" s="4"/>
    </row>
    <row r="1413" spans="22:22" x14ac:dyDescent="0.25">
      <c r="V1413" s="4"/>
    </row>
    <row r="1414" spans="22:22" x14ac:dyDescent="0.25">
      <c r="V1414" s="4"/>
    </row>
    <row r="1415" spans="22:22" x14ac:dyDescent="0.25">
      <c r="V1415" s="4"/>
    </row>
    <row r="1416" spans="22:22" x14ac:dyDescent="0.25">
      <c r="V1416" s="4"/>
    </row>
    <row r="1417" spans="22:22" x14ac:dyDescent="0.25">
      <c r="V1417" s="4"/>
    </row>
    <row r="1418" spans="22:22" x14ac:dyDescent="0.25">
      <c r="V1418" s="4"/>
    </row>
    <row r="1419" spans="22:22" x14ac:dyDescent="0.25">
      <c r="V1419" s="4"/>
    </row>
    <row r="1420" spans="22:22" x14ac:dyDescent="0.25">
      <c r="V1420" s="4"/>
    </row>
    <row r="1421" spans="22:22" x14ac:dyDescent="0.25">
      <c r="V1421" s="4"/>
    </row>
    <row r="1422" spans="22:22" x14ac:dyDescent="0.25">
      <c r="V1422" s="4"/>
    </row>
    <row r="1423" spans="22:22" x14ac:dyDescent="0.25">
      <c r="V1423" s="4"/>
    </row>
    <row r="1424" spans="22:22" x14ac:dyDescent="0.25">
      <c r="V1424" s="4"/>
    </row>
    <row r="1425" spans="22:22" x14ac:dyDescent="0.25">
      <c r="V1425" s="4"/>
    </row>
    <row r="1426" spans="22:22" x14ac:dyDescent="0.25">
      <c r="V1426" s="4"/>
    </row>
    <row r="1427" spans="22:22" x14ac:dyDescent="0.25">
      <c r="V1427" s="4"/>
    </row>
    <row r="1428" spans="22:22" x14ac:dyDescent="0.25">
      <c r="V1428" s="4"/>
    </row>
    <row r="1429" spans="22:22" x14ac:dyDescent="0.25">
      <c r="V1429" s="4"/>
    </row>
    <row r="1430" spans="22:22" x14ac:dyDescent="0.25">
      <c r="V1430" s="4"/>
    </row>
    <row r="1431" spans="22:22" x14ac:dyDescent="0.25">
      <c r="V1431" s="4"/>
    </row>
    <row r="1432" spans="22:22" x14ac:dyDescent="0.25">
      <c r="V1432" s="4"/>
    </row>
    <row r="1433" spans="22:22" x14ac:dyDescent="0.25">
      <c r="V1433" s="4"/>
    </row>
    <row r="1434" spans="22:22" x14ac:dyDescent="0.25">
      <c r="V1434" s="4"/>
    </row>
    <row r="1435" spans="22:22" x14ac:dyDescent="0.25">
      <c r="V1435" s="4"/>
    </row>
    <row r="1436" spans="22:22" x14ac:dyDescent="0.25">
      <c r="V1436" s="4"/>
    </row>
    <row r="1437" spans="22:22" x14ac:dyDescent="0.25">
      <c r="V1437" s="4"/>
    </row>
    <row r="1438" spans="22:22" x14ac:dyDescent="0.25">
      <c r="V1438" s="4"/>
    </row>
    <row r="1439" spans="22:22" x14ac:dyDescent="0.25">
      <c r="V1439" s="4"/>
    </row>
    <row r="1440" spans="22:22" x14ac:dyDescent="0.25">
      <c r="V1440" s="4"/>
    </row>
    <row r="1441" spans="22:22" x14ac:dyDescent="0.25">
      <c r="V1441" s="4"/>
    </row>
    <row r="1442" spans="22:22" x14ac:dyDescent="0.25">
      <c r="V1442" s="4"/>
    </row>
    <row r="1443" spans="22:22" x14ac:dyDescent="0.25">
      <c r="V1443" s="4"/>
    </row>
    <row r="1444" spans="22:22" x14ac:dyDescent="0.25">
      <c r="V1444" s="4"/>
    </row>
    <row r="1445" spans="22:22" x14ac:dyDescent="0.25">
      <c r="V1445" s="4"/>
    </row>
    <row r="1446" spans="22:22" x14ac:dyDescent="0.25">
      <c r="V1446" s="4"/>
    </row>
    <row r="1447" spans="22:22" x14ac:dyDescent="0.25">
      <c r="V1447" s="4"/>
    </row>
    <row r="1448" spans="22:22" x14ac:dyDescent="0.25">
      <c r="V1448" s="4"/>
    </row>
    <row r="1449" spans="22:22" x14ac:dyDescent="0.25">
      <c r="V1449" s="4"/>
    </row>
    <row r="1450" spans="22:22" x14ac:dyDescent="0.25">
      <c r="V1450" s="4"/>
    </row>
    <row r="1451" spans="22:22" x14ac:dyDescent="0.25">
      <c r="V1451" s="4"/>
    </row>
    <row r="1452" spans="22:22" x14ac:dyDescent="0.25">
      <c r="V1452" s="4"/>
    </row>
    <row r="1453" spans="22:22" x14ac:dyDescent="0.25">
      <c r="V1453" s="4"/>
    </row>
    <row r="1454" spans="22:22" x14ac:dyDescent="0.25">
      <c r="V1454" s="4"/>
    </row>
    <row r="1455" spans="22:22" x14ac:dyDescent="0.25">
      <c r="V1455" s="4"/>
    </row>
    <row r="1456" spans="22:22" x14ac:dyDescent="0.25">
      <c r="V1456" s="4"/>
    </row>
    <row r="1457" spans="22:22" x14ac:dyDescent="0.25">
      <c r="V1457" s="4"/>
    </row>
    <row r="1458" spans="22:22" x14ac:dyDescent="0.25">
      <c r="V1458" s="4"/>
    </row>
    <row r="1459" spans="22:22" x14ac:dyDescent="0.25">
      <c r="V1459" s="4"/>
    </row>
    <row r="1460" spans="22:22" x14ac:dyDescent="0.25">
      <c r="V1460" s="4"/>
    </row>
    <row r="1461" spans="22:22" x14ac:dyDescent="0.25">
      <c r="V1461" s="4"/>
    </row>
    <row r="1462" spans="22:22" x14ac:dyDescent="0.25">
      <c r="V1462" s="4"/>
    </row>
    <row r="1463" spans="22:22" x14ac:dyDescent="0.25">
      <c r="V1463" s="4"/>
    </row>
    <row r="1464" spans="22:22" x14ac:dyDescent="0.25">
      <c r="V1464" s="4"/>
    </row>
    <row r="1465" spans="22:22" x14ac:dyDescent="0.25">
      <c r="V1465" s="4"/>
    </row>
    <row r="1466" spans="22:22" x14ac:dyDescent="0.25">
      <c r="V1466" s="4"/>
    </row>
    <row r="1467" spans="22:22" x14ac:dyDescent="0.25">
      <c r="V1467" s="4"/>
    </row>
    <row r="1468" spans="22:22" x14ac:dyDescent="0.25">
      <c r="V1468" s="4"/>
    </row>
    <row r="1469" spans="22:22" x14ac:dyDescent="0.25">
      <c r="V1469" s="4"/>
    </row>
    <row r="1470" spans="22:22" x14ac:dyDescent="0.25">
      <c r="V1470" s="4"/>
    </row>
    <row r="1471" spans="22:22" x14ac:dyDescent="0.25">
      <c r="V1471" s="4"/>
    </row>
    <row r="1472" spans="22:22" x14ac:dyDescent="0.25">
      <c r="V1472" s="4"/>
    </row>
    <row r="1473" spans="22:22" x14ac:dyDescent="0.25">
      <c r="V1473" s="4"/>
    </row>
    <row r="1474" spans="22:22" x14ac:dyDescent="0.25">
      <c r="V1474" s="4"/>
    </row>
    <row r="1475" spans="22:22" x14ac:dyDescent="0.25">
      <c r="V1475" s="4"/>
    </row>
    <row r="1476" spans="22:22" x14ac:dyDescent="0.25">
      <c r="V1476" s="4"/>
    </row>
    <row r="1477" spans="22:22" x14ac:dyDescent="0.25">
      <c r="V1477" s="4"/>
    </row>
    <row r="1478" spans="22:22" x14ac:dyDescent="0.25">
      <c r="V1478" s="4"/>
    </row>
    <row r="1479" spans="22:22" x14ac:dyDescent="0.25">
      <c r="V1479" s="4"/>
    </row>
    <row r="1480" spans="22:22" x14ac:dyDescent="0.25">
      <c r="V1480" s="4"/>
    </row>
    <row r="1481" spans="22:22" x14ac:dyDescent="0.25">
      <c r="V1481" s="4"/>
    </row>
    <row r="1482" spans="22:22" x14ac:dyDescent="0.25">
      <c r="V1482" s="4"/>
    </row>
    <row r="1483" spans="22:22" x14ac:dyDescent="0.25">
      <c r="V1483" s="4"/>
    </row>
    <row r="1484" spans="22:22" x14ac:dyDescent="0.25">
      <c r="V1484" s="4"/>
    </row>
    <row r="1485" spans="22:22" x14ac:dyDescent="0.25">
      <c r="V1485" s="4"/>
    </row>
    <row r="1486" spans="22:22" x14ac:dyDescent="0.25">
      <c r="V1486" s="4"/>
    </row>
    <row r="1487" spans="22:22" x14ac:dyDescent="0.25">
      <c r="V1487" s="4"/>
    </row>
    <row r="1488" spans="22:22" x14ac:dyDescent="0.25">
      <c r="V1488" s="4"/>
    </row>
    <row r="1489" spans="22:22" x14ac:dyDescent="0.25">
      <c r="V1489" s="4"/>
    </row>
    <row r="1490" spans="22:22" x14ac:dyDescent="0.25">
      <c r="V1490" s="4"/>
    </row>
    <row r="1491" spans="22:22" x14ac:dyDescent="0.25">
      <c r="V1491" s="4"/>
    </row>
    <row r="1492" spans="22:22" x14ac:dyDescent="0.25">
      <c r="V1492" s="4"/>
    </row>
    <row r="1493" spans="22:22" x14ac:dyDescent="0.25">
      <c r="V1493" s="4"/>
    </row>
    <row r="1494" spans="22:22" x14ac:dyDescent="0.25">
      <c r="V1494" s="4"/>
    </row>
    <row r="1495" spans="22:22" x14ac:dyDescent="0.25">
      <c r="V1495" s="4"/>
    </row>
    <row r="1496" spans="22:22" x14ac:dyDescent="0.25">
      <c r="V1496" s="4"/>
    </row>
    <row r="1497" spans="22:22" x14ac:dyDescent="0.25">
      <c r="V1497" s="4"/>
    </row>
    <row r="1498" spans="22:22" x14ac:dyDescent="0.25">
      <c r="V1498" s="4"/>
    </row>
    <row r="1499" spans="22:22" x14ac:dyDescent="0.25">
      <c r="V1499" s="4"/>
    </row>
    <row r="1500" spans="22:22" x14ac:dyDescent="0.25">
      <c r="V1500" s="4"/>
    </row>
    <row r="1501" spans="22:22" x14ac:dyDescent="0.25">
      <c r="V1501" s="4"/>
    </row>
    <row r="1502" spans="22:22" x14ac:dyDescent="0.25">
      <c r="V1502" s="4"/>
    </row>
    <row r="1503" spans="22:22" x14ac:dyDescent="0.25">
      <c r="V1503" s="4"/>
    </row>
    <row r="1504" spans="22:22" x14ac:dyDescent="0.25">
      <c r="V1504" s="4"/>
    </row>
    <row r="1505" spans="22:22" x14ac:dyDescent="0.25">
      <c r="V1505" s="4"/>
    </row>
    <row r="1506" spans="22:22" x14ac:dyDescent="0.25">
      <c r="V1506" s="4"/>
    </row>
    <row r="1507" spans="22:22" x14ac:dyDescent="0.25">
      <c r="V1507" s="4"/>
    </row>
    <row r="1508" spans="22:22" x14ac:dyDescent="0.25">
      <c r="V1508" s="4"/>
    </row>
    <row r="1509" spans="22:22" x14ac:dyDescent="0.25">
      <c r="V1509" s="4"/>
    </row>
    <row r="1510" spans="22:22" x14ac:dyDescent="0.25">
      <c r="V1510" s="4"/>
    </row>
    <row r="1511" spans="22:22" x14ac:dyDescent="0.25">
      <c r="V1511" s="4"/>
    </row>
    <row r="1512" spans="22:22" x14ac:dyDescent="0.25">
      <c r="V1512" s="4"/>
    </row>
    <row r="1513" spans="22:22" x14ac:dyDescent="0.25">
      <c r="V1513" s="4"/>
    </row>
    <row r="1514" spans="22:22" x14ac:dyDescent="0.25">
      <c r="V1514" s="4"/>
    </row>
    <row r="1515" spans="22:22" x14ac:dyDescent="0.25">
      <c r="V1515" s="4"/>
    </row>
    <row r="1516" spans="22:22" x14ac:dyDescent="0.25">
      <c r="V1516" s="4"/>
    </row>
    <row r="1517" spans="22:22" x14ac:dyDescent="0.25">
      <c r="V1517" s="4"/>
    </row>
    <row r="1518" spans="22:22" x14ac:dyDescent="0.25">
      <c r="V1518" s="4"/>
    </row>
    <row r="1519" spans="22:22" x14ac:dyDescent="0.25">
      <c r="V1519" s="4"/>
    </row>
    <row r="1520" spans="22:22" x14ac:dyDescent="0.25">
      <c r="V1520" s="4"/>
    </row>
    <row r="1521" spans="22:22" x14ac:dyDescent="0.25">
      <c r="V1521" s="4"/>
    </row>
    <row r="1522" spans="22:22" x14ac:dyDescent="0.25">
      <c r="V1522" s="4"/>
    </row>
    <row r="1523" spans="22:22" x14ac:dyDescent="0.25">
      <c r="V1523" s="4"/>
    </row>
    <row r="1524" spans="22:22" x14ac:dyDescent="0.25">
      <c r="V1524" s="4"/>
    </row>
    <row r="1525" spans="22:22" x14ac:dyDescent="0.25">
      <c r="V1525" s="4"/>
    </row>
    <row r="1526" spans="22:22" x14ac:dyDescent="0.25">
      <c r="V1526" s="4"/>
    </row>
    <row r="1527" spans="22:22" x14ac:dyDescent="0.25">
      <c r="V1527" s="4"/>
    </row>
    <row r="1528" spans="22:22" x14ac:dyDescent="0.25">
      <c r="V1528" s="4"/>
    </row>
    <row r="1529" spans="22:22" x14ac:dyDescent="0.25">
      <c r="V1529" s="4"/>
    </row>
    <row r="1530" spans="22:22" x14ac:dyDescent="0.25">
      <c r="V1530" s="4"/>
    </row>
    <row r="1531" spans="22:22" x14ac:dyDescent="0.25">
      <c r="V1531" s="4"/>
    </row>
    <row r="1532" spans="22:22" x14ac:dyDescent="0.25">
      <c r="V1532" s="4"/>
    </row>
    <row r="1533" spans="22:22" x14ac:dyDescent="0.25">
      <c r="V1533" s="4"/>
    </row>
    <row r="1534" spans="22:22" x14ac:dyDescent="0.25">
      <c r="V1534" s="4"/>
    </row>
    <row r="1535" spans="22:22" x14ac:dyDescent="0.25">
      <c r="V1535" s="4"/>
    </row>
    <row r="1536" spans="22:22" x14ac:dyDescent="0.25">
      <c r="V1536" s="4"/>
    </row>
    <row r="1537" spans="22:22" x14ac:dyDescent="0.25">
      <c r="V1537" s="4"/>
    </row>
    <row r="1538" spans="22:22" x14ac:dyDescent="0.25">
      <c r="V1538" s="4"/>
    </row>
    <row r="1539" spans="22:22" x14ac:dyDescent="0.25">
      <c r="V1539" s="4"/>
    </row>
    <row r="1540" spans="22:22" x14ac:dyDescent="0.25">
      <c r="V1540" s="4"/>
    </row>
    <row r="1541" spans="22:22" x14ac:dyDescent="0.25">
      <c r="V1541" s="4"/>
    </row>
    <row r="1542" spans="22:22" x14ac:dyDescent="0.25">
      <c r="V1542" s="4"/>
    </row>
    <row r="1543" spans="22:22" x14ac:dyDescent="0.25">
      <c r="V1543" s="4"/>
    </row>
    <row r="1544" spans="22:22" x14ac:dyDescent="0.25">
      <c r="V1544" s="4"/>
    </row>
    <row r="1545" spans="22:22" x14ac:dyDescent="0.25">
      <c r="V1545" s="4"/>
    </row>
    <row r="1546" spans="22:22" x14ac:dyDescent="0.25">
      <c r="V1546" s="4"/>
    </row>
    <row r="1547" spans="22:22" x14ac:dyDescent="0.25">
      <c r="V1547" s="4"/>
    </row>
    <row r="1548" spans="22:22" x14ac:dyDescent="0.25">
      <c r="V1548" s="4"/>
    </row>
    <row r="1549" spans="22:22" x14ac:dyDescent="0.25">
      <c r="V1549" s="4"/>
    </row>
    <row r="1550" spans="22:22" x14ac:dyDescent="0.25">
      <c r="V1550" s="4"/>
    </row>
    <row r="1551" spans="22:22" x14ac:dyDescent="0.25">
      <c r="V1551" s="4"/>
    </row>
    <row r="1552" spans="22:22" x14ac:dyDescent="0.25">
      <c r="V1552" s="4"/>
    </row>
    <row r="1553" spans="22:22" x14ac:dyDescent="0.25">
      <c r="V1553" s="4"/>
    </row>
    <row r="1554" spans="22:22" x14ac:dyDescent="0.25">
      <c r="V1554" s="4"/>
    </row>
    <row r="1555" spans="22:22" x14ac:dyDescent="0.25">
      <c r="V1555" s="4"/>
    </row>
    <row r="1556" spans="22:22" x14ac:dyDescent="0.25">
      <c r="V1556" s="4"/>
    </row>
    <row r="1557" spans="22:22" x14ac:dyDescent="0.25">
      <c r="V1557" s="4"/>
    </row>
    <row r="1558" spans="22:22" x14ac:dyDescent="0.25">
      <c r="V1558" s="4"/>
    </row>
    <row r="1559" spans="22:22" x14ac:dyDescent="0.25">
      <c r="V1559" s="4"/>
    </row>
    <row r="1560" spans="22:22" x14ac:dyDescent="0.25">
      <c r="V1560" s="4"/>
    </row>
    <row r="1561" spans="22:22" x14ac:dyDescent="0.25">
      <c r="V1561" s="4"/>
    </row>
    <row r="1562" spans="22:22" x14ac:dyDescent="0.25">
      <c r="V1562" s="4"/>
    </row>
    <row r="1563" spans="22:22" x14ac:dyDescent="0.25">
      <c r="V1563" s="4"/>
    </row>
    <row r="1564" spans="22:22" x14ac:dyDescent="0.25">
      <c r="V1564" s="4"/>
    </row>
    <row r="1565" spans="22:22" x14ac:dyDescent="0.25">
      <c r="V1565" s="4"/>
    </row>
    <row r="1566" spans="22:22" x14ac:dyDescent="0.25">
      <c r="V1566" s="4"/>
    </row>
    <row r="1567" spans="22:22" x14ac:dyDescent="0.25">
      <c r="V1567" s="4"/>
    </row>
    <row r="1568" spans="22:22" x14ac:dyDescent="0.25">
      <c r="V1568" s="4"/>
    </row>
    <row r="1569" spans="22:22" x14ac:dyDescent="0.25">
      <c r="V1569" s="4"/>
    </row>
    <row r="1570" spans="22:22" x14ac:dyDescent="0.25">
      <c r="V1570" s="4"/>
    </row>
    <row r="1571" spans="22:22" x14ac:dyDescent="0.25">
      <c r="V1571" s="4"/>
    </row>
    <row r="1572" spans="22:22" x14ac:dyDescent="0.25">
      <c r="V1572" s="4"/>
    </row>
    <row r="1573" spans="22:22" x14ac:dyDescent="0.25">
      <c r="V1573" s="4"/>
    </row>
    <row r="1574" spans="22:22" x14ac:dyDescent="0.25">
      <c r="V1574" s="4"/>
    </row>
    <row r="1575" spans="22:22" x14ac:dyDescent="0.25">
      <c r="V1575" s="4"/>
    </row>
    <row r="1576" spans="22:22" x14ac:dyDescent="0.25">
      <c r="V1576" s="4"/>
    </row>
    <row r="1577" spans="22:22" x14ac:dyDescent="0.25">
      <c r="V1577" s="4"/>
    </row>
    <row r="1578" spans="22:22" x14ac:dyDescent="0.25">
      <c r="V1578" s="4"/>
    </row>
    <row r="1579" spans="22:22" x14ac:dyDescent="0.25">
      <c r="V1579" s="4"/>
    </row>
    <row r="1580" spans="22:22" x14ac:dyDescent="0.25">
      <c r="V1580" s="4"/>
    </row>
    <row r="1581" spans="22:22" x14ac:dyDescent="0.25">
      <c r="V1581" s="4"/>
    </row>
    <row r="1582" spans="22:22" x14ac:dyDescent="0.25">
      <c r="V1582" s="4"/>
    </row>
    <row r="1583" spans="22:22" x14ac:dyDescent="0.25">
      <c r="V1583" s="4"/>
    </row>
    <row r="1584" spans="22:22" x14ac:dyDescent="0.25">
      <c r="V1584" s="4"/>
    </row>
    <row r="1585" spans="22:22" x14ac:dyDescent="0.25">
      <c r="V1585" s="4"/>
    </row>
    <row r="1586" spans="22:22" x14ac:dyDescent="0.25">
      <c r="V1586" s="4"/>
    </row>
    <row r="1587" spans="22:22" x14ac:dyDescent="0.25">
      <c r="V1587" s="4"/>
    </row>
    <row r="1588" spans="22:22" x14ac:dyDescent="0.25">
      <c r="V1588" s="4"/>
    </row>
    <row r="1589" spans="22:22" x14ac:dyDescent="0.25">
      <c r="V1589" s="4"/>
    </row>
    <row r="1590" spans="22:22" x14ac:dyDescent="0.25">
      <c r="V1590" s="4"/>
    </row>
    <row r="1591" spans="22:22" x14ac:dyDescent="0.25">
      <c r="V1591" s="4"/>
    </row>
    <row r="1592" spans="22:22" x14ac:dyDescent="0.25">
      <c r="V1592" s="4"/>
    </row>
    <row r="1593" spans="22:22" x14ac:dyDescent="0.25">
      <c r="V1593" s="4"/>
    </row>
    <row r="1594" spans="22:22" x14ac:dyDescent="0.25">
      <c r="V1594" s="4"/>
    </row>
    <row r="1595" spans="22:22" x14ac:dyDescent="0.25">
      <c r="V1595" s="4"/>
    </row>
    <row r="1596" spans="22:22" x14ac:dyDescent="0.25">
      <c r="V1596" s="4"/>
    </row>
    <row r="1597" spans="22:22" x14ac:dyDescent="0.25">
      <c r="V1597" s="4"/>
    </row>
    <row r="1598" spans="22:22" x14ac:dyDescent="0.25">
      <c r="V1598" s="4"/>
    </row>
    <row r="1599" spans="22:22" x14ac:dyDescent="0.25">
      <c r="V1599" s="4"/>
    </row>
    <row r="1600" spans="22:22" x14ac:dyDescent="0.25">
      <c r="V1600" s="4"/>
    </row>
    <row r="1601" spans="22:22" x14ac:dyDescent="0.25">
      <c r="V1601" s="4"/>
    </row>
    <row r="1602" spans="22:22" x14ac:dyDescent="0.25">
      <c r="V1602" s="4"/>
    </row>
    <row r="1603" spans="22:22" x14ac:dyDescent="0.25">
      <c r="V1603" s="4"/>
    </row>
    <row r="1604" spans="22:22" x14ac:dyDescent="0.25">
      <c r="V1604" s="4"/>
    </row>
    <row r="1605" spans="22:22" x14ac:dyDescent="0.25">
      <c r="V1605" s="4"/>
    </row>
    <row r="1606" spans="22:22" x14ac:dyDescent="0.25">
      <c r="V1606" s="4"/>
    </row>
    <row r="1607" spans="22:22" x14ac:dyDescent="0.25">
      <c r="V1607" s="4"/>
    </row>
    <row r="1608" spans="22:22" x14ac:dyDescent="0.25">
      <c r="V1608" s="4"/>
    </row>
    <row r="1609" spans="22:22" x14ac:dyDescent="0.25">
      <c r="V1609" s="4"/>
    </row>
    <row r="1610" spans="22:22" x14ac:dyDescent="0.25">
      <c r="V1610" s="4"/>
    </row>
    <row r="1611" spans="22:22" x14ac:dyDescent="0.25">
      <c r="V1611" s="4"/>
    </row>
    <row r="1612" spans="22:22" x14ac:dyDescent="0.25">
      <c r="V1612" s="4"/>
    </row>
    <row r="1613" spans="22:22" x14ac:dyDescent="0.25">
      <c r="V1613" s="4"/>
    </row>
    <row r="1614" spans="22:22" x14ac:dyDescent="0.25">
      <c r="V1614" s="4"/>
    </row>
    <row r="1615" spans="22:22" x14ac:dyDescent="0.25">
      <c r="V1615" s="4"/>
    </row>
    <row r="1616" spans="22:22" x14ac:dyDescent="0.25">
      <c r="V1616" s="4"/>
    </row>
    <row r="1617" spans="22:22" x14ac:dyDescent="0.25">
      <c r="V1617" s="4"/>
    </row>
    <row r="1618" spans="22:22" x14ac:dyDescent="0.25">
      <c r="V1618" s="4"/>
    </row>
    <row r="1619" spans="22:22" x14ac:dyDescent="0.25">
      <c r="V1619" s="4"/>
    </row>
    <row r="1620" spans="22:22" x14ac:dyDescent="0.25">
      <c r="V1620" s="4"/>
    </row>
    <row r="1621" spans="22:22" x14ac:dyDescent="0.25">
      <c r="V1621" s="4"/>
    </row>
    <row r="1622" spans="22:22" x14ac:dyDescent="0.25">
      <c r="V1622" s="4"/>
    </row>
    <row r="1623" spans="22:22" x14ac:dyDescent="0.25">
      <c r="V1623" s="4"/>
    </row>
    <row r="1624" spans="22:22" x14ac:dyDescent="0.25">
      <c r="V1624" s="4"/>
    </row>
    <row r="1625" spans="22:22" x14ac:dyDescent="0.25">
      <c r="V1625" s="4"/>
    </row>
    <row r="1626" spans="22:22" x14ac:dyDescent="0.25">
      <c r="V1626" s="4"/>
    </row>
    <row r="1627" spans="22:22" x14ac:dyDescent="0.25">
      <c r="V1627" s="4"/>
    </row>
    <row r="1628" spans="22:22" x14ac:dyDescent="0.25">
      <c r="V1628" s="4"/>
    </row>
    <row r="1629" spans="22:22" x14ac:dyDescent="0.25">
      <c r="V1629" s="4"/>
    </row>
    <row r="1630" spans="22:22" x14ac:dyDescent="0.25">
      <c r="V1630" s="4"/>
    </row>
    <row r="1631" spans="22:22" x14ac:dyDescent="0.25">
      <c r="V1631" s="4"/>
    </row>
    <row r="1632" spans="22:22" x14ac:dyDescent="0.25">
      <c r="V1632" s="4"/>
    </row>
    <row r="1633" spans="22:22" x14ac:dyDescent="0.25">
      <c r="V1633" s="4"/>
    </row>
    <row r="1634" spans="22:22" x14ac:dyDescent="0.25">
      <c r="V1634" s="4"/>
    </row>
    <row r="1635" spans="22:22" x14ac:dyDescent="0.25">
      <c r="V1635" s="4"/>
    </row>
    <row r="1636" spans="22:22" x14ac:dyDescent="0.25">
      <c r="V1636" s="4"/>
    </row>
    <row r="1637" spans="22:22" x14ac:dyDescent="0.25">
      <c r="V1637" s="4"/>
    </row>
    <row r="1638" spans="22:22" x14ac:dyDescent="0.25">
      <c r="V1638" s="4"/>
    </row>
    <row r="1639" spans="22:22" x14ac:dyDescent="0.25">
      <c r="V1639" s="4"/>
    </row>
    <row r="1640" spans="22:22" x14ac:dyDescent="0.25">
      <c r="V1640" s="4"/>
    </row>
    <row r="1641" spans="22:22" x14ac:dyDescent="0.25">
      <c r="V1641" s="4"/>
    </row>
    <row r="1642" spans="22:22" x14ac:dyDescent="0.25">
      <c r="V1642" s="4"/>
    </row>
    <row r="1643" spans="22:22" x14ac:dyDescent="0.25">
      <c r="V1643" s="4"/>
    </row>
    <row r="1644" spans="22:22" x14ac:dyDescent="0.25">
      <c r="V1644" s="4"/>
    </row>
    <row r="1645" spans="22:22" x14ac:dyDescent="0.25">
      <c r="V1645" s="4"/>
    </row>
    <row r="1646" spans="22:22" x14ac:dyDescent="0.25">
      <c r="V1646" s="4"/>
    </row>
    <row r="1647" spans="22:22" x14ac:dyDescent="0.25">
      <c r="V1647" s="4"/>
    </row>
    <row r="1648" spans="22:22" x14ac:dyDescent="0.25">
      <c r="V1648" s="4"/>
    </row>
    <row r="1649" spans="22:22" x14ac:dyDescent="0.25">
      <c r="V1649" s="4"/>
    </row>
    <row r="1650" spans="22:22" x14ac:dyDescent="0.25">
      <c r="V1650" s="4"/>
    </row>
    <row r="1651" spans="22:22" x14ac:dyDescent="0.25">
      <c r="V1651" s="4"/>
    </row>
    <row r="1652" spans="22:22" x14ac:dyDescent="0.25">
      <c r="V1652" s="4"/>
    </row>
    <row r="1653" spans="22:22" x14ac:dyDescent="0.25">
      <c r="V1653" s="4"/>
    </row>
    <row r="1654" spans="22:22" x14ac:dyDescent="0.25">
      <c r="V1654" s="4"/>
    </row>
    <row r="1655" spans="22:22" x14ac:dyDescent="0.25">
      <c r="V1655" s="4"/>
    </row>
    <row r="1656" spans="22:22" x14ac:dyDescent="0.25">
      <c r="V1656" s="4"/>
    </row>
    <row r="1657" spans="22:22" x14ac:dyDescent="0.25">
      <c r="V1657" s="4"/>
    </row>
    <row r="1658" spans="22:22" x14ac:dyDescent="0.25">
      <c r="V1658" s="4"/>
    </row>
    <row r="1659" spans="22:22" x14ac:dyDescent="0.25">
      <c r="V1659" s="4"/>
    </row>
    <row r="1660" spans="22:22" x14ac:dyDescent="0.25">
      <c r="V1660" s="4"/>
    </row>
    <row r="1661" spans="22:22" x14ac:dyDescent="0.25">
      <c r="V1661" s="4"/>
    </row>
    <row r="1662" spans="22:22" x14ac:dyDescent="0.25">
      <c r="V1662" s="4"/>
    </row>
    <row r="1663" spans="22:22" x14ac:dyDescent="0.25">
      <c r="V1663" s="4"/>
    </row>
    <row r="1664" spans="22:22" x14ac:dyDescent="0.25">
      <c r="V1664" s="4"/>
    </row>
    <row r="1665" spans="22:22" x14ac:dyDescent="0.25">
      <c r="V1665" s="4"/>
    </row>
    <row r="1666" spans="22:22" x14ac:dyDescent="0.25">
      <c r="V1666" s="4"/>
    </row>
    <row r="1667" spans="22:22" x14ac:dyDescent="0.25">
      <c r="V1667" s="4"/>
    </row>
    <row r="1668" spans="22:22" x14ac:dyDescent="0.25">
      <c r="V1668" s="4"/>
    </row>
    <row r="1669" spans="22:22" x14ac:dyDescent="0.25">
      <c r="V1669" s="4"/>
    </row>
    <row r="1670" spans="22:22" x14ac:dyDescent="0.25">
      <c r="V1670" s="4"/>
    </row>
    <row r="1671" spans="22:22" x14ac:dyDescent="0.25">
      <c r="V1671" s="4"/>
    </row>
    <row r="1672" spans="22:22" x14ac:dyDescent="0.25">
      <c r="V1672" s="4"/>
    </row>
    <row r="1673" spans="22:22" x14ac:dyDescent="0.25">
      <c r="V1673" s="4"/>
    </row>
    <row r="1674" spans="22:22" x14ac:dyDescent="0.25">
      <c r="V1674" s="4"/>
    </row>
    <row r="1675" spans="22:22" x14ac:dyDescent="0.25">
      <c r="V1675" s="4"/>
    </row>
    <row r="1676" spans="22:22" x14ac:dyDescent="0.25">
      <c r="V1676" s="4"/>
    </row>
    <row r="1677" spans="22:22" x14ac:dyDescent="0.25">
      <c r="V1677" s="4"/>
    </row>
    <row r="1678" spans="22:22" x14ac:dyDescent="0.25">
      <c r="V1678" s="4"/>
    </row>
    <row r="1679" spans="22:22" x14ac:dyDescent="0.25">
      <c r="V1679" s="4"/>
    </row>
    <row r="1680" spans="22:22" x14ac:dyDescent="0.25">
      <c r="V1680" s="4"/>
    </row>
    <row r="1681" spans="22:22" x14ac:dyDescent="0.25">
      <c r="V1681" s="4"/>
    </row>
    <row r="1682" spans="22:22" x14ac:dyDescent="0.25">
      <c r="V1682" s="4"/>
    </row>
    <row r="1683" spans="22:22" x14ac:dyDescent="0.25">
      <c r="V1683" s="4"/>
    </row>
    <row r="1684" spans="22:22" x14ac:dyDescent="0.25">
      <c r="V1684" s="4"/>
    </row>
    <row r="1685" spans="22:22" x14ac:dyDescent="0.25">
      <c r="V1685" s="4"/>
    </row>
    <row r="1686" spans="22:22" x14ac:dyDescent="0.25">
      <c r="V1686" s="4"/>
    </row>
    <row r="1687" spans="22:22" x14ac:dyDescent="0.25">
      <c r="V1687" s="4"/>
    </row>
    <row r="1688" spans="22:22" x14ac:dyDescent="0.25">
      <c r="V1688" s="4"/>
    </row>
    <row r="1689" spans="22:22" x14ac:dyDescent="0.25">
      <c r="V1689" s="4"/>
    </row>
    <row r="1690" spans="22:22" x14ac:dyDescent="0.25">
      <c r="V1690" s="4"/>
    </row>
    <row r="1691" spans="22:22" x14ac:dyDescent="0.25">
      <c r="V1691" s="4"/>
    </row>
    <row r="1692" spans="22:22" x14ac:dyDescent="0.25">
      <c r="V1692" s="4"/>
    </row>
    <row r="1693" spans="22:22" x14ac:dyDescent="0.25">
      <c r="V1693" s="4"/>
    </row>
    <row r="1694" spans="22:22" x14ac:dyDescent="0.25">
      <c r="V1694" s="4"/>
    </row>
    <row r="1695" spans="22:22" x14ac:dyDescent="0.25">
      <c r="V1695" s="4"/>
    </row>
    <row r="1696" spans="22:22" x14ac:dyDescent="0.25">
      <c r="V1696" s="4"/>
    </row>
    <row r="1697" spans="22:22" x14ac:dyDescent="0.25">
      <c r="V1697" s="4"/>
    </row>
    <row r="1698" spans="22:22" x14ac:dyDescent="0.25">
      <c r="V1698" s="4"/>
    </row>
    <row r="1699" spans="22:22" x14ac:dyDescent="0.25">
      <c r="V1699" s="4"/>
    </row>
    <row r="1700" spans="22:22" x14ac:dyDescent="0.25">
      <c r="V1700" s="4"/>
    </row>
    <row r="1701" spans="22:22" x14ac:dyDescent="0.25">
      <c r="V1701" s="4"/>
    </row>
    <row r="1702" spans="22:22" x14ac:dyDescent="0.25">
      <c r="V1702" s="4"/>
    </row>
    <row r="1703" spans="22:22" x14ac:dyDescent="0.25">
      <c r="V1703" s="4"/>
    </row>
    <row r="1704" spans="22:22" x14ac:dyDescent="0.25">
      <c r="V1704" s="4"/>
    </row>
    <row r="1705" spans="22:22" x14ac:dyDescent="0.25">
      <c r="V1705" s="4"/>
    </row>
    <row r="1706" spans="22:22" x14ac:dyDescent="0.25">
      <c r="V1706" s="4"/>
    </row>
    <row r="1707" spans="22:22" x14ac:dyDescent="0.25">
      <c r="V1707" s="4"/>
    </row>
    <row r="1708" spans="22:22" x14ac:dyDescent="0.25">
      <c r="V1708" s="4"/>
    </row>
    <row r="1709" spans="22:22" x14ac:dyDescent="0.25">
      <c r="V1709" s="4"/>
    </row>
    <row r="1710" spans="22:22" x14ac:dyDescent="0.25">
      <c r="V1710" s="4"/>
    </row>
    <row r="1711" spans="22:22" x14ac:dyDescent="0.25">
      <c r="V1711" s="4"/>
    </row>
    <row r="1712" spans="22:22" x14ac:dyDescent="0.25">
      <c r="V1712" s="4"/>
    </row>
    <row r="1713" spans="22:22" x14ac:dyDescent="0.25">
      <c r="V1713" s="4"/>
    </row>
    <row r="1714" spans="22:22" x14ac:dyDescent="0.25">
      <c r="V1714" s="4"/>
    </row>
    <row r="1715" spans="22:22" x14ac:dyDescent="0.25">
      <c r="V1715" s="4"/>
    </row>
    <row r="1716" spans="22:22" x14ac:dyDescent="0.25">
      <c r="V1716" s="4"/>
    </row>
    <row r="1717" spans="22:22" x14ac:dyDescent="0.25">
      <c r="V1717" s="4"/>
    </row>
    <row r="1718" spans="22:22" x14ac:dyDescent="0.25">
      <c r="V1718" s="4"/>
    </row>
    <row r="1719" spans="22:22" x14ac:dyDescent="0.25">
      <c r="V1719" s="4"/>
    </row>
    <row r="1720" spans="22:22" x14ac:dyDescent="0.25">
      <c r="V1720" s="4"/>
    </row>
    <row r="1721" spans="22:22" x14ac:dyDescent="0.25">
      <c r="V1721" s="4"/>
    </row>
    <row r="1722" spans="22:22" x14ac:dyDescent="0.25">
      <c r="V1722" s="4"/>
    </row>
    <row r="1723" spans="22:22" x14ac:dyDescent="0.25">
      <c r="V1723" s="4"/>
    </row>
    <row r="1724" spans="22:22" x14ac:dyDescent="0.25">
      <c r="V1724" s="4"/>
    </row>
    <row r="1725" spans="22:22" x14ac:dyDescent="0.25">
      <c r="V1725" s="4"/>
    </row>
    <row r="1726" spans="22:22" x14ac:dyDescent="0.25">
      <c r="V1726" s="4"/>
    </row>
    <row r="1727" spans="22:22" x14ac:dyDescent="0.25">
      <c r="V1727" s="4"/>
    </row>
    <row r="1728" spans="22:22" x14ac:dyDescent="0.25">
      <c r="V1728" s="4"/>
    </row>
    <row r="1729" spans="22:22" x14ac:dyDescent="0.25">
      <c r="V1729" s="4"/>
    </row>
    <row r="1730" spans="22:22" x14ac:dyDescent="0.25">
      <c r="V1730" s="4"/>
    </row>
    <row r="1731" spans="22:22" x14ac:dyDescent="0.25">
      <c r="V1731" s="4"/>
    </row>
    <row r="1732" spans="22:22" x14ac:dyDescent="0.25">
      <c r="V1732" s="4"/>
    </row>
    <row r="1733" spans="22:22" x14ac:dyDescent="0.25">
      <c r="V1733" s="4"/>
    </row>
    <row r="1734" spans="22:22" x14ac:dyDescent="0.25">
      <c r="V1734" s="4"/>
    </row>
    <row r="1735" spans="22:22" x14ac:dyDescent="0.25">
      <c r="V1735" s="4"/>
    </row>
    <row r="1736" spans="22:22" x14ac:dyDescent="0.25">
      <c r="V1736" s="4"/>
    </row>
    <row r="1737" spans="22:22" x14ac:dyDescent="0.25">
      <c r="V1737" s="4"/>
    </row>
    <row r="1738" spans="22:22" x14ac:dyDescent="0.25">
      <c r="V1738" s="4"/>
    </row>
    <row r="1739" spans="22:22" x14ac:dyDescent="0.25">
      <c r="V1739" s="4"/>
    </row>
    <row r="1740" spans="22:22" x14ac:dyDescent="0.25">
      <c r="V1740" s="4"/>
    </row>
    <row r="1741" spans="22:22" x14ac:dyDescent="0.25">
      <c r="V1741" s="4"/>
    </row>
    <row r="1742" spans="22:22" x14ac:dyDescent="0.25">
      <c r="V1742" s="4"/>
    </row>
    <row r="1743" spans="22:22" x14ac:dyDescent="0.25">
      <c r="V1743" s="4"/>
    </row>
    <row r="1744" spans="22:22" x14ac:dyDescent="0.25">
      <c r="V1744" s="4"/>
    </row>
    <row r="1745" spans="22:22" x14ac:dyDescent="0.25">
      <c r="V1745" s="4"/>
    </row>
    <row r="1746" spans="22:22" x14ac:dyDescent="0.25">
      <c r="V1746" s="4"/>
    </row>
    <row r="1747" spans="22:22" x14ac:dyDescent="0.25">
      <c r="V1747" s="4"/>
    </row>
    <row r="1748" spans="22:22" x14ac:dyDescent="0.25">
      <c r="V1748" s="4"/>
    </row>
    <row r="1749" spans="22:22" x14ac:dyDescent="0.25">
      <c r="V1749" s="4"/>
    </row>
    <row r="1750" spans="22:22" x14ac:dyDescent="0.25">
      <c r="V1750" s="4"/>
    </row>
    <row r="1751" spans="22:22" x14ac:dyDescent="0.25">
      <c r="V1751" s="4"/>
    </row>
    <row r="1752" spans="22:22" x14ac:dyDescent="0.25">
      <c r="V1752" s="4"/>
    </row>
    <row r="1753" spans="22:22" x14ac:dyDescent="0.25">
      <c r="V1753" s="4"/>
    </row>
    <row r="1754" spans="22:22" x14ac:dyDescent="0.25">
      <c r="V1754" s="4"/>
    </row>
    <row r="1755" spans="22:22" x14ac:dyDescent="0.25">
      <c r="V1755" s="4"/>
    </row>
    <row r="1756" spans="22:22" x14ac:dyDescent="0.25">
      <c r="V1756" s="4"/>
    </row>
    <row r="1757" spans="22:22" x14ac:dyDescent="0.25">
      <c r="V1757" s="4"/>
    </row>
    <row r="1758" spans="22:22" x14ac:dyDescent="0.25">
      <c r="V1758" s="4"/>
    </row>
    <row r="1759" spans="22:22" x14ac:dyDescent="0.25">
      <c r="V1759" s="4"/>
    </row>
    <row r="1760" spans="22:22" x14ac:dyDescent="0.25">
      <c r="V1760" s="4"/>
    </row>
    <row r="1761" spans="22:22" x14ac:dyDescent="0.25">
      <c r="V1761" s="4"/>
    </row>
    <row r="1762" spans="22:22" x14ac:dyDescent="0.25">
      <c r="V1762" s="4"/>
    </row>
    <row r="1763" spans="22:22" x14ac:dyDescent="0.25">
      <c r="V1763" s="4"/>
    </row>
    <row r="1764" spans="22:22" x14ac:dyDescent="0.25">
      <c r="V1764" s="4"/>
    </row>
    <row r="1765" spans="22:22" x14ac:dyDescent="0.25">
      <c r="V1765" s="4"/>
    </row>
    <row r="1766" spans="22:22" x14ac:dyDescent="0.25">
      <c r="V1766" s="4"/>
    </row>
    <row r="1767" spans="22:22" x14ac:dyDescent="0.25">
      <c r="V1767" s="4"/>
    </row>
    <row r="1768" spans="22:22" x14ac:dyDescent="0.25">
      <c r="V1768" s="4"/>
    </row>
    <row r="1769" spans="22:22" x14ac:dyDescent="0.25">
      <c r="V1769" s="4"/>
    </row>
    <row r="1770" spans="22:22" x14ac:dyDescent="0.25">
      <c r="V1770" s="4"/>
    </row>
    <row r="1771" spans="22:22" x14ac:dyDescent="0.25">
      <c r="V1771" s="4"/>
    </row>
    <row r="1772" spans="22:22" x14ac:dyDescent="0.25">
      <c r="V1772" s="4"/>
    </row>
    <row r="1773" spans="22:22" x14ac:dyDescent="0.25">
      <c r="V1773" s="4"/>
    </row>
    <row r="1774" spans="22:22" x14ac:dyDescent="0.25">
      <c r="V1774" s="4"/>
    </row>
    <row r="1775" spans="22:22" x14ac:dyDescent="0.25">
      <c r="V1775" s="4"/>
    </row>
    <row r="1776" spans="22:22" x14ac:dyDescent="0.25">
      <c r="V1776" s="4"/>
    </row>
    <row r="1777" spans="22:22" x14ac:dyDescent="0.25">
      <c r="V1777" s="4"/>
    </row>
    <row r="1778" spans="22:22" x14ac:dyDescent="0.25">
      <c r="V1778" s="4"/>
    </row>
    <row r="1779" spans="22:22" x14ac:dyDescent="0.25">
      <c r="V1779" s="4"/>
    </row>
    <row r="1780" spans="22:22" x14ac:dyDescent="0.25">
      <c r="V1780" s="4"/>
    </row>
    <row r="1781" spans="22:22" x14ac:dyDescent="0.25">
      <c r="V1781" s="4"/>
    </row>
    <row r="1782" spans="22:22" x14ac:dyDescent="0.25">
      <c r="V1782" s="4"/>
    </row>
    <row r="1783" spans="22:22" x14ac:dyDescent="0.25">
      <c r="V1783" s="4"/>
    </row>
    <row r="1784" spans="22:22" x14ac:dyDescent="0.25">
      <c r="V1784" s="4"/>
    </row>
    <row r="1785" spans="22:22" x14ac:dyDescent="0.25">
      <c r="V1785" s="4"/>
    </row>
    <row r="1786" spans="22:22" x14ac:dyDescent="0.25">
      <c r="V1786" s="4"/>
    </row>
    <row r="1787" spans="22:22" x14ac:dyDescent="0.25">
      <c r="V1787" s="4"/>
    </row>
    <row r="1788" spans="22:22" x14ac:dyDescent="0.25">
      <c r="V1788" s="4"/>
    </row>
    <row r="1789" spans="22:22" x14ac:dyDescent="0.25">
      <c r="V1789" s="4"/>
    </row>
    <row r="1790" spans="22:22" x14ac:dyDescent="0.25">
      <c r="V1790" s="4"/>
    </row>
    <row r="1791" spans="22:22" x14ac:dyDescent="0.25">
      <c r="V1791" s="4"/>
    </row>
    <row r="1792" spans="22:22" x14ac:dyDescent="0.25">
      <c r="V1792" s="4"/>
    </row>
    <row r="1793" spans="22:22" x14ac:dyDescent="0.25">
      <c r="V1793" s="4"/>
    </row>
    <row r="1794" spans="22:22" x14ac:dyDescent="0.25">
      <c r="V1794" s="4"/>
    </row>
    <row r="1795" spans="22:22" x14ac:dyDescent="0.25">
      <c r="V1795" s="4"/>
    </row>
    <row r="1796" spans="22:22" x14ac:dyDescent="0.25">
      <c r="V1796" s="4"/>
    </row>
    <row r="1797" spans="22:22" x14ac:dyDescent="0.25">
      <c r="V1797" s="4"/>
    </row>
    <row r="1798" spans="22:22" x14ac:dyDescent="0.25">
      <c r="V1798" s="4"/>
    </row>
    <row r="1799" spans="22:22" x14ac:dyDescent="0.25">
      <c r="V1799" s="4"/>
    </row>
    <row r="1800" spans="22:22" x14ac:dyDescent="0.25">
      <c r="V1800" s="4"/>
    </row>
    <row r="1801" spans="22:22" x14ac:dyDescent="0.25">
      <c r="V1801" s="4"/>
    </row>
    <row r="1802" spans="22:22" x14ac:dyDescent="0.25">
      <c r="V1802" s="4"/>
    </row>
    <row r="1803" spans="22:22" x14ac:dyDescent="0.25">
      <c r="V1803" s="4"/>
    </row>
    <row r="1804" spans="22:22" x14ac:dyDescent="0.25">
      <c r="V1804" s="4"/>
    </row>
    <row r="1805" spans="22:22" x14ac:dyDescent="0.25">
      <c r="V1805" s="4"/>
    </row>
    <row r="1806" spans="22:22" x14ac:dyDescent="0.25">
      <c r="V1806" s="4"/>
    </row>
    <row r="1807" spans="22:22" x14ac:dyDescent="0.25">
      <c r="V1807" s="4"/>
    </row>
    <row r="1808" spans="22:22" x14ac:dyDescent="0.25">
      <c r="V1808" s="4"/>
    </row>
    <row r="1809" spans="22:22" x14ac:dyDescent="0.25">
      <c r="V1809" s="4"/>
    </row>
    <row r="1810" spans="22:22" x14ac:dyDescent="0.25">
      <c r="V1810" s="4"/>
    </row>
    <row r="1811" spans="22:22" x14ac:dyDescent="0.25">
      <c r="V1811" s="4"/>
    </row>
    <row r="1812" spans="22:22" x14ac:dyDescent="0.25">
      <c r="V1812" s="4"/>
    </row>
    <row r="1813" spans="22:22" x14ac:dyDescent="0.25">
      <c r="V1813" s="4"/>
    </row>
    <row r="1814" spans="22:22" x14ac:dyDescent="0.25">
      <c r="V1814" s="4"/>
    </row>
    <row r="1815" spans="22:22" x14ac:dyDescent="0.25">
      <c r="V1815" s="4"/>
    </row>
    <row r="1816" spans="22:22" x14ac:dyDescent="0.25">
      <c r="V1816" s="4"/>
    </row>
    <row r="1817" spans="22:22" x14ac:dyDescent="0.25">
      <c r="V1817" s="4"/>
    </row>
    <row r="1818" spans="22:22" x14ac:dyDescent="0.25">
      <c r="V1818" s="4"/>
    </row>
    <row r="1819" spans="22:22" x14ac:dyDescent="0.25">
      <c r="V1819" s="4"/>
    </row>
    <row r="1820" spans="22:22" x14ac:dyDescent="0.25">
      <c r="V1820" s="4"/>
    </row>
    <row r="1821" spans="22:22" x14ac:dyDescent="0.25">
      <c r="V1821" s="4"/>
    </row>
    <row r="1822" spans="22:22" x14ac:dyDescent="0.25">
      <c r="V1822" s="4"/>
    </row>
    <row r="1823" spans="22:22" x14ac:dyDescent="0.25">
      <c r="V1823" s="4"/>
    </row>
    <row r="1824" spans="22:22" x14ac:dyDescent="0.25">
      <c r="V1824" s="4"/>
    </row>
    <row r="1825" spans="22:22" x14ac:dyDescent="0.25">
      <c r="V1825" s="4"/>
    </row>
    <row r="1826" spans="22:22" x14ac:dyDescent="0.25">
      <c r="V1826" s="4"/>
    </row>
    <row r="1827" spans="22:22" x14ac:dyDescent="0.25">
      <c r="V1827" s="4"/>
    </row>
    <row r="1828" spans="22:22" x14ac:dyDescent="0.25">
      <c r="V1828" s="4"/>
    </row>
    <row r="1829" spans="22:22" x14ac:dyDescent="0.25">
      <c r="V1829" s="4"/>
    </row>
    <row r="1830" spans="22:22" x14ac:dyDescent="0.25">
      <c r="V1830" s="4"/>
    </row>
    <row r="1831" spans="22:22" x14ac:dyDescent="0.25">
      <c r="V1831" s="4"/>
    </row>
    <row r="1832" spans="22:22" x14ac:dyDescent="0.25">
      <c r="V1832" s="4"/>
    </row>
    <row r="1833" spans="22:22" x14ac:dyDescent="0.25">
      <c r="V1833" s="4"/>
    </row>
    <row r="1834" spans="22:22" x14ac:dyDescent="0.25">
      <c r="V1834" s="4"/>
    </row>
    <row r="1835" spans="22:22" x14ac:dyDescent="0.25">
      <c r="V1835" s="4"/>
    </row>
    <row r="1836" spans="22:22" x14ac:dyDescent="0.25">
      <c r="V1836" s="4"/>
    </row>
    <row r="1837" spans="22:22" x14ac:dyDescent="0.25">
      <c r="V1837" s="4"/>
    </row>
    <row r="1838" spans="22:22" x14ac:dyDescent="0.25">
      <c r="V1838" s="4"/>
    </row>
    <row r="1839" spans="22:22" x14ac:dyDescent="0.25">
      <c r="V1839" s="4"/>
    </row>
    <row r="1840" spans="22:22" x14ac:dyDescent="0.25">
      <c r="V1840" s="4"/>
    </row>
    <row r="1841" spans="22:22" x14ac:dyDescent="0.25">
      <c r="V1841" s="4"/>
    </row>
    <row r="1842" spans="22:22" x14ac:dyDescent="0.25">
      <c r="V1842" s="4"/>
    </row>
    <row r="1843" spans="22:22" x14ac:dyDescent="0.25">
      <c r="V1843" s="4"/>
    </row>
    <row r="1844" spans="22:22" x14ac:dyDescent="0.25">
      <c r="V1844" s="4"/>
    </row>
    <row r="1845" spans="22:22" x14ac:dyDescent="0.25">
      <c r="V1845" s="4"/>
    </row>
    <row r="1846" spans="22:22" x14ac:dyDescent="0.25">
      <c r="V1846" s="4"/>
    </row>
    <row r="1847" spans="22:22" x14ac:dyDescent="0.25">
      <c r="V1847" s="4"/>
    </row>
    <row r="1848" spans="22:22" x14ac:dyDescent="0.25">
      <c r="V1848" s="4"/>
    </row>
    <row r="1849" spans="22:22" x14ac:dyDescent="0.25">
      <c r="V1849" s="4"/>
    </row>
    <row r="1850" spans="22:22" x14ac:dyDescent="0.25">
      <c r="V1850" s="4"/>
    </row>
    <row r="1851" spans="22:22" x14ac:dyDescent="0.25">
      <c r="V1851" s="4"/>
    </row>
    <row r="1852" spans="22:22" x14ac:dyDescent="0.25">
      <c r="V1852" s="4"/>
    </row>
    <row r="1853" spans="22:22" x14ac:dyDescent="0.25">
      <c r="V1853" s="4"/>
    </row>
    <row r="1854" spans="22:22" x14ac:dyDescent="0.25">
      <c r="V1854" s="4"/>
    </row>
    <row r="1855" spans="22:22" x14ac:dyDescent="0.25">
      <c r="V1855" s="4"/>
    </row>
    <row r="1856" spans="22:22" x14ac:dyDescent="0.25">
      <c r="V1856" s="4"/>
    </row>
    <row r="1857" spans="22:22" x14ac:dyDescent="0.25">
      <c r="V1857" s="4"/>
    </row>
    <row r="1858" spans="22:22" x14ac:dyDescent="0.25">
      <c r="V1858" s="4"/>
    </row>
    <row r="1859" spans="22:22" x14ac:dyDescent="0.25">
      <c r="V1859" s="4"/>
    </row>
    <row r="1860" spans="22:22" x14ac:dyDescent="0.25">
      <c r="V1860" s="4"/>
    </row>
    <row r="1861" spans="22:22" x14ac:dyDescent="0.25">
      <c r="V1861" s="4"/>
    </row>
    <row r="1862" spans="22:22" x14ac:dyDescent="0.25">
      <c r="V1862" s="4"/>
    </row>
    <row r="1863" spans="22:22" x14ac:dyDescent="0.25">
      <c r="V1863" s="4"/>
    </row>
    <row r="1864" spans="22:22" x14ac:dyDescent="0.25">
      <c r="V1864" s="4"/>
    </row>
    <row r="1865" spans="22:22" x14ac:dyDescent="0.25">
      <c r="V1865" s="4"/>
    </row>
    <row r="1866" spans="22:22" x14ac:dyDescent="0.25">
      <c r="V1866" s="4"/>
    </row>
    <row r="1867" spans="22:22" x14ac:dyDescent="0.25">
      <c r="V1867" s="4"/>
    </row>
    <row r="1868" spans="22:22" x14ac:dyDescent="0.25">
      <c r="V1868" s="4"/>
    </row>
    <row r="1869" spans="22:22" x14ac:dyDescent="0.25">
      <c r="V1869" s="4"/>
    </row>
    <row r="1870" spans="22:22" x14ac:dyDescent="0.25">
      <c r="V1870" s="4"/>
    </row>
    <row r="1871" spans="22:22" x14ac:dyDescent="0.25">
      <c r="V1871" s="4"/>
    </row>
    <row r="1872" spans="22:22" x14ac:dyDescent="0.25">
      <c r="V1872" s="4"/>
    </row>
    <row r="1873" spans="22:22" x14ac:dyDescent="0.25">
      <c r="V1873" s="4"/>
    </row>
    <row r="1874" spans="22:22" x14ac:dyDescent="0.25">
      <c r="V1874" s="4"/>
    </row>
    <row r="1875" spans="22:22" x14ac:dyDescent="0.25">
      <c r="V1875" s="4"/>
    </row>
    <row r="1876" spans="22:22" x14ac:dyDescent="0.25">
      <c r="V1876" s="4"/>
    </row>
    <row r="1877" spans="22:22" x14ac:dyDescent="0.25">
      <c r="V1877" s="4"/>
    </row>
    <row r="1878" spans="22:22" x14ac:dyDescent="0.25">
      <c r="V1878" s="4"/>
    </row>
    <row r="1879" spans="22:22" x14ac:dyDescent="0.25">
      <c r="V1879" s="4"/>
    </row>
    <row r="1880" spans="22:22" x14ac:dyDescent="0.25">
      <c r="V1880" s="4"/>
    </row>
    <row r="1881" spans="22:22" x14ac:dyDescent="0.25">
      <c r="V1881" s="4"/>
    </row>
    <row r="1882" spans="22:22" x14ac:dyDescent="0.25">
      <c r="V1882" s="4"/>
    </row>
    <row r="1883" spans="22:22" x14ac:dyDescent="0.25">
      <c r="V1883" s="4"/>
    </row>
    <row r="1884" spans="22:22" x14ac:dyDescent="0.25">
      <c r="V1884" s="4"/>
    </row>
    <row r="1885" spans="22:22" x14ac:dyDescent="0.25">
      <c r="V1885" s="4"/>
    </row>
    <row r="1886" spans="22:22" x14ac:dyDescent="0.25">
      <c r="V1886" s="4"/>
    </row>
    <row r="1887" spans="22:22" x14ac:dyDescent="0.25">
      <c r="V1887" s="4"/>
    </row>
    <row r="1888" spans="22:22" x14ac:dyDescent="0.25">
      <c r="V1888" s="4"/>
    </row>
    <row r="1889" spans="22:22" x14ac:dyDescent="0.25">
      <c r="V1889" s="4"/>
    </row>
    <row r="1890" spans="22:22" x14ac:dyDescent="0.25">
      <c r="V1890" s="4"/>
    </row>
    <row r="1891" spans="22:22" x14ac:dyDescent="0.25">
      <c r="V1891" s="4"/>
    </row>
    <row r="1892" spans="22:22" x14ac:dyDescent="0.25">
      <c r="V1892" s="4"/>
    </row>
    <row r="1893" spans="22:22" x14ac:dyDescent="0.25">
      <c r="V1893" s="4"/>
    </row>
    <row r="1894" spans="22:22" x14ac:dyDescent="0.25">
      <c r="V1894" s="4"/>
    </row>
    <row r="1895" spans="22:22" x14ac:dyDescent="0.25">
      <c r="V1895" s="4"/>
    </row>
    <row r="1896" spans="22:22" x14ac:dyDescent="0.25">
      <c r="V1896" s="4"/>
    </row>
    <row r="1897" spans="22:22" x14ac:dyDescent="0.25">
      <c r="V1897" s="4"/>
    </row>
    <row r="1898" spans="22:22" x14ac:dyDescent="0.25">
      <c r="V1898" s="4"/>
    </row>
    <row r="1899" spans="22:22" x14ac:dyDescent="0.25">
      <c r="V1899" s="4"/>
    </row>
    <row r="1900" spans="22:22" x14ac:dyDescent="0.25">
      <c r="V1900" s="4"/>
    </row>
    <row r="1901" spans="22:22" x14ac:dyDescent="0.25">
      <c r="V1901" s="4"/>
    </row>
    <row r="1902" spans="22:22" x14ac:dyDescent="0.25">
      <c r="V1902" s="4"/>
    </row>
    <row r="1903" spans="22:22" x14ac:dyDescent="0.25">
      <c r="V1903" s="4"/>
    </row>
    <row r="1904" spans="22:22" x14ac:dyDescent="0.25">
      <c r="V1904" s="4"/>
    </row>
    <row r="1905" spans="22:22" x14ac:dyDescent="0.25">
      <c r="V1905" s="4"/>
    </row>
    <row r="1906" spans="22:22" x14ac:dyDescent="0.25">
      <c r="V1906" s="4"/>
    </row>
    <row r="1907" spans="22:22" x14ac:dyDescent="0.25">
      <c r="V1907" s="4"/>
    </row>
    <row r="1908" spans="22:22" x14ac:dyDescent="0.25">
      <c r="V1908" s="4"/>
    </row>
    <row r="1909" spans="22:22" x14ac:dyDescent="0.25">
      <c r="V1909" s="4"/>
    </row>
    <row r="1910" spans="22:22" x14ac:dyDescent="0.25">
      <c r="V1910" s="4"/>
    </row>
    <row r="1911" spans="22:22" x14ac:dyDescent="0.25">
      <c r="V1911" s="4"/>
    </row>
    <row r="1912" spans="22:22" x14ac:dyDescent="0.25">
      <c r="V1912" s="4"/>
    </row>
    <row r="1913" spans="22:22" x14ac:dyDescent="0.25">
      <c r="V1913" s="4"/>
    </row>
    <row r="1914" spans="22:22" x14ac:dyDescent="0.25">
      <c r="V1914" s="4"/>
    </row>
    <row r="1915" spans="22:22" x14ac:dyDescent="0.25">
      <c r="V1915" s="4"/>
    </row>
    <row r="1916" spans="22:22" x14ac:dyDescent="0.25">
      <c r="V1916" s="4"/>
    </row>
    <row r="1917" spans="22:22" x14ac:dyDescent="0.25">
      <c r="V1917" s="4"/>
    </row>
    <row r="1918" spans="22:22" x14ac:dyDescent="0.25">
      <c r="V1918" s="4"/>
    </row>
    <row r="1919" spans="22:22" x14ac:dyDescent="0.25">
      <c r="V1919" s="4"/>
    </row>
    <row r="1920" spans="22:22" x14ac:dyDescent="0.25">
      <c r="V1920" s="4"/>
    </row>
    <row r="1921" spans="22:22" x14ac:dyDescent="0.25">
      <c r="V1921" s="4"/>
    </row>
    <row r="1922" spans="22:22" x14ac:dyDescent="0.25">
      <c r="V1922" s="4"/>
    </row>
    <row r="1923" spans="22:22" x14ac:dyDescent="0.25">
      <c r="V1923" s="4"/>
    </row>
    <row r="1924" spans="22:22" x14ac:dyDescent="0.25">
      <c r="V1924" s="4"/>
    </row>
    <row r="1925" spans="22:22" x14ac:dyDescent="0.25">
      <c r="V1925" s="4"/>
    </row>
    <row r="1926" spans="22:22" x14ac:dyDescent="0.25">
      <c r="V1926" s="4"/>
    </row>
    <row r="1927" spans="22:22" x14ac:dyDescent="0.25">
      <c r="V1927" s="4"/>
    </row>
    <row r="1928" spans="22:22" x14ac:dyDescent="0.25">
      <c r="V1928" s="4"/>
    </row>
    <row r="1929" spans="22:22" x14ac:dyDescent="0.25">
      <c r="V1929" s="4"/>
    </row>
    <row r="1930" spans="22:22" x14ac:dyDescent="0.25">
      <c r="V1930" s="4"/>
    </row>
    <row r="1931" spans="22:22" x14ac:dyDescent="0.25">
      <c r="V1931" s="4"/>
    </row>
    <row r="1932" spans="22:22" x14ac:dyDescent="0.25">
      <c r="V1932" s="4"/>
    </row>
    <row r="1933" spans="22:22" x14ac:dyDescent="0.25">
      <c r="V1933" s="4"/>
    </row>
    <row r="1934" spans="22:22" x14ac:dyDescent="0.25">
      <c r="V1934" s="4"/>
    </row>
    <row r="1935" spans="22:22" x14ac:dyDescent="0.25">
      <c r="V1935" s="4"/>
    </row>
    <row r="1936" spans="22:22" x14ac:dyDescent="0.25">
      <c r="V1936" s="4"/>
    </row>
    <row r="1937" spans="22:22" x14ac:dyDescent="0.25">
      <c r="V1937" s="4"/>
    </row>
    <row r="1938" spans="22:22" x14ac:dyDescent="0.25">
      <c r="V1938" s="4"/>
    </row>
    <row r="1939" spans="22:22" x14ac:dyDescent="0.25">
      <c r="V1939" s="4"/>
    </row>
    <row r="1940" spans="22:22" x14ac:dyDescent="0.25">
      <c r="V1940" s="4"/>
    </row>
    <row r="1941" spans="22:22" x14ac:dyDescent="0.25">
      <c r="V1941" s="4"/>
    </row>
    <row r="1942" spans="22:22" x14ac:dyDescent="0.25">
      <c r="V1942" s="4"/>
    </row>
    <row r="1943" spans="22:22" x14ac:dyDescent="0.25">
      <c r="V1943" s="4"/>
    </row>
    <row r="1944" spans="22:22" x14ac:dyDescent="0.25">
      <c r="V1944" s="4"/>
    </row>
    <row r="1945" spans="22:22" x14ac:dyDescent="0.25">
      <c r="V1945" s="4"/>
    </row>
    <row r="1946" spans="22:22" x14ac:dyDescent="0.25">
      <c r="V1946" s="4"/>
    </row>
    <row r="1947" spans="22:22" x14ac:dyDescent="0.25">
      <c r="V1947" s="4"/>
    </row>
    <row r="1948" spans="22:22" x14ac:dyDescent="0.25">
      <c r="V1948" s="4"/>
    </row>
    <row r="1949" spans="22:22" x14ac:dyDescent="0.25">
      <c r="V1949" s="4"/>
    </row>
    <row r="1950" spans="22:22" x14ac:dyDescent="0.25">
      <c r="V1950" s="4"/>
    </row>
    <row r="1951" spans="22:22" x14ac:dyDescent="0.25">
      <c r="V1951" s="4"/>
    </row>
    <row r="1952" spans="22:22" x14ac:dyDescent="0.25">
      <c r="V1952" s="4"/>
    </row>
    <row r="1953" spans="22:22" x14ac:dyDescent="0.25">
      <c r="V1953" s="4"/>
    </row>
    <row r="1954" spans="22:22" x14ac:dyDescent="0.25">
      <c r="V1954" s="4"/>
    </row>
    <row r="1955" spans="22:22" x14ac:dyDescent="0.25">
      <c r="V1955" s="4"/>
    </row>
    <row r="1956" spans="22:22" x14ac:dyDescent="0.25">
      <c r="V1956" s="4"/>
    </row>
    <row r="1957" spans="22:22" x14ac:dyDescent="0.25">
      <c r="V1957" s="4"/>
    </row>
    <row r="1958" spans="22:22" x14ac:dyDescent="0.25">
      <c r="V1958" s="4"/>
    </row>
    <row r="1959" spans="22:22" x14ac:dyDescent="0.25">
      <c r="V1959" s="4"/>
    </row>
    <row r="1960" spans="22:22" x14ac:dyDescent="0.25">
      <c r="V1960" s="4"/>
    </row>
    <row r="1961" spans="22:22" x14ac:dyDescent="0.25">
      <c r="V1961" s="4"/>
    </row>
    <row r="1962" spans="22:22" x14ac:dyDescent="0.25">
      <c r="V1962" s="4"/>
    </row>
    <row r="1963" spans="22:22" x14ac:dyDescent="0.25">
      <c r="V1963" s="4"/>
    </row>
    <row r="1964" spans="22:22" x14ac:dyDescent="0.25">
      <c r="V1964" s="4"/>
    </row>
    <row r="1965" spans="22:22" x14ac:dyDescent="0.25">
      <c r="V1965" s="4"/>
    </row>
    <row r="1966" spans="22:22" x14ac:dyDescent="0.25">
      <c r="V1966" s="4"/>
    </row>
    <row r="1967" spans="22:22" x14ac:dyDescent="0.25">
      <c r="V1967" s="4"/>
    </row>
    <row r="1968" spans="22:22" x14ac:dyDescent="0.25">
      <c r="V1968" s="4"/>
    </row>
    <row r="1969" spans="22:22" x14ac:dyDescent="0.25">
      <c r="V1969" s="4"/>
    </row>
    <row r="1970" spans="22:22" x14ac:dyDescent="0.25">
      <c r="V1970" s="4"/>
    </row>
    <row r="1971" spans="22:22" x14ac:dyDescent="0.25">
      <c r="V1971" s="4"/>
    </row>
    <row r="1972" spans="22:22" x14ac:dyDescent="0.25">
      <c r="V1972" s="4"/>
    </row>
    <row r="1973" spans="22:22" x14ac:dyDescent="0.25">
      <c r="V1973" s="4"/>
    </row>
    <row r="1974" spans="22:22" x14ac:dyDescent="0.25">
      <c r="V1974" s="4"/>
    </row>
    <row r="1975" spans="22:22" x14ac:dyDescent="0.25">
      <c r="V1975" s="4"/>
    </row>
    <row r="1976" spans="22:22" x14ac:dyDescent="0.25">
      <c r="V1976" s="4"/>
    </row>
    <row r="1977" spans="22:22" x14ac:dyDescent="0.25">
      <c r="V1977" s="4"/>
    </row>
    <row r="1978" spans="22:22" x14ac:dyDescent="0.25">
      <c r="V1978" s="4"/>
    </row>
    <row r="1979" spans="22:22" x14ac:dyDescent="0.25">
      <c r="V1979" s="4"/>
    </row>
    <row r="1980" spans="22:22" x14ac:dyDescent="0.25">
      <c r="V1980" s="4"/>
    </row>
    <row r="1981" spans="22:22" x14ac:dyDescent="0.25">
      <c r="V1981" s="4"/>
    </row>
    <row r="1982" spans="22:22" x14ac:dyDescent="0.25">
      <c r="V1982" s="4"/>
    </row>
    <row r="1983" spans="22:22" x14ac:dyDescent="0.25">
      <c r="V1983" s="4"/>
    </row>
    <row r="1984" spans="22:22" x14ac:dyDescent="0.25">
      <c r="V1984" s="4"/>
    </row>
    <row r="1985" spans="22:22" x14ac:dyDescent="0.25">
      <c r="V1985" s="4"/>
    </row>
    <row r="1986" spans="22:22" x14ac:dyDescent="0.25">
      <c r="V1986" s="4"/>
    </row>
    <row r="1987" spans="22:22" x14ac:dyDescent="0.25">
      <c r="V1987" s="4"/>
    </row>
    <row r="1988" spans="22:22" x14ac:dyDescent="0.25">
      <c r="V1988" s="4"/>
    </row>
    <row r="1989" spans="22:22" x14ac:dyDescent="0.25">
      <c r="V1989" s="4"/>
    </row>
    <row r="1990" spans="22:22" x14ac:dyDescent="0.25">
      <c r="V1990" s="4"/>
    </row>
    <row r="1991" spans="22:22" x14ac:dyDescent="0.25">
      <c r="V1991" s="4"/>
    </row>
    <row r="1992" spans="22:22" x14ac:dyDescent="0.25">
      <c r="V1992" s="4"/>
    </row>
    <row r="1993" spans="22:22" x14ac:dyDescent="0.25">
      <c r="V1993" s="4"/>
    </row>
    <row r="1994" spans="22:22" x14ac:dyDescent="0.25">
      <c r="V1994" s="4"/>
    </row>
    <row r="1995" spans="22:22" x14ac:dyDescent="0.25">
      <c r="V1995" s="4"/>
    </row>
    <row r="1996" spans="22:22" x14ac:dyDescent="0.25">
      <c r="V1996" s="4"/>
    </row>
    <row r="1997" spans="22:22" x14ac:dyDescent="0.25">
      <c r="V1997" s="4"/>
    </row>
    <row r="1998" spans="22:22" x14ac:dyDescent="0.25">
      <c r="V1998" s="4"/>
    </row>
    <row r="1999" spans="22:22" x14ac:dyDescent="0.25">
      <c r="V1999" s="4"/>
    </row>
    <row r="2000" spans="22:22" x14ac:dyDescent="0.25">
      <c r="V2000" s="4"/>
    </row>
    <row r="2001" spans="22:22" x14ac:dyDescent="0.25">
      <c r="V2001" s="4"/>
    </row>
    <row r="2002" spans="22:22" x14ac:dyDescent="0.25">
      <c r="V2002" s="4"/>
    </row>
    <row r="2003" spans="22:22" x14ac:dyDescent="0.25">
      <c r="V2003" s="4"/>
    </row>
    <row r="2004" spans="22:22" x14ac:dyDescent="0.25">
      <c r="V2004" s="4"/>
    </row>
    <row r="2005" spans="22:22" x14ac:dyDescent="0.25">
      <c r="V2005" s="4"/>
    </row>
    <row r="2006" spans="22:22" x14ac:dyDescent="0.25">
      <c r="V2006" s="4"/>
    </row>
    <row r="2007" spans="22:22" x14ac:dyDescent="0.25">
      <c r="V2007" s="4"/>
    </row>
    <row r="2008" spans="22:22" x14ac:dyDescent="0.25">
      <c r="V2008" s="4"/>
    </row>
    <row r="2009" spans="22:22" x14ac:dyDescent="0.25">
      <c r="V2009" s="4"/>
    </row>
    <row r="2010" spans="22:22" x14ac:dyDescent="0.25">
      <c r="V2010" s="4"/>
    </row>
    <row r="2011" spans="22:22" x14ac:dyDescent="0.25">
      <c r="V2011" s="4"/>
    </row>
    <row r="2012" spans="22:22" x14ac:dyDescent="0.25">
      <c r="V2012" s="4"/>
    </row>
    <row r="2013" spans="22:22" x14ac:dyDescent="0.25">
      <c r="V2013" s="4"/>
    </row>
    <row r="2014" spans="22:22" x14ac:dyDescent="0.25">
      <c r="V2014" s="4"/>
    </row>
    <row r="2015" spans="22:22" x14ac:dyDescent="0.25">
      <c r="V2015" s="4"/>
    </row>
    <row r="2016" spans="22:22" x14ac:dyDescent="0.25">
      <c r="V2016" s="4"/>
    </row>
    <row r="2017" spans="22:22" x14ac:dyDescent="0.25">
      <c r="V2017" s="4"/>
    </row>
    <row r="2018" spans="22:22" x14ac:dyDescent="0.25">
      <c r="V2018" s="4"/>
    </row>
    <row r="2019" spans="22:22" x14ac:dyDescent="0.25">
      <c r="V2019" s="4"/>
    </row>
    <row r="2020" spans="22:22" x14ac:dyDescent="0.25">
      <c r="V2020" s="4"/>
    </row>
    <row r="2021" spans="22:22" x14ac:dyDescent="0.25">
      <c r="V2021" s="4"/>
    </row>
    <row r="2022" spans="22:22" x14ac:dyDescent="0.25">
      <c r="V2022" s="4"/>
    </row>
    <row r="2023" spans="22:22" x14ac:dyDescent="0.25">
      <c r="V2023" s="4"/>
    </row>
    <row r="2024" spans="22:22" x14ac:dyDescent="0.25">
      <c r="V2024" s="4"/>
    </row>
    <row r="2025" spans="22:22" x14ac:dyDescent="0.25">
      <c r="V2025" s="4"/>
    </row>
    <row r="2026" spans="22:22" x14ac:dyDescent="0.25">
      <c r="V2026" s="4"/>
    </row>
    <row r="2027" spans="22:22" x14ac:dyDescent="0.25">
      <c r="V2027" s="4"/>
    </row>
    <row r="2028" spans="22:22" x14ac:dyDescent="0.25">
      <c r="V2028" s="4"/>
    </row>
    <row r="2029" spans="22:22" x14ac:dyDescent="0.25">
      <c r="V2029" s="4"/>
    </row>
    <row r="2030" spans="22:22" x14ac:dyDescent="0.25">
      <c r="V2030" s="4"/>
    </row>
    <row r="2031" spans="22:22" x14ac:dyDescent="0.25">
      <c r="V2031" s="4"/>
    </row>
    <row r="2032" spans="22:22" x14ac:dyDescent="0.25">
      <c r="V2032" s="4"/>
    </row>
    <row r="2033" spans="22:22" x14ac:dyDescent="0.25">
      <c r="V2033" s="4"/>
    </row>
    <row r="2034" spans="22:22" x14ac:dyDescent="0.25">
      <c r="V2034" s="4"/>
    </row>
    <row r="2035" spans="22:22" x14ac:dyDescent="0.25">
      <c r="V2035" s="4"/>
    </row>
    <row r="2036" spans="22:22" x14ac:dyDescent="0.25">
      <c r="V2036" s="4"/>
    </row>
    <row r="2037" spans="22:22" x14ac:dyDescent="0.25">
      <c r="V2037" s="4"/>
    </row>
    <row r="2038" spans="22:22" x14ac:dyDescent="0.25">
      <c r="V2038" s="4"/>
    </row>
    <row r="2039" spans="22:22" x14ac:dyDescent="0.25">
      <c r="V2039" s="4"/>
    </row>
    <row r="2040" spans="22:22" x14ac:dyDescent="0.25">
      <c r="V2040" s="4"/>
    </row>
    <row r="2041" spans="22:22" x14ac:dyDescent="0.25">
      <c r="V2041" s="4"/>
    </row>
    <row r="2042" spans="22:22" x14ac:dyDescent="0.25">
      <c r="V2042" s="4"/>
    </row>
    <row r="2043" spans="22:22" x14ac:dyDescent="0.25">
      <c r="V2043" s="4"/>
    </row>
    <row r="2044" spans="22:22" x14ac:dyDescent="0.25">
      <c r="V2044" s="4"/>
    </row>
    <row r="2045" spans="22:22" x14ac:dyDescent="0.25">
      <c r="V2045" s="4"/>
    </row>
    <row r="2046" spans="22:22" x14ac:dyDescent="0.25">
      <c r="V2046" s="4"/>
    </row>
    <row r="2047" spans="22:22" x14ac:dyDescent="0.25">
      <c r="V2047" s="4"/>
    </row>
    <row r="2048" spans="22:22" x14ac:dyDescent="0.25">
      <c r="V2048" s="4"/>
    </row>
    <row r="2049" spans="22:22" x14ac:dyDescent="0.25">
      <c r="V2049" s="4"/>
    </row>
    <row r="2050" spans="22:22" x14ac:dyDescent="0.25">
      <c r="V2050" s="4"/>
    </row>
    <row r="2051" spans="22:22" x14ac:dyDescent="0.25">
      <c r="V2051" s="4"/>
    </row>
    <row r="2052" spans="22:22" x14ac:dyDescent="0.25">
      <c r="V2052" s="4"/>
    </row>
    <row r="2053" spans="22:22" x14ac:dyDescent="0.25">
      <c r="V2053" s="4"/>
    </row>
    <row r="2054" spans="22:22" x14ac:dyDescent="0.25">
      <c r="V2054" s="4"/>
    </row>
    <row r="2055" spans="22:22" x14ac:dyDescent="0.25">
      <c r="V2055" s="4"/>
    </row>
    <row r="2056" spans="22:22" x14ac:dyDescent="0.25">
      <c r="V2056" s="4"/>
    </row>
    <row r="2057" spans="22:22" x14ac:dyDescent="0.25">
      <c r="V2057" s="4"/>
    </row>
    <row r="2058" spans="22:22" x14ac:dyDescent="0.25">
      <c r="V2058" s="4"/>
    </row>
    <row r="2059" spans="22:22" x14ac:dyDescent="0.25">
      <c r="V2059" s="4"/>
    </row>
    <row r="2060" spans="22:22" x14ac:dyDescent="0.25">
      <c r="V2060" s="4"/>
    </row>
    <row r="2061" spans="22:22" x14ac:dyDescent="0.25">
      <c r="V2061" s="4"/>
    </row>
    <row r="2062" spans="22:22" x14ac:dyDescent="0.25">
      <c r="V2062" s="4"/>
    </row>
    <row r="2063" spans="22:22" x14ac:dyDescent="0.25">
      <c r="V2063" s="4"/>
    </row>
    <row r="2064" spans="22:22" x14ac:dyDescent="0.25">
      <c r="V2064" s="4"/>
    </row>
    <row r="2065" spans="22:22" x14ac:dyDescent="0.25">
      <c r="V2065" s="4"/>
    </row>
    <row r="2066" spans="22:22" x14ac:dyDescent="0.25">
      <c r="V2066" s="4"/>
    </row>
    <row r="2067" spans="22:22" x14ac:dyDescent="0.25">
      <c r="V2067" s="4"/>
    </row>
    <row r="2068" spans="22:22" x14ac:dyDescent="0.25">
      <c r="V2068" s="4"/>
    </row>
    <row r="2069" spans="22:22" x14ac:dyDescent="0.25">
      <c r="V2069" s="4"/>
    </row>
    <row r="2070" spans="22:22" x14ac:dyDescent="0.25">
      <c r="V2070" s="4"/>
    </row>
    <row r="2071" spans="22:22" x14ac:dyDescent="0.25">
      <c r="V2071" s="4"/>
    </row>
    <row r="2072" spans="22:22" x14ac:dyDescent="0.25">
      <c r="V2072" s="4"/>
    </row>
    <row r="2073" spans="22:22" x14ac:dyDescent="0.25">
      <c r="V2073" s="4"/>
    </row>
    <row r="2074" spans="22:22" x14ac:dyDescent="0.25">
      <c r="V2074" s="4"/>
    </row>
    <row r="2075" spans="22:22" x14ac:dyDescent="0.25">
      <c r="V2075" s="4"/>
    </row>
    <row r="2076" spans="22:22" x14ac:dyDescent="0.25">
      <c r="V2076" s="4"/>
    </row>
    <row r="2077" spans="22:22" x14ac:dyDescent="0.25">
      <c r="V2077" s="4"/>
    </row>
    <row r="2078" spans="22:22" x14ac:dyDescent="0.25">
      <c r="V2078" s="4"/>
    </row>
    <row r="2079" spans="22:22" x14ac:dyDescent="0.25">
      <c r="V2079" s="4"/>
    </row>
    <row r="2080" spans="22:22" x14ac:dyDescent="0.25">
      <c r="V2080" s="4"/>
    </row>
    <row r="2081" spans="22:22" x14ac:dyDescent="0.25">
      <c r="V2081" s="4"/>
    </row>
    <row r="2082" spans="22:22" x14ac:dyDescent="0.25">
      <c r="V2082" s="4"/>
    </row>
    <row r="2083" spans="22:22" x14ac:dyDescent="0.25">
      <c r="V2083" s="4"/>
    </row>
    <row r="2084" spans="22:22" x14ac:dyDescent="0.25">
      <c r="V2084" s="4"/>
    </row>
    <row r="2085" spans="22:22" x14ac:dyDescent="0.25">
      <c r="V2085" s="4"/>
    </row>
    <row r="2086" spans="22:22" x14ac:dyDescent="0.25">
      <c r="V2086" s="4"/>
    </row>
    <row r="2087" spans="22:22" x14ac:dyDescent="0.25">
      <c r="V2087" s="4"/>
    </row>
    <row r="2088" spans="22:22" x14ac:dyDescent="0.25">
      <c r="V2088" s="4"/>
    </row>
    <row r="2089" spans="22:22" x14ac:dyDescent="0.25">
      <c r="V2089" s="4"/>
    </row>
    <row r="2090" spans="22:22" x14ac:dyDescent="0.25">
      <c r="V2090" s="4"/>
    </row>
    <row r="2091" spans="22:22" x14ac:dyDescent="0.25">
      <c r="V2091" s="4"/>
    </row>
    <row r="2092" spans="22:22" x14ac:dyDescent="0.25">
      <c r="V2092" s="4"/>
    </row>
    <row r="2093" spans="22:22" x14ac:dyDescent="0.25">
      <c r="V2093" s="4"/>
    </row>
    <row r="2094" spans="22:22" x14ac:dyDescent="0.25">
      <c r="V2094" s="4"/>
    </row>
    <row r="2095" spans="22:22" x14ac:dyDescent="0.25">
      <c r="V2095" s="4"/>
    </row>
    <row r="2096" spans="22:22" x14ac:dyDescent="0.25">
      <c r="V2096" s="4"/>
    </row>
    <row r="2097" spans="22:22" x14ac:dyDescent="0.25">
      <c r="V2097" s="4"/>
    </row>
    <row r="2098" spans="22:22" x14ac:dyDescent="0.25">
      <c r="V2098" s="4"/>
    </row>
    <row r="2099" spans="22:22" x14ac:dyDescent="0.25">
      <c r="V2099" s="4"/>
    </row>
    <row r="2100" spans="22:22" x14ac:dyDescent="0.25">
      <c r="V2100" s="4"/>
    </row>
    <row r="2101" spans="22:22" x14ac:dyDescent="0.25">
      <c r="V2101" s="4"/>
    </row>
    <row r="2102" spans="22:22" x14ac:dyDescent="0.25">
      <c r="V2102" s="4"/>
    </row>
    <row r="2103" spans="22:22" x14ac:dyDescent="0.25">
      <c r="V2103" s="4"/>
    </row>
    <row r="2104" spans="22:22" x14ac:dyDescent="0.25">
      <c r="V2104" s="4"/>
    </row>
    <row r="2105" spans="22:22" x14ac:dyDescent="0.25">
      <c r="V2105" s="4"/>
    </row>
    <row r="2106" spans="22:22" x14ac:dyDescent="0.25">
      <c r="V2106" s="4"/>
    </row>
    <row r="2107" spans="22:22" x14ac:dyDescent="0.25">
      <c r="V2107" s="4"/>
    </row>
    <row r="2108" spans="22:22" x14ac:dyDescent="0.25">
      <c r="V2108" s="4"/>
    </row>
    <row r="2109" spans="22:22" x14ac:dyDescent="0.25">
      <c r="V2109" s="4"/>
    </row>
    <row r="2110" spans="22:22" x14ac:dyDescent="0.25">
      <c r="V2110" s="4"/>
    </row>
    <row r="2111" spans="22:22" x14ac:dyDescent="0.25">
      <c r="V2111" s="4"/>
    </row>
    <row r="2112" spans="22:22" x14ac:dyDescent="0.25">
      <c r="V2112" s="4"/>
    </row>
    <row r="2113" spans="22:22" x14ac:dyDescent="0.25">
      <c r="V2113" s="4"/>
    </row>
    <row r="2114" spans="22:22" x14ac:dyDescent="0.25">
      <c r="V2114" s="4"/>
    </row>
    <row r="2115" spans="22:22" x14ac:dyDescent="0.25">
      <c r="V2115" s="4"/>
    </row>
    <row r="2116" spans="22:22" x14ac:dyDescent="0.25">
      <c r="V2116" s="4"/>
    </row>
    <row r="2117" spans="22:22" x14ac:dyDescent="0.25">
      <c r="V2117" s="4"/>
    </row>
    <row r="2118" spans="22:22" x14ac:dyDescent="0.25">
      <c r="V2118" s="4"/>
    </row>
    <row r="2119" spans="22:22" x14ac:dyDescent="0.25">
      <c r="V2119" s="4"/>
    </row>
    <row r="2120" spans="22:22" x14ac:dyDescent="0.25">
      <c r="V2120" s="4"/>
    </row>
    <row r="2121" spans="22:22" x14ac:dyDescent="0.25">
      <c r="V2121" s="4"/>
    </row>
    <row r="2122" spans="22:22" x14ac:dyDescent="0.25">
      <c r="V2122" s="4"/>
    </row>
    <row r="2123" spans="22:22" x14ac:dyDescent="0.25">
      <c r="V2123" s="4"/>
    </row>
    <row r="2124" spans="22:22" x14ac:dyDescent="0.25">
      <c r="V2124" s="4"/>
    </row>
    <row r="2125" spans="22:22" x14ac:dyDescent="0.25">
      <c r="V2125" s="4"/>
    </row>
    <row r="2126" spans="22:22" x14ac:dyDescent="0.25">
      <c r="V2126" s="4"/>
    </row>
    <row r="2127" spans="22:22" x14ac:dyDescent="0.25">
      <c r="V2127" s="4"/>
    </row>
    <row r="2128" spans="22:22" x14ac:dyDescent="0.25">
      <c r="V2128" s="4"/>
    </row>
    <row r="2129" spans="22:22" x14ac:dyDescent="0.25">
      <c r="V2129" s="4"/>
    </row>
    <row r="2130" spans="22:22" x14ac:dyDescent="0.25">
      <c r="V2130" s="4"/>
    </row>
    <row r="2131" spans="22:22" x14ac:dyDescent="0.25">
      <c r="V2131" s="4"/>
    </row>
    <row r="2132" spans="22:22" x14ac:dyDescent="0.25">
      <c r="V2132" s="4"/>
    </row>
    <row r="2133" spans="22:22" x14ac:dyDescent="0.25">
      <c r="V2133" s="4"/>
    </row>
    <row r="2134" spans="22:22" x14ac:dyDescent="0.25">
      <c r="V2134" s="4"/>
    </row>
    <row r="2135" spans="22:22" x14ac:dyDescent="0.25">
      <c r="V2135" s="4"/>
    </row>
    <row r="2136" spans="22:22" x14ac:dyDescent="0.25">
      <c r="V2136" s="4"/>
    </row>
    <row r="2137" spans="22:22" x14ac:dyDescent="0.25">
      <c r="V2137" s="4"/>
    </row>
    <row r="2138" spans="22:22" x14ac:dyDescent="0.25">
      <c r="V2138" s="4"/>
    </row>
    <row r="2139" spans="22:22" x14ac:dyDescent="0.25">
      <c r="V2139" s="4"/>
    </row>
    <row r="2140" spans="22:22" x14ac:dyDescent="0.25">
      <c r="V2140" s="4"/>
    </row>
    <row r="2141" spans="22:22" x14ac:dyDescent="0.25">
      <c r="V2141" s="4"/>
    </row>
    <row r="2142" spans="22:22" x14ac:dyDescent="0.25">
      <c r="V2142" s="4"/>
    </row>
    <row r="2143" spans="22:22" x14ac:dyDescent="0.25">
      <c r="V2143" s="4"/>
    </row>
    <row r="2144" spans="22:22" x14ac:dyDescent="0.25">
      <c r="V2144" s="4"/>
    </row>
    <row r="2145" spans="22:22" x14ac:dyDescent="0.25">
      <c r="V2145" s="4"/>
    </row>
    <row r="2146" spans="22:22" x14ac:dyDescent="0.25">
      <c r="V2146" s="4"/>
    </row>
    <row r="2147" spans="22:22" x14ac:dyDescent="0.25">
      <c r="V2147" s="4"/>
    </row>
    <row r="2148" spans="22:22" x14ac:dyDescent="0.25">
      <c r="V2148" s="4"/>
    </row>
    <row r="2149" spans="22:22" x14ac:dyDescent="0.25">
      <c r="V2149" s="4"/>
    </row>
    <row r="2150" spans="22:22" x14ac:dyDescent="0.25">
      <c r="V2150" s="4"/>
    </row>
    <row r="2151" spans="22:22" x14ac:dyDescent="0.25">
      <c r="V2151" s="4"/>
    </row>
    <row r="2152" spans="22:22" x14ac:dyDescent="0.25">
      <c r="V2152" s="4"/>
    </row>
    <row r="2153" spans="22:22" x14ac:dyDescent="0.25">
      <c r="V2153" s="4"/>
    </row>
    <row r="2154" spans="22:22" x14ac:dyDescent="0.25">
      <c r="V2154" s="4"/>
    </row>
    <row r="2155" spans="22:22" x14ac:dyDescent="0.25">
      <c r="V2155" s="4"/>
    </row>
    <row r="2156" spans="22:22" x14ac:dyDescent="0.25">
      <c r="V2156" s="4"/>
    </row>
    <row r="2157" spans="22:22" x14ac:dyDescent="0.25">
      <c r="V2157" s="4"/>
    </row>
    <row r="2158" spans="22:22" x14ac:dyDescent="0.25">
      <c r="V2158" s="4"/>
    </row>
    <row r="2159" spans="22:22" x14ac:dyDescent="0.25">
      <c r="V2159" s="4"/>
    </row>
    <row r="2160" spans="22:22" x14ac:dyDescent="0.25">
      <c r="V2160" s="4"/>
    </row>
    <row r="2161" spans="22:22" x14ac:dyDescent="0.25">
      <c r="V2161" s="4"/>
    </row>
    <row r="2162" spans="22:22" x14ac:dyDescent="0.25">
      <c r="V2162" s="4"/>
    </row>
    <row r="2163" spans="22:22" x14ac:dyDescent="0.25">
      <c r="V2163" s="4"/>
    </row>
    <row r="2164" spans="22:22" x14ac:dyDescent="0.25">
      <c r="V2164" s="4"/>
    </row>
    <row r="2165" spans="22:22" x14ac:dyDescent="0.25">
      <c r="V2165" s="4"/>
    </row>
    <row r="2166" spans="22:22" x14ac:dyDescent="0.25">
      <c r="V2166" s="4"/>
    </row>
    <row r="2167" spans="22:22" x14ac:dyDescent="0.25">
      <c r="V2167" s="4"/>
    </row>
    <row r="2168" spans="22:22" x14ac:dyDescent="0.25">
      <c r="V2168" s="4"/>
    </row>
    <row r="2169" spans="22:22" x14ac:dyDescent="0.25">
      <c r="V2169" s="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Props1.xml><?xml version="1.0" encoding="utf-8"?>
<ds:datastoreItem xmlns:ds="http://schemas.openxmlformats.org/officeDocument/2006/customXml" ds:itemID="{9A387754-E2EC-4EB0-8050-55B0B38C9F2B}">
  <ds:schemaRefs/>
</ds:datastoreItem>
</file>

<file path=customXml/itemProps2.xml><?xml version="1.0" encoding="utf-8"?>
<ds:datastoreItem xmlns:ds="http://schemas.openxmlformats.org/officeDocument/2006/customXml" ds:itemID="{30E7A53D-A2FF-42EC-AEE2-18BF24D398E5}">
  <ds:schemaRefs/>
</ds:datastoreItem>
</file>

<file path=customXml/itemProps3.xml><?xml version="1.0" encoding="utf-8"?>
<ds:datastoreItem xmlns:ds="http://schemas.openxmlformats.org/officeDocument/2006/customXml" ds:itemID="{36F08870-401C-4B14-B9BF-3BC7E3BC2E00}">
  <ds:schemaRefs/>
</ds:datastoreItem>
</file>

<file path=customXml/itemProps4.xml><?xml version="1.0" encoding="utf-8"?>
<ds:datastoreItem xmlns:ds="http://schemas.openxmlformats.org/officeDocument/2006/customXml" ds:itemID="{AB4D4EB6-129D-4D1C-AAA4-66DFAAC40278}">
  <ds:schemaRefs/>
</ds:datastoreItem>
</file>

<file path=customXml/itemProps5.xml><?xml version="1.0" encoding="utf-8"?>
<ds:datastoreItem xmlns:ds="http://schemas.openxmlformats.org/officeDocument/2006/customXml" ds:itemID="{AF4F9979-AC40-4162-A84A-4DA3249BF2F9}">
  <ds:schemaRefs/>
</ds:datastoreItem>
</file>

<file path=customXml/itemProps6.xml><?xml version="1.0" encoding="utf-8"?>
<ds:datastoreItem xmlns:ds="http://schemas.openxmlformats.org/officeDocument/2006/customXml" ds:itemID="{FDE3C205-F47D-4ACF-8449-3DFCD66F1D8E}">
  <ds:schemaRefs/>
</ds:datastoreItem>
</file>

<file path=customXml/itemProps7.xml><?xml version="1.0" encoding="utf-8"?>
<ds:datastoreItem xmlns:ds="http://schemas.openxmlformats.org/officeDocument/2006/customXml" ds:itemID="{CBE092F1-7CDE-4317-844C-3AE10B8E43E5}">
  <ds:schemaRefs/>
</ds:datastoreItem>
</file>

<file path=customXml/itemProps8.xml><?xml version="1.0" encoding="utf-8"?>
<ds:datastoreItem xmlns:ds="http://schemas.openxmlformats.org/officeDocument/2006/customXml" ds:itemID="{9CCA79E0-8A97-4254-A526-E995C63ED8AD}">
  <ds:schemaRefs/>
</ds:datastoreItem>
</file>

<file path=customXml/itemProps9.xml><?xml version="1.0" encoding="utf-8"?>
<ds:datastoreItem xmlns:ds="http://schemas.openxmlformats.org/officeDocument/2006/customXml" ds:itemID="{76D96C1A-13C1-4FE5-BD7C-FEEFE3660B53}">
  <ds:schemaRefs/>
</ds:datastoreItem>
</file>

<file path=customXml/itemProps10.xml><?xml version="1.0" encoding="utf-8"?>
<ds:datastoreItem xmlns:ds="http://schemas.openxmlformats.org/officeDocument/2006/customXml" ds:itemID="{D1F68917-C376-4DAC-BCFF-0B4808A9C20B}">
  <ds:schemaRefs/>
</ds:datastoreItem>
</file>

<file path=customXml/itemProps11.xml><?xml version="1.0" encoding="utf-8"?>
<ds:datastoreItem xmlns:ds="http://schemas.openxmlformats.org/officeDocument/2006/customXml" ds:itemID="{853EE5CD-BB70-42F7-B188-05AEC36FA2E8}">
  <ds:schemaRefs/>
</ds:datastoreItem>
</file>

<file path=customXml/itemProps12.xml><?xml version="1.0" encoding="utf-8"?>
<ds:datastoreItem xmlns:ds="http://schemas.openxmlformats.org/officeDocument/2006/customXml" ds:itemID="{4F4E1D94-A1AB-4839-B4E9-47E7174E1711}">
  <ds:schemaRefs/>
</ds:datastoreItem>
</file>

<file path=customXml/itemProps13.xml><?xml version="1.0" encoding="utf-8"?>
<ds:datastoreItem xmlns:ds="http://schemas.openxmlformats.org/officeDocument/2006/customXml" ds:itemID="{21AFA957-14FC-443B-9F68-1B383B563721}">
  <ds:schemaRefs/>
</ds:datastoreItem>
</file>

<file path=customXml/itemProps14.xml><?xml version="1.0" encoding="utf-8"?>
<ds:datastoreItem xmlns:ds="http://schemas.openxmlformats.org/officeDocument/2006/customXml" ds:itemID="{7D7396C5-147B-4BAB-A001-3DB64536CA7F}">
  <ds:schemaRefs/>
</ds:datastoreItem>
</file>

<file path=customXml/itemProps15.xml><?xml version="1.0" encoding="utf-8"?>
<ds:datastoreItem xmlns:ds="http://schemas.openxmlformats.org/officeDocument/2006/customXml" ds:itemID="{BF365A52-D347-4DBE-A5F0-971B8AA22A31}">
  <ds:schemaRefs/>
</ds:datastoreItem>
</file>

<file path=customXml/itemProps16.xml><?xml version="1.0" encoding="utf-8"?>
<ds:datastoreItem xmlns:ds="http://schemas.openxmlformats.org/officeDocument/2006/customXml" ds:itemID="{390EE382-A949-4CA0-A8F0-B46214EDAB14}">
  <ds:schemaRefs/>
</ds:datastoreItem>
</file>

<file path=customXml/itemProps17.xml><?xml version="1.0" encoding="utf-8"?>
<ds:datastoreItem xmlns:ds="http://schemas.openxmlformats.org/officeDocument/2006/customXml" ds:itemID="{A83D177D-B24D-464D-A036-783E511CB04B}">
  <ds:schemaRefs/>
</ds:datastoreItem>
</file>

<file path=customXml/itemProps18.xml><?xml version="1.0" encoding="utf-8"?>
<ds:datastoreItem xmlns:ds="http://schemas.openxmlformats.org/officeDocument/2006/customXml" ds:itemID="{D1F650DB-F7F0-4BB3-8026-A67861E2A650}">
  <ds:schemaRefs/>
</ds:datastoreItem>
</file>

<file path=customXml/itemProps19.xml><?xml version="1.0" encoding="utf-8"?>
<ds:datastoreItem xmlns:ds="http://schemas.openxmlformats.org/officeDocument/2006/customXml" ds:itemID="{3950495F-11EA-41E6-975A-49479EFC1E74}">
  <ds:schemaRefs/>
</ds:datastoreItem>
</file>

<file path=customXml/itemProps20.xml><?xml version="1.0" encoding="utf-8"?>
<ds:datastoreItem xmlns:ds="http://schemas.openxmlformats.org/officeDocument/2006/customXml" ds:itemID="{127D25B9-C9FD-4A0F-876B-929B564E0466}">
  <ds:schemaRefs/>
</ds:datastoreItem>
</file>

<file path=customXml/itemProps21.xml><?xml version="1.0" encoding="utf-8"?>
<ds:datastoreItem xmlns:ds="http://schemas.openxmlformats.org/officeDocument/2006/customXml" ds:itemID="{4F6077E0-E843-47A0-8664-E17D4C88B252}">
  <ds:schemaRefs/>
</ds:datastoreItem>
</file>

<file path=customXml/itemProps22.xml><?xml version="1.0" encoding="utf-8"?>
<ds:datastoreItem xmlns:ds="http://schemas.openxmlformats.org/officeDocument/2006/customXml" ds:itemID="{63E33CBA-0B87-4EDE-90FF-EE93DA54F475}">
  <ds:schemaRefs/>
</ds:datastoreItem>
</file>

<file path=customXml/itemProps23.xml><?xml version="1.0" encoding="utf-8"?>
<ds:datastoreItem xmlns:ds="http://schemas.openxmlformats.org/officeDocument/2006/customXml" ds:itemID="{CE35C6FC-A8DB-4CF9-B2CC-48A2FE2B6AAD}">
  <ds:schemaRefs/>
</ds:datastoreItem>
</file>

<file path=customXml/itemProps24.xml><?xml version="1.0" encoding="utf-8"?>
<ds:datastoreItem xmlns:ds="http://schemas.openxmlformats.org/officeDocument/2006/customXml" ds:itemID="{3D2DBEC0-3E7D-462D-ABDB-2A1DAA1B5F79}">
  <ds:schemaRefs/>
</ds:datastoreItem>
</file>

<file path=customXml/itemProps25.xml><?xml version="1.0" encoding="utf-8"?>
<ds:datastoreItem xmlns:ds="http://schemas.openxmlformats.org/officeDocument/2006/customXml" ds:itemID="{BC5E283F-8E7E-4AD6-B1A5-DF93BE966A2C}">
  <ds:schemaRefs/>
</ds:datastoreItem>
</file>

<file path=customXml/itemProps26.xml><?xml version="1.0" encoding="utf-8"?>
<ds:datastoreItem xmlns:ds="http://schemas.openxmlformats.org/officeDocument/2006/customXml" ds:itemID="{BA0BF404-E7DE-483E-9307-0EE4305E54FB}">
  <ds:schemaRefs/>
</ds:datastoreItem>
</file>

<file path=customXml/itemProps27.xml><?xml version="1.0" encoding="utf-8"?>
<ds:datastoreItem xmlns:ds="http://schemas.openxmlformats.org/officeDocument/2006/customXml" ds:itemID="{3DA034EE-4D89-4EE7-8238-D22A1005B871}">
  <ds:schemaRefs/>
</ds:datastoreItem>
</file>

<file path=customXml/itemProps28.xml><?xml version="1.0" encoding="utf-8"?>
<ds:datastoreItem xmlns:ds="http://schemas.openxmlformats.org/officeDocument/2006/customXml" ds:itemID="{73FDDE7B-70D5-4404-8226-13392BB13944}">
  <ds:schemaRefs/>
</ds:datastoreItem>
</file>

<file path=customXml/itemProps29.xml><?xml version="1.0" encoding="utf-8"?>
<ds:datastoreItem xmlns:ds="http://schemas.openxmlformats.org/officeDocument/2006/customXml" ds:itemID="{96EB0D0A-AC9F-48CC-803A-EF3BB027316B}">
  <ds:schemaRefs/>
</ds:datastoreItem>
</file>

<file path=customXml/itemProps30.xml><?xml version="1.0" encoding="utf-8"?>
<ds:datastoreItem xmlns:ds="http://schemas.openxmlformats.org/officeDocument/2006/customXml" ds:itemID="{5848B23A-ACFD-4919-B842-EF9070EE497A}">
  <ds:schemaRefs/>
</ds:datastoreItem>
</file>

<file path=customXml/itemProps31.xml><?xml version="1.0" encoding="utf-8"?>
<ds:datastoreItem xmlns:ds="http://schemas.openxmlformats.org/officeDocument/2006/customXml" ds:itemID="{A1DB05EB-D2DA-47D2-9D4C-2CD4DD4B8D1E}">
  <ds:schemaRefs/>
</ds:datastoreItem>
</file>

<file path=customXml/itemProps32.xml><?xml version="1.0" encoding="utf-8"?>
<ds:datastoreItem xmlns:ds="http://schemas.openxmlformats.org/officeDocument/2006/customXml" ds:itemID="{4EE8BE75-6027-4C66-9567-B7586BEC6645}">
  <ds:schemaRefs/>
</ds:datastoreItem>
</file>

<file path=customXml/itemProps33.xml><?xml version="1.0" encoding="utf-8"?>
<ds:datastoreItem xmlns:ds="http://schemas.openxmlformats.org/officeDocument/2006/customXml" ds:itemID="{8DAD818B-CB69-46BB-9CFC-83630EEAF070}">
  <ds:schemaRefs/>
</ds:datastoreItem>
</file>

<file path=customXml/itemProps34.xml><?xml version="1.0" encoding="utf-8"?>
<ds:datastoreItem xmlns:ds="http://schemas.openxmlformats.org/officeDocument/2006/customXml" ds:itemID="{19E97AB1-19E0-4358-8D38-CE0F492B9D97}">
  <ds:schemaRefs/>
</ds:datastoreItem>
</file>

<file path=customXml/itemProps35.xml><?xml version="1.0" encoding="utf-8"?>
<ds:datastoreItem xmlns:ds="http://schemas.openxmlformats.org/officeDocument/2006/customXml" ds:itemID="{5DBDBC75-D8F0-4DBC-919C-B5DD1F25F6A4}">
  <ds:schemaRefs/>
</ds:datastoreItem>
</file>

<file path=customXml/itemProps36.xml><?xml version="1.0" encoding="utf-8"?>
<ds:datastoreItem xmlns:ds="http://schemas.openxmlformats.org/officeDocument/2006/customXml" ds:itemID="{3195302C-CB10-4274-A296-A6A021008284}">
  <ds:schemaRefs/>
</ds:datastoreItem>
</file>

<file path=customXml/itemProps37.xml><?xml version="1.0" encoding="utf-8"?>
<ds:datastoreItem xmlns:ds="http://schemas.openxmlformats.org/officeDocument/2006/customXml" ds:itemID="{B9C74DFB-DA2B-4EF2-B4B8-177292877DCD}">
  <ds:schemaRefs/>
</ds:datastoreItem>
</file>

<file path=customXml/itemProps38.xml><?xml version="1.0" encoding="utf-8"?>
<ds:datastoreItem xmlns:ds="http://schemas.openxmlformats.org/officeDocument/2006/customXml" ds:itemID="{20C424CC-11C0-45C0-A417-3EFDFE453A46}">
  <ds:schemaRefs/>
</ds:datastoreItem>
</file>

<file path=customXml/itemProps39.xml><?xml version="1.0" encoding="utf-8"?>
<ds:datastoreItem xmlns:ds="http://schemas.openxmlformats.org/officeDocument/2006/customXml" ds:itemID="{ECB04728-3862-4D0A-AA25-64F9E4B760D3}">
  <ds:schemaRefs/>
</ds:datastoreItem>
</file>

<file path=customXml/itemProps40.xml><?xml version="1.0" encoding="utf-8"?>
<ds:datastoreItem xmlns:ds="http://schemas.openxmlformats.org/officeDocument/2006/customXml" ds:itemID="{2B9EFC1F-275F-4483-B567-92CBFAB372B2}">
  <ds:schemaRefs/>
</ds:datastoreItem>
</file>

<file path=customXml/itemProps41.xml><?xml version="1.0" encoding="utf-8"?>
<ds:datastoreItem xmlns:ds="http://schemas.openxmlformats.org/officeDocument/2006/customXml" ds:itemID="{E9F65742-8F27-4384-9F69-2090781BD8F3}">
  <ds:schemaRefs/>
</ds:datastoreItem>
</file>

<file path=customXml/itemProps42.xml><?xml version="1.0" encoding="utf-8"?>
<ds:datastoreItem xmlns:ds="http://schemas.openxmlformats.org/officeDocument/2006/customXml" ds:itemID="{3F84A75B-ADAD-4605-B107-75641CAF0713}">
  <ds:schemaRefs/>
</ds:datastoreItem>
</file>

<file path=customXml/itemProps43.xml><?xml version="1.0" encoding="utf-8"?>
<ds:datastoreItem xmlns:ds="http://schemas.openxmlformats.org/officeDocument/2006/customXml" ds:itemID="{2382DD4B-A76C-4F90-B77D-1FE4CFD74BD8}">
  <ds:schemaRefs/>
</ds:datastoreItem>
</file>

<file path=customXml/itemProps44.xml><?xml version="1.0" encoding="utf-8"?>
<ds:datastoreItem xmlns:ds="http://schemas.openxmlformats.org/officeDocument/2006/customXml" ds:itemID="{1912C9FC-9ED9-4BA4-9329-585DE3F1172A}">
  <ds:schemaRefs/>
</ds:datastoreItem>
</file>

<file path=customXml/itemProps45.xml><?xml version="1.0" encoding="utf-8"?>
<ds:datastoreItem xmlns:ds="http://schemas.openxmlformats.org/officeDocument/2006/customXml" ds:itemID="{442ED513-ED4E-4750-B986-1C0F4D87E76B}">
  <ds:schemaRefs/>
</ds:datastoreItem>
</file>

<file path=customXml/itemProps46.xml><?xml version="1.0" encoding="utf-8"?>
<ds:datastoreItem xmlns:ds="http://schemas.openxmlformats.org/officeDocument/2006/customXml" ds:itemID="{1E6D1570-DECD-477C-A05D-9F605AE92210}">
  <ds:schemaRefs/>
</ds:datastoreItem>
</file>

<file path=customXml/itemProps47.xml><?xml version="1.0" encoding="utf-8"?>
<ds:datastoreItem xmlns:ds="http://schemas.openxmlformats.org/officeDocument/2006/customXml" ds:itemID="{B18F5A69-64B7-481A-B1CA-81D89D84E19C}">
  <ds:schemaRefs/>
</ds:datastoreItem>
</file>

<file path=customXml/itemProps48.xml><?xml version="1.0" encoding="utf-8"?>
<ds:datastoreItem xmlns:ds="http://schemas.openxmlformats.org/officeDocument/2006/customXml" ds:itemID="{C4A45C27-B9A4-4CD8-98F6-50CE7586434E}">
  <ds:schemaRefs/>
</ds:datastoreItem>
</file>

<file path=customXml/itemProps49.xml><?xml version="1.0" encoding="utf-8"?>
<ds:datastoreItem xmlns:ds="http://schemas.openxmlformats.org/officeDocument/2006/customXml" ds:itemID="{D0BED45C-D496-4D32-A17C-ED3A59799247}">
  <ds:schemaRefs>
    <ds:schemaRef ds:uri="http://schemas.microsoft.com/DataMashup"/>
  </ds:schemaRefs>
</ds:datastoreItem>
</file>

<file path=customXml/itemProps50.xml><?xml version="1.0" encoding="utf-8"?>
<ds:datastoreItem xmlns:ds="http://schemas.openxmlformats.org/officeDocument/2006/customXml" ds:itemID="{54C46C66-C978-4E8C-9378-910CE1A20E0E}">
  <ds:schemaRefs/>
</ds:datastoreItem>
</file>

<file path=customXml/itemProps51.xml><?xml version="1.0" encoding="utf-8"?>
<ds:datastoreItem xmlns:ds="http://schemas.openxmlformats.org/officeDocument/2006/customXml" ds:itemID="{8582CAA7-BC60-4C56-BD3E-E1E3495E7F71}">
  <ds:schemaRefs/>
</ds:datastoreItem>
</file>

<file path=customXml/itemProps52.xml><?xml version="1.0" encoding="utf-8"?>
<ds:datastoreItem xmlns:ds="http://schemas.openxmlformats.org/officeDocument/2006/customXml" ds:itemID="{12F93918-6F6C-4663-BE40-D1BBF495AF83}">
  <ds:schemaRefs/>
</ds:datastoreItem>
</file>

<file path=customXml/itemProps53.xml><?xml version="1.0" encoding="utf-8"?>
<ds:datastoreItem xmlns:ds="http://schemas.openxmlformats.org/officeDocument/2006/customXml" ds:itemID="{C536782C-0449-49EC-9084-06D690F0F334}">
  <ds:schemaRefs/>
</ds:datastoreItem>
</file>

<file path=customXml/itemProps54.xml><?xml version="1.0" encoding="utf-8"?>
<ds:datastoreItem xmlns:ds="http://schemas.openxmlformats.org/officeDocument/2006/customXml" ds:itemID="{1AF011B5-393D-4A6C-A813-80613B5CCA40}">
  <ds:schemaRefs/>
</ds:datastoreItem>
</file>

<file path=customXml/itemProps55.xml><?xml version="1.0" encoding="utf-8"?>
<ds:datastoreItem xmlns:ds="http://schemas.openxmlformats.org/officeDocument/2006/customXml" ds:itemID="{5B123138-9949-4AA3-8EDF-035C6B318C8A}">
  <ds:schemaRefs/>
</ds:datastoreItem>
</file>

<file path=customXml/itemProps56.xml><?xml version="1.0" encoding="utf-8"?>
<ds:datastoreItem xmlns:ds="http://schemas.openxmlformats.org/officeDocument/2006/customXml" ds:itemID="{BBA9E0DA-59B5-44DD-A1A1-A7CC6871E60F}">
  <ds:schemaRefs/>
</ds:datastoreItem>
</file>

<file path=customXml/itemProps57.xml><?xml version="1.0" encoding="utf-8"?>
<ds:datastoreItem xmlns:ds="http://schemas.openxmlformats.org/officeDocument/2006/customXml" ds:itemID="{7EECDE2E-9FA5-4D1D-BB0E-BE1A6949D283}">
  <ds:schemaRefs/>
</ds:datastoreItem>
</file>

<file path=customXml/itemProps58.xml><?xml version="1.0" encoding="utf-8"?>
<ds:datastoreItem xmlns:ds="http://schemas.openxmlformats.org/officeDocument/2006/customXml" ds:itemID="{7563A786-FEDE-4FC9-92FD-EE2E2CEAB43C}">
  <ds:schemaRefs/>
</ds:datastoreItem>
</file>

<file path=customXml/itemProps59.xml><?xml version="1.0" encoding="utf-8"?>
<ds:datastoreItem xmlns:ds="http://schemas.openxmlformats.org/officeDocument/2006/customXml" ds:itemID="{A1D88812-C840-4CD9-8DFA-68DE420DADD0}">
  <ds:schemaRefs/>
</ds:datastoreItem>
</file>

<file path=customXml/itemProps60.xml><?xml version="1.0" encoding="utf-8"?>
<ds:datastoreItem xmlns:ds="http://schemas.openxmlformats.org/officeDocument/2006/customXml" ds:itemID="{923E8B65-EB1F-4A28-BB73-0EFF217BA730}">
  <ds:schemaRefs/>
</ds:datastoreItem>
</file>

<file path=customXml/itemProps61.xml><?xml version="1.0" encoding="utf-8"?>
<ds:datastoreItem xmlns:ds="http://schemas.openxmlformats.org/officeDocument/2006/customXml" ds:itemID="{9ADE277A-5321-4A9E-8E54-CDCC0D97A61C}">
  <ds:schemaRefs/>
</ds:datastoreItem>
</file>

<file path=customXml/itemProps62.xml><?xml version="1.0" encoding="utf-8"?>
<ds:datastoreItem xmlns:ds="http://schemas.openxmlformats.org/officeDocument/2006/customXml" ds:itemID="{572C2779-4DB3-4A2D-9A24-68A91D71C097}">
  <ds:schemaRefs/>
</ds:datastoreItem>
</file>

<file path=customXml/itemProps63.xml><?xml version="1.0" encoding="utf-8"?>
<ds:datastoreItem xmlns:ds="http://schemas.openxmlformats.org/officeDocument/2006/customXml" ds:itemID="{1D8A5B41-64ED-4595-B3BB-9105E10A155B}">
  <ds:schemaRefs/>
</ds:datastoreItem>
</file>

<file path=customXml/itemProps64.xml><?xml version="1.0" encoding="utf-8"?>
<ds:datastoreItem xmlns:ds="http://schemas.openxmlformats.org/officeDocument/2006/customXml" ds:itemID="{74656EB7-1D91-483F-B60F-C838F2884829}">
  <ds:schemaRefs/>
</ds:datastoreItem>
</file>

<file path=customXml/itemProps65.xml><?xml version="1.0" encoding="utf-8"?>
<ds:datastoreItem xmlns:ds="http://schemas.openxmlformats.org/officeDocument/2006/customXml" ds:itemID="{178ADF6B-A398-48CE-A8D1-B0FD09C8798F}">
  <ds:schemaRefs/>
</ds:datastoreItem>
</file>

<file path=customXml/itemProps66.xml><?xml version="1.0" encoding="utf-8"?>
<ds:datastoreItem xmlns:ds="http://schemas.openxmlformats.org/officeDocument/2006/customXml" ds:itemID="{1858DA4F-D7D7-4C2B-AFD8-885C9F216C45}">
  <ds:schemaRefs/>
</ds:datastoreItem>
</file>

<file path=customXml/itemProps67.xml><?xml version="1.0" encoding="utf-8"?>
<ds:datastoreItem xmlns:ds="http://schemas.openxmlformats.org/officeDocument/2006/customXml" ds:itemID="{D2E34634-9AD3-4657-8115-2A34E24E6A71}">
  <ds:schemaRefs/>
</ds:datastoreItem>
</file>

<file path=customXml/itemProps68.xml><?xml version="1.0" encoding="utf-8"?>
<ds:datastoreItem xmlns:ds="http://schemas.openxmlformats.org/officeDocument/2006/customXml" ds:itemID="{600DDE6C-A072-434E-A0DA-6849DCE1DD7C}">
  <ds:schemaRefs/>
</ds:datastoreItem>
</file>

<file path=customXml/itemProps69.xml><?xml version="1.0" encoding="utf-8"?>
<ds:datastoreItem xmlns:ds="http://schemas.openxmlformats.org/officeDocument/2006/customXml" ds:itemID="{62187012-DCBC-42FE-AA72-926C046077CD}">
  <ds:schemaRefs/>
</ds:datastoreItem>
</file>

<file path=customXml/itemProps70.xml><?xml version="1.0" encoding="utf-8"?>
<ds:datastoreItem xmlns:ds="http://schemas.openxmlformats.org/officeDocument/2006/customXml" ds:itemID="{A9360BB0-DDB1-4DAC-9930-880BBE8FAB30}">
  <ds:schemaRefs/>
</ds:datastoreItem>
</file>

<file path=customXml/itemProps71.xml><?xml version="1.0" encoding="utf-8"?>
<ds:datastoreItem xmlns:ds="http://schemas.openxmlformats.org/officeDocument/2006/customXml" ds:itemID="{F9CCC636-ECB0-4A19-9A92-CC83D40FF1B4}">
  <ds:schemaRefs/>
</ds:datastoreItem>
</file>

<file path=customXml/itemProps72.xml><?xml version="1.0" encoding="utf-8"?>
<ds:datastoreItem xmlns:ds="http://schemas.openxmlformats.org/officeDocument/2006/customXml" ds:itemID="{87AEF6B9-4544-4CE3-8022-B05199129BCB}">
  <ds:schemaRefs/>
</ds:datastoreItem>
</file>

<file path=customXml/itemProps73.xml><?xml version="1.0" encoding="utf-8"?>
<ds:datastoreItem xmlns:ds="http://schemas.openxmlformats.org/officeDocument/2006/customXml" ds:itemID="{3A124BCF-2542-4CC5-AFB8-CD56A403668D}">
  <ds:schemaRefs/>
</ds:datastoreItem>
</file>

<file path=customXml/itemProps74.xml><?xml version="1.0" encoding="utf-8"?>
<ds:datastoreItem xmlns:ds="http://schemas.openxmlformats.org/officeDocument/2006/customXml" ds:itemID="{8132FF24-716A-44B2-93B2-F6C6BD57AB5E}">
  <ds:schemaRefs/>
</ds:datastoreItem>
</file>

<file path=customXml/itemProps75.xml><?xml version="1.0" encoding="utf-8"?>
<ds:datastoreItem xmlns:ds="http://schemas.openxmlformats.org/officeDocument/2006/customXml" ds:itemID="{12492FD7-0A7D-45D4-94AA-98E20B6DEB0C}">
  <ds:schemaRefs/>
</ds:datastoreItem>
</file>

<file path=customXml/itemProps76.xml><?xml version="1.0" encoding="utf-8"?>
<ds:datastoreItem xmlns:ds="http://schemas.openxmlformats.org/officeDocument/2006/customXml" ds:itemID="{6A122F81-D9D8-4012-9AC6-C5967A7CDBEE}">
  <ds:schemaRefs/>
</ds:datastoreItem>
</file>

<file path=customXml/itemProps77.xml><?xml version="1.0" encoding="utf-8"?>
<ds:datastoreItem xmlns:ds="http://schemas.openxmlformats.org/officeDocument/2006/customXml" ds:itemID="{BD578363-CF41-46D6-B24C-71561B7F7FC8}">
  <ds:schemaRefs/>
</ds:datastoreItem>
</file>

<file path=customXml/itemProps78.xml><?xml version="1.0" encoding="utf-8"?>
<ds:datastoreItem xmlns:ds="http://schemas.openxmlformats.org/officeDocument/2006/customXml" ds:itemID="{8AA1454E-A9FD-4635-A00E-3D9D4D5DE99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Analysis</vt:lpstr>
      <vt:lpstr>Transactions</vt:lpstr>
      <vt:lpstr>shipper</vt:lpstr>
      <vt:lpstr>customer</vt:lpstr>
      <vt:lpstr>employee</vt:lpstr>
      <vt:lpstr>product</vt:lpstr>
      <vt:lpstr>category</vt:lpstr>
      <vt:lpstr>Dashboard Backend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Felix Ocham</cp:lastModifiedBy>
  <dcterms:created xsi:type="dcterms:W3CDTF">2025-10-18T15:34:27Z</dcterms:created>
  <dcterms:modified xsi:type="dcterms:W3CDTF">2025-12-01T16:22:59Z</dcterms:modified>
</cp:coreProperties>
</file>