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_ANSYS\EXEMPLO_8\EXEMPLO_7.6\"/>
    </mc:Choice>
  </mc:AlternateContent>
  <xr:revisionPtr revIDLastSave="0" documentId="13_ncr:1_{700FB72E-AB64-4C86-9DDB-D8CAD61381BA}" xr6:coauthVersionLast="47" xr6:coauthVersionMax="47" xr10:uidLastSave="{00000000-0000-0000-0000-000000000000}"/>
  <bookViews>
    <workbookView xWindow="18630" yWindow="525" windowWidth="13890" windowHeight="14970" firstSheet="1" activeTab="2" xr2:uid="{274B7C9E-1BFE-4A71-A09B-A1D83E82688D}"/>
  </bookViews>
  <sheets>
    <sheet name="PLAN1" sheetId="1" r:id="rId1"/>
    <sheet name="PLAN2" sheetId="2" r:id="rId2"/>
    <sheet name="GRAFICOS_CONVERGENCIA" sheetId="4" r:id="rId3"/>
    <sheet name="GRAFICOS_PRESSA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E12" i="4"/>
  <c r="F12" i="4"/>
  <c r="C12" i="4"/>
  <c r="D11" i="4"/>
  <c r="E11" i="4"/>
  <c r="F11" i="4"/>
  <c r="C11" i="4"/>
  <c r="D44" i="4"/>
  <c r="E44" i="4"/>
  <c r="F44" i="4"/>
  <c r="D45" i="4"/>
  <c r="E45" i="4"/>
  <c r="F45" i="4"/>
  <c r="C45" i="4"/>
  <c r="C44" i="4"/>
  <c r="E39" i="4"/>
  <c r="F39" i="4"/>
  <c r="E38" i="4"/>
  <c r="F38" i="4"/>
  <c r="D39" i="4"/>
  <c r="D38" i="4"/>
  <c r="C39" i="4"/>
  <c r="C38" i="4"/>
  <c r="C27" i="4"/>
  <c r="C28" i="4"/>
  <c r="C29" i="4"/>
  <c r="C32" i="4" s="1"/>
  <c r="F27" i="4"/>
  <c r="F28" i="4"/>
  <c r="F29" i="4"/>
  <c r="F26" i="4"/>
  <c r="E27" i="4"/>
  <c r="E32" i="4" s="1"/>
  <c r="E28" i="4"/>
  <c r="E29" i="4"/>
  <c r="E26" i="4"/>
  <c r="D27" i="4"/>
  <c r="D28" i="4"/>
  <c r="D29" i="4"/>
  <c r="D26" i="4"/>
  <c r="C26" i="4"/>
  <c r="D32" i="4"/>
  <c r="D31" i="4"/>
  <c r="H10" i="4"/>
  <c r="G10" i="4"/>
  <c r="I22" i="4"/>
  <c r="H22" i="4"/>
  <c r="H9" i="4"/>
  <c r="G9" i="4"/>
  <c r="I21" i="4"/>
  <c r="H21" i="4"/>
  <c r="H8" i="4"/>
  <c r="G8" i="4"/>
  <c r="I20" i="4"/>
  <c r="H20" i="4"/>
  <c r="H7" i="4"/>
  <c r="G7" i="4"/>
  <c r="I19" i="4"/>
  <c r="H19" i="4"/>
  <c r="F24" i="3"/>
  <c r="E24" i="3"/>
  <c r="D24" i="3"/>
  <c r="C24" i="3"/>
  <c r="F23" i="3"/>
  <c r="F27" i="3" s="1"/>
  <c r="E23" i="3"/>
  <c r="D23" i="3"/>
  <c r="C23" i="3"/>
  <c r="F22" i="3"/>
  <c r="E22" i="3"/>
  <c r="D22" i="3"/>
  <c r="C22" i="3"/>
  <c r="F21" i="3"/>
  <c r="E21" i="3"/>
  <c r="D21" i="3"/>
  <c r="C2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E26" i="2"/>
  <c r="E27" i="2"/>
  <c r="E28" i="2"/>
  <c r="E29" i="2"/>
  <c r="E30" i="2"/>
  <c r="E25" i="2"/>
  <c r="J8" i="2"/>
  <c r="J9" i="2"/>
  <c r="J10" i="2"/>
  <c r="J11" i="2"/>
  <c r="J12" i="2"/>
  <c r="J7" i="2"/>
  <c r="K7" i="2"/>
  <c r="I7" i="2"/>
  <c r="H7" i="2"/>
  <c r="F30" i="2"/>
  <c r="D30" i="2"/>
  <c r="C30" i="2"/>
  <c r="F29" i="2"/>
  <c r="D29" i="2"/>
  <c r="C29" i="2"/>
  <c r="F28" i="2"/>
  <c r="D28" i="2"/>
  <c r="C28" i="2"/>
  <c r="F27" i="2"/>
  <c r="D27" i="2"/>
  <c r="C27" i="2"/>
  <c r="F26" i="2"/>
  <c r="E33" i="2"/>
  <c r="D26" i="2"/>
  <c r="C26" i="2"/>
  <c r="F25" i="2"/>
  <c r="D25" i="2"/>
  <c r="C25" i="2"/>
  <c r="K12" i="2"/>
  <c r="I12" i="2"/>
  <c r="H12" i="2"/>
  <c r="K11" i="2"/>
  <c r="I11" i="2"/>
  <c r="H11" i="2"/>
  <c r="K10" i="2"/>
  <c r="I10" i="2"/>
  <c r="H10" i="2"/>
  <c r="K9" i="2"/>
  <c r="I9" i="2"/>
  <c r="H9" i="2"/>
  <c r="K8" i="2"/>
  <c r="I8" i="2"/>
  <c r="H8" i="2"/>
  <c r="D32" i="1"/>
  <c r="E32" i="1"/>
  <c r="F32" i="1"/>
  <c r="D33" i="1"/>
  <c r="E33" i="1"/>
  <c r="F33" i="1"/>
  <c r="C33" i="1"/>
  <c r="C32" i="1"/>
  <c r="I12" i="1"/>
  <c r="H12" i="1"/>
  <c r="I11" i="1"/>
  <c r="H11" i="1"/>
  <c r="I10" i="1"/>
  <c r="H10" i="1"/>
  <c r="I9" i="1"/>
  <c r="H9" i="1"/>
  <c r="I8" i="1"/>
  <c r="H8" i="1"/>
  <c r="I7" i="1"/>
  <c r="H7" i="1"/>
  <c r="K8" i="1"/>
  <c r="K9" i="1"/>
  <c r="K10" i="1"/>
  <c r="K11" i="1"/>
  <c r="K12" i="1"/>
  <c r="K7" i="1"/>
  <c r="J8" i="1"/>
  <c r="J9" i="1"/>
  <c r="J10" i="1"/>
  <c r="J11" i="1"/>
  <c r="J12" i="1"/>
  <c r="J7" i="1"/>
  <c r="D26" i="1"/>
  <c r="D27" i="1"/>
  <c r="D28" i="1"/>
  <c r="D29" i="1"/>
  <c r="D30" i="1"/>
  <c r="D25" i="1"/>
  <c r="C26" i="1"/>
  <c r="C27" i="1"/>
  <c r="C28" i="1"/>
  <c r="C29" i="1"/>
  <c r="C30" i="1"/>
  <c r="C25" i="1"/>
  <c r="F26" i="1"/>
  <c r="F27" i="1"/>
  <c r="F28" i="1"/>
  <c r="F29" i="1"/>
  <c r="F30" i="1"/>
  <c r="F25" i="1"/>
  <c r="E26" i="1"/>
  <c r="E27" i="1"/>
  <c r="E28" i="1"/>
  <c r="E29" i="1"/>
  <c r="E30" i="1"/>
  <c r="E25" i="1"/>
  <c r="F32" i="4" l="1"/>
  <c r="F31" i="4"/>
  <c r="E31" i="4"/>
  <c r="C27" i="3"/>
  <c r="E27" i="3"/>
  <c r="C26" i="3"/>
  <c r="F26" i="3"/>
  <c r="C31" i="4"/>
  <c r="D26" i="3"/>
  <c r="E26" i="3"/>
  <c r="D27" i="3"/>
  <c r="C32" i="2"/>
  <c r="D32" i="2"/>
  <c r="E32" i="2"/>
  <c r="F32" i="2"/>
  <c r="C33" i="2"/>
  <c r="D33" i="2"/>
  <c r="F33" i="2"/>
</calcChain>
</file>

<file path=xl/sharedStrings.xml><?xml version="1.0" encoding="utf-8"?>
<sst xmlns="http://schemas.openxmlformats.org/spreadsheetml/2006/main" count="213" uniqueCount="22">
  <si>
    <t>LONGO PRAZO</t>
  </si>
  <si>
    <t>Ux</t>
  </si>
  <si>
    <t>EPVP</t>
  </si>
  <si>
    <t>FINAL DA CONSTRUÇÃO</t>
  </si>
  <si>
    <t>Uy</t>
  </si>
  <si>
    <t>S/R</t>
  </si>
  <si>
    <t>R1</t>
  </si>
  <si>
    <t>R1.5</t>
  </si>
  <si>
    <t>R2</t>
  </si>
  <si>
    <t>C/R</t>
  </si>
  <si>
    <t>VP</t>
  </si>
  <si>
    <t>RAZÃO</t>
  </si>
  <si>
    <t>EPVP/VP</t>
  </si>
  <si>
    <t>REVESTIMENTO</t>
  </si>
  <si>
    <t>Razão entre longo prazo e final da construção</t>
  </si>
  <si>
    <t>(S/R)/(C/R)</t>
  </si>
  <si>
    <t>UX</t>
  </si>
  <si>
    <t>UY</t>
  </si>
  <si>
    <t>FINAL DA CONSTURÇÃO</t>
  </si>
  <si>
    <t>S/R / C/R</t>
  </si>
  <si>
    <t>CP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</si>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</sst>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</c:v>
          </c:tx>
          <c:xVal>
            <c:numRef>
              <c:f>PLAN2!$B$7:$B$9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PLAN2!$C$7:$C$9</c:f>
              <c:numCache>
                <c:formatCode>General</c:formatCode>
                <c:ptCount val="3"/>
                <c:pt idx="0">
                  <c:v>1.45</c:v>
                </c:pt>
                <c:pt idx="1">
                  <c:v>1.34</c:v>
                </c:pt>
                <c:pt idx="2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7-4828-8521-C2510929D927}"/>
            </c:ext>
          </c:extLst>
        </c:ser>
        <c:ser>
          <c:idx val="0"/>
          <c:order val="1"/>
          <c:tx>
            <c:v>EPVP-UX-LP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PLAN2!$B$7:$B$9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PLAN2!$E$7:$E$9</c:f>
              <c:numCache>
                <c:formatCode>General</c:formatCode>
                <c:ptCount val="3"/>
                <c:pt idx="0">
                  <c:v>5.18</c:v>
                </c:pt>
                <c:pt idx="1">
                  <c:v>1.84</c:v>
                </c:pt>
                <c:pt idx="2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7-4828-8521-C2510929D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</c:v>
          </c:tx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GRAFICOS_CONVERGENCIA!$D$7:$D$8</c:f>
              <c:numCache>
                <c:formatCode>General</c:formatCode>
                <c:ptCount val="2"/>
                <c:pt idx="0">
                  <c:v>1.45</c:v>
                </c:pt>
                <c:pt idx="1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3-4E37-B27E-A5CC003BFF77}"/>
            </c:ext>
          </c:extLst>
        </c:ser>
        <c:ser>
          <c:idx val="0"/>
          <c:order val="1"/>
          <c:tx>
            <c:v>EPVP-UY-LP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GRAFICOS_CONVERGENCIA!$F$7:$F$8</c:f>
              <c:numCache>
                <c:formatCode>General</c:formatCode>
                <c:ptCount val="2"/>
                <c:pt idx="0">
                  <c:v>5.18</c:v>
                </c:pt>
                <c:pt idx="1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3-4E37-B27E-A5CC003B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EPVP-UX-CP-CREV</c:v>
          </c:tx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GRAFICOS_CONVERGENCIA!$C$9:$C$10</c:f>
              <c:numCache>
                <c:formatCode>General</c:formatCode>
                <c:ptCount val="2"/>
                <c:pt idx="0">
                  <c:v>0.75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9-477E-A463-5DB2C4C1B0D7}"/>
            </c:ext>
          </c:extLst>
        </c:ser>
        <c:ser>
          <c:idx val="0"/>
          <c:order val="1"/>
          <c:tx>
            <c:v>EPVP-UX-LP-CREV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GRAFICOS_CONVERGENCIA!$E$9:$E$10</c:f>
              <c:numCache>
                <c:formatCode>General</c:formatCode>
                <c:ptCount val="2"/>
                <c:pt idx="0">
                  <c:v>1.03</c:v>
                </c:pt>
                <c:pt idx="1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9-477E-A463-5DB2C4C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EPVP-UY-CP-CREV</c:v>
          </c:tx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GRAFICOS_CONVERGENCIA!$D$9:$D$10</c:f>
              <c:numCache>
                <c:formatCode>General</c:formatCode>
                <c:ptCount val="2"/>
                <c:pt idx="0">
                  <c:v>0.75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F-4C59-8694-B2113BA0F22E}"/>
            </c:ext>
          </c:extLst>
        </c:ser>
        <c:ser>
          <c:idx val="0"/>
          <c:order val="1"/>
          <c:tx>
            <c:v>EPVP-UY-LP-CREV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GRAFICOS_CONVERGENCIA!$F$9:$F$10</c:f>
              <c:numCache>
                <c:formatCode>General</c:formatCode>
                <c:ptCount val="2"/>
                <c:pt idx="0">
                  <c:v>1.03</c:v>
                </c:pt>
                <c:pt idx="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F-4C59-8694-B2113BA0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</c:v>
          </c:tx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GRAFICOS_CONVERGENCIA!$C$19:$C$20</c:f>
              <c:numCache>
                <c:formatCode>General</c:formatCode>
                <c:ptCount val="2"/>
                <c:pt idx="0">
                  <c:v>1.04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B-4953-A962-263D62C30C93}"/>
            </c:ext>
          </c:extLst>
        </c:ser>
        <c:ser>
          <c:idx val="0"/>
          <c:order val="1"/>
          <c:tx>
            <c:v>VP-UX-LP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GRAFICOS_CONVERGENCIA!$E$19:$E$20</c:f>
              <c:numCache>
                <c:formatCode>General</c:formatCode>
                <c:ptCount val="2"/>
                <c:pt idx="0">
                  <c:v>5.15</c:v>
                </c:pt>
                <c:pt idx="1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B-4953-A962-263D62C3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</c:v>
          </c:tx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GRAFICOS_CONVERGENCIA!$D$19:$D$20</c:f>
              <c:numCache>
                <c:formatCode>General</c:formatCode>
                <c:ptCount val="2"/>
                <c:pt idx="0">
                  <c:v>1.04</c:v>
                </c:pt>
                <c:pt idx="1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F-4D2B-BAD3-E9228732EBAA}"/>
            </c:ext>
          </c:extLst>
        </c:ser>
        <c:ser>
          <c:idx val="0"/>
          <c:order val="1"/>
          <c:tx>
            <c:v>VP-UY-LP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GRAFICOS_CONVERGENCIA!$F$19:$F$20</c:f>
              <c:numCache>
                <c:formatCode>General</c:formatCode>
                <c:ptCount val="2"/>
                <c:pt idx="0">
                  <c:v>5.15</c:v>
                </c:pt>
                <c:pt idx="1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F-4D2B-BAD3-E9228732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VP-UX-CP-CREV</c:v>
          </c:tx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GRAFICOS_CONVERGENCIA!$C$21:$C$22</c:f>
              <c:numCache>
                <c:formatCode>General</c:formatCode>
                <c:ptCount val="2"/>
                <c:pt idx="0">
                  <c:v>0.72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D-4627-95D7-187F967AF804}"/>
            </c:ext>
          </c:extLst>
        </c:ser>
        <c:ser>
          <c:idx val="0"/>
          <c:order val="1"/>
          <c:tx>
            <c:v>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GRAFICOS_CONVERGENCIA!$E$21:$E$22</c:f>
              <c:numCache>
                <c:formatCode>General</c:formatCode>
                <c:ptCount val="2"/>
                <c:pt idx="0">
                  <c:v>1.02</c:v>
                </c:pt>
                <c:pt idx="1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D-4627-95D7-187F967A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VP-UY-CP-CREV</c:v>
          </c:tx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GRAFICOS_CONVERGENCIA!$D$21:$D$22</c:f>
              <c:numCache>
                <c:formatCode>General</c:formatCode>
                <c:ptCount val="2"/>
                <c:pt idx="0">
                  <c:v>0.72</c:v>
                </c:pt>
                <c:pt idx="1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2-40F0-853B-8AF9C95B4CF8}"/>
            </c:ext>
          </c:extLst>
        </c:ser>
        <c:ser>
          <c:idx val="0"/>
          <c:order val="1"/>
          <c:tx>
            <c:v>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GRAFICOS_CONVERGENCIA!$F$21:$F$22</c:f>
              <c:numCache>
                <c:formatCode>General</c:formatCode>
                <c:ptCount val="2"/>
                <c:pt idx="0">
                  <c:v>1.02</c:v>
                </c:pt>
                <c:pt idx="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2-40F0-853B-8AF9C95B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 Ux - S/REV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EPVP-LP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dLbls>
            <c:dLbl>
              <c:idx val="0"/>
              <c:layout>
                <c:manualLayout>
                  <c:x val="1.9232738095238074E-2"/>
                  <c:y val="-4.8959027777777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74-41DC-BCC9-788D46FECC07}"/>
                </c:ext>
              </c:extLst>
            </c:dLbl>
            <c:dLbl>
              <c:idx val="1"/>
              <c:layout>
                <c:manualLayout>
                  <c:x val="-0.11179900793650793"/>
                  <c:y val="-8.864652777777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GRAFICOS_CONVERGENCIA!$E$7:$E$8</c:f>
              <c:numCache>
                <c:formatCode>General</c:formatCode>
                <c:ptCount val="2"/>
                <c:pt idx="0">
                  <c:v>5.18</c:v>
                </c:pt>
                <c:pt idx="1">
                  <c:v>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4"/>
          <c:order val="1"/>
          <c:tx>
            <c:v>VP-LP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6.6335317460317232E-3"/>
                  <c:y val="9.6561805555555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74-41DC-BCC9-788D46FECC07}"/>
                </c:ext>
              </c:extLst>
            </c:dLbl>
            <c:dLbl>
              <c:idx val="1"/>
              <c:layout>
                <c:manualLayout>
                  <c:x val="-8.912043650793651E-2"/>
                  <c:y val="5.6874305555555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GRAFICOS_CONVERGENCIA!$E$19:$E$20</c:f>
              <c:numCache>
                <c:formatCode>General</c:formatCode>
                <c:ptCount val="2"/>
                <c:pt idx="0">
                  <c:v>5.15</c:v>
                </c:pt>
                <c:pt idx="1">
                  <c:v>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0"/>
          <c:order val="2"/>
          <c:tx>
            <c:v>EPVP-CP</c:v>
          </c:tx>
          <c:spPr>
            <a:ln w="19050" cap="rnd" cmpd="sng" algn="ctr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2.6792261904761906E-2"/>
                  <c:y val="-0.11510486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74-41DC-BCC9-788D46FECC07}"/>
                </c:ext>
              </c:extLst>
            </c:dLbl>
            <c:dLbl>
              <c:idx val="1"/>
              <c:layout>
                <c:manualLayout>
                  <c:x val="-0.11935853174603174"/>
                  <c:y val="-5.777847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GRAFICOS_CONVERGENCIA!$C$7:$C$8</c:f>
              <c:numCache>
                <c:formatCode>General</c:formatCode>
                <c:ptCount val="2"/>
                <c:pt idx="0">
                  <c:v>1.45</c:v>
                </c:pt>
                <c:pt idx="1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3"/>
          <c:order val="3"/>
          <c:tx>
            <c:v>VP-CP</c:v>
          </c:tx>
          <c:spPr>
            <a:ln w="190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1.4193055555555532E-2"/>
                  <c:y val="7.8922916666666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074-41DC-BCC9-788D46FECC07}"/>
                </c:ext>
              </c:extLst>
            </c:dLbl>
            <c:dLbl>
              <c:idx val="1"/>
              <c:layout>
                <c:manualLayout>
                  <c:x val="-0.16723551587301588"/>
                  <c:y val="3.041597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GRAFICOS_CONVERGENCIA!$C$19:$C$20</c:f>
              <c:numCache>
                <c:formatCode>General</c:formatCode>
                <c:ptCount val="2"/>
                <c:pt idx="0">
                  <c:v>1.04</c:v>
                </c:pt>
                <c:pt idx="1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/>
                  <a:t>/R</a:t>
                </a:r>
                <a:r>
                  <a:rPr lang="pt-BR" sz="800"/>
                  <a:t>vi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0.5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sz="800"/>
                  <a:t>xi</a:t>
                </a:r>
                <a:r>
                  <a:rPr lang="pt-BR"/>
                  <a:t> </a:t>
                </a:r>
                <a:r>
                  <a:rPr lang="pt-BR" i="0"/>
                  <a:t>= -</a:t>
                </a:r>
                <a:r>
                  <a:rPr lang="pt-BR"/>
                  <a:t>u</a:t>
                </a:r>
                <a:r>
                  <a:rPr lang="pt-BR" sz="800"/>
                  <a:t>x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=</a:t>
                </a: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 i="0"/>
                  <a:t>)/</a:t>
                </a: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 i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 Ux - C/REV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EPVP-LP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dLbls>
            <c:dLbl>
              <c:idx val="0"/>
              <c:layout>
                <c:manualLayout>
                  <c:x val="2.208209053027492E-2"/>
                  <c:y val="-5.336875000000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77-4641-B465-DDE16DA4ACB5}"/>
                </c:ext>
              </c:extLst>
            </c:dLbl>
            <c:dLbl>
              <c:idx val="1"/>
              <c:layout>
                <c:manualLayout>
                  <c:x val="-0.1143188492063493"/>
                  <c:y val="-7.982708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77-4641-B465-DDE16DA4ACB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GRAFICOS_CONVERGENCIA!$E$9:$E$10</c:f>
              <c:numCache>
                <c:formatCode>General</c:formatCode>
                <c:ptCount val="2"/>
                <c:pt idx="0">
                  <c:v>1.03</c:v>
                </c:pt>
                <c:pt idx="1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4"/>
          <c:order val="1"/>
          <c:tx>
            <c:v>VP-LP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0.11697928196642103"/>
                  <c:y val="-3.5729861111111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77-4641-B465-DDE16DA4ACB5}"/>
                </c:ext>
              </c:extLst>
            </c:dLbl>
            <c:dLbl>
              <c:idx val="1"/>
              <c:layout>
                <c:manualLayout>
                  <c:x val="-0.10927916666666676"/>
                  <c:y val="-0.176840972222222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77-4641-B465-DDE16DA4ACB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GRAFICOS_CONVERGENCIA!$E$21:$E$22</c:f>
              <c:numCache>
                <c:formatCode>General</c:formatCode>
                <c:ptCount val="2"/>
                <c:pt idx="0">
                  <c:v>1.02</c:v>
                </c:pt>
                <c:pt idx="1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0"/>
          <c:order val="2"/>
          <c:tx>
            <c:v>EPVP-CP</c:v>
          </c:tx>
          <c:spPr>
            <a:ln w="19050" cap="rnd" cmpd="sng" algn="ctr">
              <a:solidFill>
                <a:srgbClr val="4472C4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4.6950992063492063E-2"/>
                  <c:y val="0.13183958333333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77-4641-B465-DDE16DA4ACB5}"/>
                </c:ext>
              </c:extLst>
            </c:dLbl>
            <c:dLbl>
              <c:idx val="1"/>
              <c:layout>
                <c:manualLayout>
                  <c:x val="-0.11179900793650803"/>
                  <c:y val="-8.423680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77-4641-B465-DDE16DA4ACB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GRAFICOS_CONVERGENCIA!$C$9:$C$10</c:f>
              <c:numCache>
                <c:formatCode>General</c:formatCode>
                <c:ptCount val="2"/>
                <c:pt idx="0">
                  <c:v>0.75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3"/>
          <c:order val="3"/>
          <c:tx>
            <c:v>VP-CP</c:v>
          </c:tx>
          <c:spPr>
            <a:ln w="190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-1.6045039682539706E-2"/>
                  <c:y val="0.14065902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77-4641-B465-DDE16DA4ACB5}"/>
                </c:ext>
              </c:extLst>
            </c:dLbl>
            <c:dLbl>
              <c:idx val="1"/>
              <c:layout>
                <c:manualLayout>
                  <c:x val="-0.10675932539682539"/>
                  <c:y val="7.89229166666665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77-4641-B465-DDE16DA4ACB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GRAFICOS_CONVERGENCIA!$C$21:$C$22</c:f>
              <c:numCache>
                <c:formatCode>General</c:formatCode>
                <c:ptCount val="2"/>
                <c:pt idx="0">
                  <c:v>0.72</c:v>
                </c:pt>
                <c:pt idx="1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/>
                  <a:t>/R</a:t>
                </a:r>
                <a:r>
                  <a:rPr lang="pt-BR" sz="800"/>
                  <a:t>vi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0.5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sz="800"/>
                  <a:t>xi </a:t>
                </a:r>
                <a:r>
                  <a:rPr lang="pt-BR" i="0"/>
                  <a:t>= </a:t>
                </a:r>
                <a:r>
                  <a:rPr lang="pt-BR"/>
                  <a:t>-u</a:t>
                </a:r>
                <a:r>
                  <a:rPr lang="pt-BR" sz="800"/>
                  <a:t>x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 = </a:t>
                </a: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 i="0"/>
                  <a:t>)/</a:t>
                </a: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 i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 Uy - S/REV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EPVP-LP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dLbls>
            <c:dLbl>
              <c:idx val="0"/>
              <c:layout>
                <c:manualLayout>
                  <c:x val="4.1136904761904765E-3"/>
                  <c:y val="-8.864652777777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AF-4AF7-AC5D-95517375E8B6}"/>
                </c:ext>
              </c:extLst>
            </c:dLbl>
            <c:dLbl>
              <c:idx val="1"/>
              <c:layout>
                <c:manualLayout>
                  <c:x val="-0.10927916666666676"/>
                  <c:y val="0.11861041666666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AF-4AF7-AC5D-95517375E8B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GRAFICOS_CONVERGENCIA!$F$7:$F$8</c:f>
              <c:numCache>
                <c:formatCode>General</c:formatCode>
                <c:ptCount val="2"/>
                <c:pt idx="0">
                  <c:v>5.18</c:v>
                </c:pt>
                <c:pt idx="1">
                  <c:v>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4"/>
          <c:order val="1"/>
          <c:tx>
            <c:v>VP-LP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3.9391468253968255E-2"/>
                  <c:y val="6.1284027777777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AF-4AF7-AC5D-95517375E8B6}"/>
                </c:ext>
              </c:extLst>
            </c:dLbl>
            <c:dLbl>
              <c:idx val="1"/>
              <c:layout>
                <c:manualLayout>
                  <c:x val="-0.17479503968253979"/>
                  <c:y val="-1.368125000000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AF-4AF7-AC5D-95517375E8B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GRAFICOS_CONVERGENCIA!$F$19:$F$20</c:f>
              <c:numCache>
                <c:formatCode>General</c:formatCode>
                <c:ptCount val="2"/>
                <c:pt idx="0">
                  <c:v>5.15</c:v>
                </c:pt>
                <c:pt idx="1">
                  <c:v>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0"/>
          <c:order val="2"/>
          <c:tx>
            <c:v>EPVP-CP</c:v>
          </c:tx>
          <c:spPr>
            <a:ln w="19050" cap="rnd" cmpd="sng" algn="ctr">
              <a:solidFill>
                <a:srgbClr val="4472C4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dLbl>
              <c:idx val="0"/>
              <c:layout>
                <c:manualLayout>
                  <c:x val="3.4351785714285689E-2"/>
                  <c:y val="-7.982708333333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AF-4AF7-AC5D-95517375E8B6}"/>
                </c:ext>
              </c:extLst>
            </c:dLbl>
            <c:dLbl>
              <c:idx val="1"/>
              <c:layout>
                <c:manualLayout>
                  <c:x val="-0.12187837301587311"/>
                  <c:y val="-7.982708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AF-4AF7-AC5D-95517375E8B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GRAFICOS_CONVERGENCIA!$D$7:$D$8</c:f>
              <c:numCache>
                <c:formatCode>General</c:formatCode>
                <c:ptCount val="2"/>
                <c:pt idx="0">
                  <c:v>1.45</c:v>
                </c:pt>
                <c:pt idx="1">
                  <c:v>2.42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3"/>
          <c:order val="3"/>
          <c:tx>
            <c:v>VP-CP</c:v>
          </c:tx>
          <c:spPr>
            <a:ln w="190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2.6792261904761906E-2"/>
                  <c:y val="4.364513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AF-4AF7-AC5D-95517375E8B6}"/>
                </c:ext>
              </c:extLst>
            </c:dLbl>
            <c:dLbl>
              <c:idx val="1"/>
              <c:layout>
                <c:manualLayout>
                  <c:x val="-0.10927916666666676"/>
                  <c:y val="0.109790972222222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AF-4AF7-AC5D-95517375E8B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GRAFICOS_CONVERGENCIA!$B$19:$B$20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GRAFICOS_CONVERGENCIA!$D$19:$D$20</c:f>
              <c:numCache>
                <c:formatCode>General</c:formatCode>
                <c:ptCount val="2"/>
                <c:pt idx="0">
                  <c:v>1.04</c:v>
                </c:pt>
                <c:pt idx="1">
                  <c:v>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</a:t>
                </a:r>
                <a:r>
                  <a:rPr lang="pt-BR" sz="800"/>
                  <a:t>hi</a:t>
                </a:r>
                <a:r>
                  <a:rPr lang="pt-BR"/>
                  <a:t>/R</a:t>
                </a:r>
                <a:r>
                  <a:rPr lang="pt-BR" sz="800"/>
                  <a:t>vi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0.5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sz="800"/>
                  <a:t>yi</a:t>
                </a:r>
                <a:r>
                  <a:rPr lang="pt-BR" i="0" baseline="0"/>
                  <a:t> = </a:t>
                </a:r>
                <a:r>
                  <a:rPr lang="pt-BR" baseline="0"/>
                  <a:t>-u</a:t>
                </a:r>
                <a:r>
                  <a:rPr lang="pt-BR" sz="800" baseline="0"/>
                  <a:t>y</a:t>
                </a:r>
                <a:r>
                  <a:rPr lang="pt-BR" i="0" baseline="0"/>
                  <a:t>(</a:t>
                </a:r>
                <a:r>
                  <a:rPr lang="pt-BR" baseline="0"/>
                  <a:t>r=R</a:t>
                </a:r>
                <a:r>
                  <a:rPr lang="pt-BR" sz="800" baseline="0"/>
                  <a:t>vi</a:t>
                </a:r>
                <a:r>
                  <a:rPr lang="pt-BR" i="0" baseline="0"/>
                  <a:t>)/</a:t>
                </a:r>
                <a:r>
                  <a:rPr lang="pt-BR" baseline="0"/>
                  <a:t>R</a:t>
                </a:r>
                <a:r>
                  <a:rPr lang="pt-BR" sz="800" baseline="0"/>
                  <a:t>vi</a:t>
                </a:r>
                <a:r>
                  <a:rPr lang="pt-BR" i="0" baseline="0"/>
                  <a:t> (%)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</c:v>
          </c:tx>
          <c:xVal>
            <c:numRef>
              <c:f>PLAN2!$B$7:$B$9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PLAN2!$D$7:$D$9</c:f>
              <c:numCache>
                <c:formatCode>General</c:formatCode>
                <c:ptCount val="3"/>
                <c:pt idx="0">
                  <c:v>1.45</c:v>
                </c:pt>
                <c:pt idx="1">
                  <c:v>1.34</c:v>
                </c:pt>
                <c:pt idx="2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9-4A1F-AF27-84C8547D934D}"/>
            </c:ext>
          </c:extLst>
        </c:ser>
        <c:ser>
          <c:idx val="0"/>
          <c:order val="1"/>
          <c:tx>
            <c:v>EPVP-UY-LP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PLAN2!$B$7:$B$9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PLAN2!$F$7:$F$9</c:f>
              <c:numCache>
                <c:formatCode>General</c:formatCode>
                <c:ptCount val="3"/>
                <c:pt idx="0">
                  <c:v>5.18</c:v>
                </c:pt>
                <c:pt idx="1">
                  <c:v>6.65</c:v>
                </c:pt>
                <c:pt idx="2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9-4A1F-AF27-84C8547D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 Uy - C/REV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EPVP-LP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dLbls>
            <c:dLbl>
              <c:idx val="0"/>
              <c:layout>
                <c:manualLayout>
                  <c:x val="4.4431150793650773E-2"/>
                  <c:y val="-0.23857708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48F-40C8-BCBA-D4A71B29C96A}"/>
                </c:ext>
              </c:extLst>
            </c:dLbl>
            <c:dLbl>
              <c:idx val="1"/>
              <c:layout>
                <c:manualLayout>
                  <c:x val="-0.11683869047619057"/>
                  <c:y val="0.149478472222222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8F-40C8-BCBA-D4A71B29C9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GRAFICOS_CONVERGENCIA!$F$9:$F$10</c:f>
              <c:numCache>
                <c:formatCode>General</c:formatCode>
                <c:ptCount val="2"/>
                <c:pt idx="0">
                  <c:v>1.03</c:v>
                </c:pt>
                <c:pt idx="1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4"/>
          <c:order val="1"/>
          <c:tx>
            <c:v>VP-LP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2.6792261904761906E-2"/>
                  <c:y val="-0.278264583333333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8F-40C8-BCBA-D4A71B29C96A}"/>
                </c:ext>
              </c:extLst>
            </c:dLbl>
            <c:dLbl>
              <c:idx val="1"/>
              <c:layout>
                <c:manualLayout>
                  <c:x val="-0.15967599206349214"/>
                  <c:y val="-4.86180555555557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8F-40C8-BCBA-D4A71B29C9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GRAFICOS_CONVERGENCIA!$F$21:$F$22</c:f>
              <c:numCache>
                <c:formatCode>General</c:formatCode>
                <c:ptCount val="2"/>
                <c:pt idx="0">
                  <c:v>1.02</c:v>
                </c:pt>
                <c:pt idx="1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0"/>
          <c:order val="2"/>
          <c:tx>
            <c:v>EPVP-CP</c:v>
          </c:tx>
          <c:spPr>
            <a:ln w="19050" cap="rnd" cmpd="sng" algn="ctr">
              <a:solidFill>
                <a:srgbClr val="4472C4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0.10490734126984128"/>
                  <c:y val="2.159652777777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8F-40C8-BCBA-D4A71B29C96A}"/>
                </c:ext>
              </c:extLst>
            </c:dLbl>
            <c:dLbl>
              <c:idx val="1"/>
              <c:layout>
                <c:manualLayout>
                  <c:x val="-0.11935853174603184"/>
                  <c:y val="-6.6597916666666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8F-40C8-BCBA-D4A71B29C9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GRAFICOS_CONVERGENCIA!$D$9:$D$10</c:f>
              <c:numCache>
                <c:formatCode>General</c:formatCode>
                <c:ptCount val="2"/>
                <c:pt idx="0">
                  <c:v>0.75</c:v>
                </c:pt>
                <c:pt idx="1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3"/>
          <c:order val="3"/>
          <c:tx>
            <c:v>VP-CP</c:v>
          </c:tx>
          <c:spPr>
            <a:ln w="190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9.1533730158729933E-3"/>
                  <c:y val="7.010347222222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8F-40C8-BCBA-D4A71B29C96A}"/>
                </c:ext>
              </c:extLst>
            </c:dLbl>
            <c:dLbl>
              <c:idx val="1"/>
              <c:layout>
                <c:manualLayout>
                  <c:x val="-0.11179900793650803"/>
                  <c:y val="8.3332638888888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8F-40C8-BCBA-D4A71B29C9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GRAFICOS_CONVERGENCIA!$B$21:$B$22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GRAFICOS_CONVERGENCIA!$D$21:$D$22</c:f>
              <c:numCache>
                <c:formatCode>General</c:formatCode>
                <c:ptCount val="2"/>
                <c:pt idx="0">
                  <c:v>0.72</c:v>
                </c:pt>
                <c:pt idx="1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</a:t>
                </a:r>
                <a:r>
                  <a:rPr lang="pt-BR" sz="800" i="1"/>
                  <a:t>hi</a:t>
                </a:r>
                <a:r>
                  <a:rPr lang="pt-BR"/>
                  <a:t>/R</a:t>
                </a:r>
                <a:r>
                  <a:rPr lang="pt-BR" sz="800"/>
                  <a:t>vi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0.5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sz="800"/>
                  <a:t>yi </a:t>
                </a:r>
                <a:r>
                  <a:rPr lang="pt-BR" i="0"/>
                  <a:t>=</a:t>
                </a:r>
                <a:r>
                  <a:rPr lang="pt-BR"/>
                  <a:t> -u</a:t>
                </a:r>
                <a:r>
                  <a:rPr lang="pt-BR" sz="800"/>
                  <a:t>y</a:t>
                </a:r>
                <a:r>
                  <a:rPr lang="pt-BR" i="0"/>
                  <a:t>(</a:t>
                </a:r>
                <a:r>
                  <a:rPr lang="pt-BR"/>
                  <a:t>r = R</a:t>
                </a:r>
                <a:r>
                  <a:rPr lang="pt-BR" sz="800"/>
                  <a:t>vi</a:t>
                </a:r>
                <a:r>
                  <a:rPr lang="pt-BR" i="0"/>
                  <a:t>)/</a:t>
                </a:r>
                <a:r>
                  <a:rPr lang="pt-BR"/>
                  <a:t>R</a:t>
                </a:r>
                <a:r>
                  <a:rPr lang="pt-BR" sz="800"/>
                  <a:t>vi</a:t>
                </a:r>
                <a:r>
                  <a:rPr lang="pt-BR" i="0" baseline="0"/>
                  <a:t> (%)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</c:v>
          </c:tx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GRAFICOS_PRESSAO!$C$7:$C$8</c:f>
              <c:numCache>
                <c:formatCode>General</c:formatCode>
                <c:ptCount val="2"/>
                <c:pt idx="0">
                  <c:v>0.57999999999999996</c:v>
                </c:pt>
                <c:pt idx="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2-41A6-A07E-54B9BC4947E6}"/>
            </c:ext>
          </c:extLst>
        </c:ser>
        <c:ser>
          <c:idx val="0"/>
          <c:order val="1"/>
          <c:tx>
            <c:v>EPVP-UX-LP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GRAFICOS_PRESSAO!$E$7:$E$8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2-41A6-A07E-54B9BC49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</c:v>
          </c:tx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GRAFICOS_PRESSAO!$D$7:$D$8</c:f>
              <c:numCache>
                <c:formatCode>General</c:formatCode>
                <c:ptCount val="2"/>
                <c:pt idx="0">
                  <c:v>0.52</c:v>
                </c:pt>
                <c:pt idx="1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8-4416-9E5F-382E087484FE}"/>
            </c:ext>
          </c:extLst>
        </c:ser>
        <c:ser>
          <c:idx val="0"/>
          <c:order val="1"/>
          <c:tx>
            <c:v>EPVP-UY-LP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GRAFICOS_PRESSAO!$F$7:$F$8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8-4416-9E5F-382E0874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GRAFICOS_PRESSAO!$C$9:$C$10</c:f>
              <c:numCache>
                <c:formatCode>General</c:formatCode>
                <c:ptCount val="2"/>
                <c:pt idx="0">
                  <c:v>2.88</c:v>
                </c:pt>
                <c:pt idx="1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F9C-8C60-F7142D408A85}"/>
            </c:ext>
          </c:extLst>
        </c:ser>
        <c:ser>
          <c:idx val="0"/>
          <c:order val="1"/>
          <c:tx>
            <c:v>EPVP-UX-LP-CREV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GRAFICOS_PRESSAO!$E$9:$E$10</c:f>
              <c:numCache>
                <c:formatCode>General</c:formatCode>
                <c:ptCount val="2"/>
                <c:pt idx="0">
                  <c:v>2.96</c:v>
                </c:pt>
                <c:pt idx="1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A-4F9C-8C60-F7142D40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GRAFICOS_PRESSAO!$D$9:$D$10</c:f>
              <c:numCache>
                <c:formatCode>General</c:formatCode>
                <c:ptCount val="2"/>
                <c:pt idx="0">
                  <c:v>2.88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8-43AC-852D-29C460BCF026}"/>
            </c:ext>
          </c:extLst>
        </c:ser>
        <c:ser>
          <c:idx val="0"/>
          <c:order val="1"/>
          <c:tx>
            <c:v>EPVP-UY-LP-CREV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GRAFICOS_PRESSAO!$F$9:$F$10</c:f>
              <c:numCache>
                <c:formatCode>General</c:formatCode>
                <c:ptCount val="2"/>
                <c:pt idx="0">
                  <c:v>2.96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8-43AC-852D-29C460BC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</c:v>
          </c:tx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GRAFICOS_PRESSAO!$C$14:$C$15</c:f>
              <c:numCache>
                <c:formatCode>General</c:formatCode>
                <c:ptCount val="2"/>
                <c:pt idx="0">
                  <c:v>0.75</c:v>
                </c:pt>
                <c:pt idx="1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2-4B2A-B75B-59AA56B9E993}"/>
            </c:ext>
          </c:extLst>
        </c:ser>
        <c:ser>
          <c:idx val="0"/>
          <c:order val="1"/>
          <c:tx>
            <c:v>VP-UX-LP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GRAFICOS_PRESSAO!$E$14:$E$15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2-4B2A-B75B-59AA56B9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</c:v>
          </c:tx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GRAFICOS_PRESSAO!$D$14:$D$15</c:f>
              <c:numCache>
                <c:formatCode>General</c:formatCode>
                <c:ptCount val="2"/>
                <c:pt idx="0">
                  <c:v>0.75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3-4AC7-960A-8D1445A81B18}"/>
            </c:ext>
          </c:extLst>
        </c:ser>
        <c:ser>
          <c:idx val="0"/>
          <c:order val="1"/>
          <c:tx>
            <c:v>VP-UY-LP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GRAFICOS_PRESSAO!$F$14:$F$15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3-4AC7-960A-8D1445A8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VP-UX-CP-CREV</c:v>
          </c:tx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GRAFICOS_PRESSAO!$C$16:$C$17</c:f>
              <c:numCache>
                <c:formatCode>General</c:formatCode>
                <c:ptCount val="2"/>
                <c:pt idx="0">
                  <c:v>2.66</c:v>
                </c:pt>
                <c:pt idx="1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6-43AC-B634-82F51358C90E}"/>
            </c:ext>
          </c:extLst>
        </c:ser>
        <c:ser>
          <c:idx val="0"/>
          <c:order val="1"/>
          <c:tx>
            <c:v>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GRAFICOS_PRESSAO!$E$16:$E$17</c:f>
              <c:numCache>
                <c:formatCode>General</c:formatCode>
                <c:ptCount val="2"/>
                <c:pt idx="0">
                  <c:v>3.57</c:v>
                </c:pt>
                <c:pt idx="1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AC-B634-82F51358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VP-UY-CP-CREV</c:v>
          </c:tx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GRAFICOS_PRESSAO!$D$16:$D$17</c:f>
              <c:numCache>
                <c:formatCode>General</c:formatCode>
                <c:ptCount val="2"/>
                <c:pt idx="0">
                  <c:v>6.66</c:v>
                </c:pt>
                <c:pt idx="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F-419F-86C9-BE36CB0C9F74}"/>
            </c:ext>
          </c:extLst>
        </c:ser>
        <c:ser>
          <c:idx val="0"/>
          <c:order val="1"/>
          <c:tx>
            <c:v>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GRAFICOS_PRESSAO!$F$16:$F$17</c:f>
              <c:numCache>
                <c:formatCode>General</c:formatCode>
                <c:ptCount val="2"/>
                <c:pt idx="0">
                  <c:v>9.0299999999999994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F-419F-86C9-BE36CB0C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EPVP-UX-LP</c:v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dLbls>
            <c:dLbl>
              <c:idx val="0"/>
              <c:layout>
                <c:manualLayout>
                  <c:x val="1.9232738095238074E-2"/>
                  <c:y val="-4.8959027777777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74-41DC-BCC9-788D46FECC07}"/>
                </c:ext>
              </c:extLst>
            </c:dLbl>
            <c:dLbl>
              <c:idx val="1"/>
              <c:layout>
                <c:manualLayout>
                  <c:x val="-0.11179900793650793"/>
                  <c:y val="-8.864652777777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GRAFICOS_PRESSAO!$E$7:$E$8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FA4-4DD3-B683-4EC80BAAD056}"/>
            </c:ext>
          </c:extLst>
        </c:ser>
        <c:ser>
          <c:idx val="4"/>
          <c:order val="1"/>
          <c:tx>
            <c:v>VP-UX-LP</c:v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6.6335317460317232E-3"/>
                  <c:y val="9.6561805555555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74-41DC-BCC9-788D46FECC07}"/>
                </c:ext>
              </c:extLst>
            </c:dLbl>
            <c:dLbl>
              <c:idx val="1"/>
              <c:layout>
                <c:manualLayout>
                  <c:x val="-8.912043650793651E-2"/>
                  <c:y val="5.6874305555555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GRAFICOS_PRESSAO!$E$14:$E$15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FA4-4DD3-B683-4EC80BAAD056}"/>
            </c:ext>
          </c:extLst>
        </c:ser>
        <c:ser>
          <c:idx val="0"/>
          <c:order val="2"/>
          <c:tx>
            <c:v>EPVP-UX-CP</c:v>
          </c:tx>
          <c:spPr>
            <a:ln w="19050" cap="rnd" cmpd="sng" algn="ctr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2.6792261904761906E-2"/>
                  <c:y val="-0.11510486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74-41DC-BCC9-788D46FECC07}"/>
                </c:ext>
              </c:extLst>
            </c:dLbl>
            <c:dLbl>
              <c:idx val="1"/>
              <c:layout>
                <c:manualLayout>
                  <c:x val="-0.11935853174603174"/>
                  <c:y val="-5.777847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GRAFICOS_PRESSAO!$C$7:$C$8</c:f>
              <c:numCache>
                <c:formatCode>General</c:formatCode>
                <c:ptCount val="2"/>
                <c:pt idx="0">
                  <c:v>0.57999999999999996</c:v>
                </c:pt>
                <c:pt idx="1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FA4-4DD3-B683-4EC80BAAD056}"/>
            </c:ext>
          </c:extLst>
        </c:ser>
        <c:ser>
          <c:idx val="3"/>
          <c:order val="3"/>
          <c:tx>
            <c:v>VP-UX-CP</c:v>
          </c:tx>
          <c:spPr>
            <a:ln w="190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1.4193055555555532E-2"/>
                  <c:y val="7.8922916666666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074-41DC-BCC9-788D46FECC07}"/>
                </c:ext>
              </c:extLst>
            </c:dLbl>
            <c:dLbl>
              <c:idx val="1"/>
              <c:layout>
                <c:manualLayout>
                  <c:x val="-0.16723551587301588"/>
                  <c:y val="3.041597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074-41DC-BCC9-788D46FECC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GRAFICOS_PRESSAO!$C$14:$C$15</c:f>
              <c:numCache>
                <c:formatCode>General</c:formatCode>
                <c:ptCount val="2"/>
                <c:pt idx="0">
                  <c:v>0.75</c:v>
                </c:pt>
                <c:pt idx="1">
                  <c:v>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FA4-4DD3-B683-4EC80BAAD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282719"/>
        <c:axId val="865280223"/>
      </c:scatterChart>
      <c:valAx>
        <c:axId val="8652827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0223"/>
        <c:crosses val="autoZero"/>
        <c:crossBetween val="midCat"/>
        <c:majorUnit val="0.5"/>
      </c:valAx>
      <c:valAx>
        <c:axId val="865280223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827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EPVP-UX-CP-CREV</c:v>
          </c:tx>
          <c:xVal>
            <c:numRef>
              <c:f>PLAN2!$B$10:$B$12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PLAN2!$C$10:$C$12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0-4123-BD85-EEB6897CD60A}"/>
            </c:ext>
          </c:extLst>
        </c:ser>
        <c:ser>
          <c:idx val="0"/>
          <c:order val="1"/>
          <c:tx>
            <c:v>EPVP-UX-LP-CREV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PLAN2!$B$10:$B$12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PLAN2!$E$10:$E$12</c:f>
              <c:numCache>
                <c:formatCode>General</c:formatCode>
                <c:ptCount val="3"/>
                <c:pt idx="0">
                  <c:v>0.81</c:v>
                </c:pt>
                <c:pt idx="1">
                  <c:v>1.84</c:v>
                </c:pt>
                <c:pt idx="2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0-4123-BD85-EEB6897C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EPVP-UX-CP-CREV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GRAFICOS_PRESSAO!$C$9:$C$10</c:f>
              <c:numCache>
                <c:formatCode>General</c:formatCode>
                <c:ptCount val="2"/>
                <c:pt idx="0">
                  <c:v>2.88</c:v>
                </c:pt>
                <c:pt idx="1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BA-4C41-A918-02C62339FF05}"/>
            </c:ext>
          </c:extLst>
        </c:ser>
        <c:ser>
          <c:idx val="3"/>
          <c:order val="1"/>
          <c:tx>
            <c:v>EPVP-UX-LP-CREV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GRAFICOS_PRESSAO!$E$9:$E$10</c:f>
              <c:numCache>
                <c:formatCode>General</c:formatCode>
                <c:ptCount val="2"/>
                <c:pt idx="0">
                  <c:v>2.96</c:v>
                </c:pt>
                <c:pt idx="1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BA-4C41-A918-02C62339FF05}"/>
            </c:ext>
          </c:extLst>
        </c:ser>
        <c:ser>
          <c:idx val="1"/>
          <c:order val="2"/>
          <c:tx>
            <c:v>VP-UX-CP-CREV</c:v>
          </c:tx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GRAFICOS_PRESSAO!$C$16:$C$17</c:f>
              <c:numCache>
                <c:formatCode>General</c:formatCode>
                <c:ptCount val="2"/>
                <c:pt idx="0">
                  <c:v>2.66</c:v>
                </c:pt>
                <c:pt idx="1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A-4C41-A918-02C62339FF05}"/>
            </c:ext>
          </c:extLst>
        </c:ser>
        <c:ser>
          <c:idx val="0"/>
          <c:order val="3"/>
          <c:tx>
            <c:v>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GRAFICOS_PRESSAO!$E$16:$E$17</c:f>
              <c:numCache>
                <c:formatCode>General</c:formatCode>
                <c:ptCount val="2"/>
                <c:pt idx="0">
                  <c:v>3.57</c:v>
                </c:pt>
                <c:pt idx="1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BA-4C41-A918-02C62339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EPVP-UY-CP</c:v>
          </c:tx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GRAFICOS_PRESSAO!$D$7:$D$8</c:f>
              <c:numCache>
                <c:formatCode>General</c:formatCode>
                <c:ptCount val="2"/>
                <c:pt idx="0">
                  <c:v>0.52</c:v>
                </c:pt>
                <c:pt idx="1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96-4D9C-9CE6-BAC895FDB616}"/>
            </c:ext>
          </c:extLst>
        </c:ser>
        <c:ser>
          <c:idx val="3"/>
          <c:order val="1"/>
          <c:tx>
            <c:v>EPVP-UY-LP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GRAFICOS_PRESSAO!$B$7:$B$8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GRAFICOS_PRESSAO!$F$7:$F$8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96-4D9C-9CE6-BAC895FDB616}"/>
            </c:ext>
          </c:extLst>
        </c:ser>
        <c:ser>
          <c:idx val="1"/>
          <c:order val="2"/>
          <c:tx>
            <c:v>VP-UY-CP</c:v>
          </c:tx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GRAFICOS_PRESSAO!$D$14:$D$15</c:f>
              <c:numCache>
                <c:formatCode>General</c:formatCode>
                <c:ptCount val="2"/>
                <c:pt idx="0">
                  <c:v>0.75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6-4D9C-9CE6-BAC895FDB616}"/>
            </c:ext>
          </c:extLst>
        </c:ser>
        <c:ser>
          <c:idx val="0"/>
          <c:order val="3"/>
          <c:tx>
            <c:v>VP-UY-LP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GRAFICOS_PRESSAO!$B$14:$B$15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GRAFICOS_PRESSAO!$F$14:$F$15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96-4D9C-9CE6-BAC895FD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EPVP-UY-CP-CREV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GRAFICOS_PRESSAO!$D$9:$D$10</c:f>
              <c:numCache>
                <c:formatCode>General</c:formatCode>
                <c:ptCount val="2"/>
                <c:pt idx="0">
                  <c:v>2.88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DD-4DAF-B9AB-30460875A9D3}"/>
            </c:ext>
          </c:extLst>
        </c:ser>
        <c:ser>
          <c:idx val="3"/>
          <c:order val="1"/>
          <c:tx>
            <c:v>EPVP-UY-LP-CREV</c:v>
          </c:tx>
          <c:xVal>
            <c:numRef>
              <c:f>GRAFICOS_PRESSAO!$B$9:$B$10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GRAFICOS_PRESSAO!$F$9:$F$10</c:f>
              <c:numCache>
                <c:formatCode>General</c:formatCode>
                <c:ptCount val="2"/>
                <c:pt idx="0">
                  <c:v>2.96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DD-4DAF-B9AB-30460875A9D3}"/>
            </c:ext>
          </c:extLst>
        </c:ser>
        <c:ser>
          <c:idx val="1"/>
          <c:order val="2"/>
          <c:tx>
            <c:v>VP-UY-CP-CREV</c:v>
          </c:tx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GRAFICOS_PRESSAO!$D$16:$D$17</c:f>
              <c:numCache>
                <c:formatCode>General</c:formatCode>
                <c:ptCount val="2"/>
                <c:pt idx="0">
                  <c:v>6.66</c:v>
                </c:pt>
                <c:pt idx="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D-4DAF-B9AB-30460875A9D3}"/>
            </c:ext>
          </c:extLst>
        </c:ser>
        <c:ser>
          <c:idx val="0"/>
          <c:order val="3"/>
          <c:tx>
            <c:v>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GRAFICOS_PRESSAO!$B$16:$B$17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GRAFICOS_PRESSAO!$F$16:$F$17</c:f>
              <c:numCache>
                <c:formatCode>General</c:formatCode>
                <c:ptCount val="2"/>
                <c:pt idx="0">
                  <c:v>9.0299999999999994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DD-4DAF-B9AB-30460875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EPVP-UY-CP-CREV</c:v>
          </c:tx>
          <c:xVal>
            <c:numRef>
              <c:f>PLAN2!$B$10:$B$12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PLAN2!$D$10:$D$12</c:f>
              <c:numCache>
                <c:formatCode>General</c:formatCode>
                <c:ptCount val="3"/>
                <c:pt idx="0">
                  <c:v>0.79</c:v>
                </c:pt>
                <c:pt idx="1">
                  <c:v>1.23</c:v>
                </c:pt>
                <c:pt idx="2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5-4492-ABA2-8C0A60EBB95D}"/>
            </c:ext>
          </c:extLst>
        </c:ser>
        <c:ser>
          <c:idx val="0"/>
          <c:order val="1"/>
          <c:tx>
            <c:v>EPVP-UY-LP-CREV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PLAN2!$B$10:$B$12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PLAN2!$F$10:$F$12</c:f>
              <c:numCache>
                <c:formatCode>General</c:formatCode>
                <c:ptCount val="3"/>
                <c:pt idx="0">
                  <c:v>0.81</c:v>
                </c:pt>
                <c:pt idx="1">
                  <c:v>2.2200000000000002</c:v>
                </c:pt>
                <c:pt idx="2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5-4492-ABA2-8C0A60EB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</c:v>
          </c:tx>
          <c:xVal>
            <c:numRef>
              <c:f>PLAN2!$B$16:$B$18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PLAN2!$C$16:$C$18</c:f>
              <c:numCache>
                <c:formatCode>General</c:formatCode>
                <c:ptCount val="3"/>
                <c:pt idx="0">
                  <c:v>1.04</c:v>
                </c:pt>
                <c:pt idx="1">
                  <c:v>0.71</c:v>
                </c:pt>
                <c:pt idx="2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EAC-A002-CF7B421334A3}"/>
            </c:ext>
          </c:extLst>
        </c:ser>
        <c:ser>
          <c:idx val="0"/>
          <c:order val="1"/>
          <c:tx>
            <c:v>VP-UX-LP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PLAN2!$B$16:$B$18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PLAN2!$E$16:$E$18</c:f>
              <c:numCache>
                <c:formatCode>General</c:formatCode>
                <c:ptCount val="3"/>
                <c:pt idx="0">
                  <c:v>5.15</c:v>
                </c:pt>
                <c:pt idx="1">
                  <c:v>3.89</c:v>
                </c:pt>
                <c:pt idx="2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D-4EAC-A002-CF7B4213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EPVP-SREV-UY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</c:v>
          </c:tx>
          <c:xVal>
            <c:numRef>
              <c:f>PLAN2!$B$16:$B$18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PLAN2!$D$16:$D$18</c:f>
              <c:numCache>
                <c:formatCode>General</c:formatCode>
                <c:ptCount val="3"/>
                <c:pt idx="0">
                  <c:v>1.04</c:v>
                </c:pt>
                <c:pt idx="1">
                  <c:v>1.51</c:v>
                </c:pt>
                <c:pt idx="2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8-423F-9F0B-5C385C831BD5}"/>
            </c:ext>
          </c:extLst>
        </c:ser>
        <c:ser>
          <c:idx val="0"/>
          <c:order val="1"/>
          <c:tx>
            <c:v>VP-UY-LP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PLAN2!$B$16:$B$18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PLAN2!$F$16:$F$18</c:f>
              <c:numCache>
                <c:formatCode>General</c:formatCode>
                <c:ptCount val="3"/>
                <c:pt idx="0">
                  <c:v>5.15</c:v>
                </c:pt>
                <c:pt idx="1">
                  <c:v>6.73</c:v>
                </c:pt>
                <c:pt idx="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8-423F-9F0B-5C385C83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VP-UX-CP-CREV</c:v>
          </c:tx>
          <c:xVal>
            <c:numRef>
              <c:f>PLAN2!$B$19:$B$21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PLAN2!$C$19:$C$21</c:f>
              <c:numCache>
                <c:formatCode>General</c:formatCode>
                <c:ptCount val="3"/>
                <c:pt idx="0">
                  <c:v>0.72</c:v>
                </c:pt>
                <c:pt idx="1">
                  <c:v>0.69</c:v>
                </c:pt>
                <c:pt idx="2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3-4EE4-97D7-96B4123C14C0}"/>
            </c:ext>
          </c:extLst>
        </c:ser>
        <c:ser>
          <c:idx val="0"/>
          <c:order val="1"/>
          <c:tx>
            <c:v>VP-UX-LP-CREV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PLAN2!$B$19:$B$21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PLAN2!$E$19:$E$21</c:f>
              <c:numCache>
                <c:formatCode>General</c:formatCode>
                <c:ptCount val="3"/>
                <c:pt idx="0">
                  <c:v>1.03</c:v>
                </c:pt>
                <c:pt idx="1">
                  <c:v>0.45</c:v>
                </c:pt>
                <c:pt idx="2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3-4EE4-97D7-96B4123C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EPVP-CREV-UY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VP-UY-CP-CREV</c:v>
          </c:tx>
          <c:xVal>
            <c:numRef>
              <c:f>PLAN2!$B$19:$B$21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PLAN2!$D$19:$D$21</c:f>
              <c:numCache>
                <c:formatCode>General</c:formatCode>
                <c:ptCount val="3"/>
                <c:pt idx="0">
                  <c:v>0.72</c:v>
                </c:pt>
                <c:pt idx="1">
                  <c:v>1.24</c:v>
                </c:pt>
                <c:pt idx="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AD7-AEF3-9A16130FEAE7}"/>
            </c:ext>
          </c:extLst>
        </c:ser>
        <c:ser>
          <c:idx val="0"/>
          <c:order val="1"/>
          <c:tx>
            <c:v>VP-UY-LP-CREV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PLAN2!$B$19:$B$21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PLAN2!$F$19:$F$21</c:f>
              <c:numCache>
                <c:formatCode>General</c:formatCode>
                <c:ptCount val="3"/>
                <c:pt idx="0">
                  <c:v>1.03</c:v>
                </c:pt>
                <c:pt idx="1">
                  <c:v>2.25</c:v>
                </c:pt>
                <c:pt idx="2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E-4AD7-AEF3-9A16130F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EPVP-SREV-UX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EPVP-UX-CP</c:v>
          </c:tx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GRAFICOS_CONVERGENCIA!$C$7:$C$8</c:f>
              <c:numCache>
                <c:formatCode>General</c:formatCode>
                <c:ptCount val="2"/>
                <c:pt idx="0">
                  <c:v>1.45</c:v>
                </c:pt>
                <c:pt idx="1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3-48F1-93F6-FC8C7ECEA9C8}"/>
            </c:ext>
          </c:extLst>
        </c:ser>
        <c:ser>
          <c:idx val="0"/>
          <c:order val="1"/>
          <c:tx>
            <c:v>EPVP-UX-LP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GRAFICOS_CONVERGENCIA!$B$7:$B$8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GRAFICOS_CONVERGENCIA!$E$7:$E$8</c:f>
              <c:numCache>
                <c:formatCode>General</c:formatCode>
                <c:ptCount val="2"/>
                <c:pt idx="0">
                  <c:v>5.18</c:v>
                </c:pt>
                <c:pt idx="1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3-48F1-93F6-FC8C7ECE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15"/>
        <c:axId val="1279306191"/>
      </c:scatterChart>
      <c:valAx>
        <c:axId val="12792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06191"/>
        <c:crosses val="autoZero"/>
        <c:crossBetween val="midCat"/>
      </c:valAx>
      <c:valAx>
        <c:axId val="1279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80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80962</xdr:rowOff>
    </xdr:from>
    <xdr:to>
      <xdr:col>19</xdr:col>
      <xdr:colOff>95250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11724D-0CBF-47D4-AD99-E4EF1E9F3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157443</xdr:rowOff>
    </xdr:from>
    <xdr:to>
      <xdr:col>19</xdr:col>
      <xdr:colOff>95250</xdr:colOff>
      <xdr:row>32</xdr:row>
      <xdr:rowOff>43143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AC2AB1-E11A-4108-8A51-AFD6EA3FC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89647</xdr:colOff>
      <xdr:row>3</xdr:row>
      <xdr:rowOff>78441</xdr:rowOff>
    </xdr:from>
    <xdr:to>
      <xdr:col>26</xdr:col>
      <xdr:colOff>394446</xdr:colOff>
      <xdr:row>17</xdr:row>
      <xdr:rowOff>154641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EAB486-0E5B-4887-B7E0-9060396B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112060</xdr:colOff>
      <xdr:row>17</xdr:row>
      <xdr:rowOff>143716</xdr:rowOff>
    </xdr:from>
    <xdr:to>
      <xdr:col>26</xdr:col>
      <xdr:colOff>416859</xdr:colOff>
      <xdr:row>32</xdr:row>
      <xdr:rowOff>29416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DEE7F2-670B-421F-A213-FCCBDBFA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358588</xdr:colOff>
      <xdr:row>34</xdr:row>
      <xdr:rowOff>170609</xdr:rowOff>
    </xdr:from>
    <xdr:to>
      <xdr:col>19</xdr:col>
      <xdr:colOff>53788</xdr:colOff>
      <xdr:row>49</xdr:row>
      <xdr:rowOff>56309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64748E-5C8A-4DC6-8E97-80933CA3B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358588</xdr:colOff>
      <xdr:row>49</xdr:row>
      <xdr:rowOff>56590</xdr:rowOff>
    </xdr:from>
    <xdr:to>
      <xdr:col>19</xdr:col>
      <xdr:colOff>53788</xdr:colOff>
      <xdr:row>63</xdr:row>
      <xdr:rowOff>132790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376FCD-C738-4B7B-8962-A41F06FF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48185</xdr:colOff>
      <xdr:row>34</xdr:row>
      <xdr:rowOff>168088</xdr:rowOff>
    </xdr:from>
    <xdr:to>
      <xdr:col>26</xdr:col>
      <xdr:colOff>352984</xdr:colOff>
      <xdr:row>49</xdr:row>
      <xdr:rowOff>53788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ED90A5-A9F4-4ADB-8513-E48BAEE1D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70598</xdr:colOff>
      <xdr:row>49</xdr:row>
      <xdr:rowOff>42863</xdr:rowOff>
    </xdr:from>
    <xdr:to>
      <xdr:col>26</xdr:col>
      <xdr:colOff>375397</xdr:colOff>
      <xdr:row>63</xdr:row>
      <xdr:rowOff>119063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4F3ECD-146D-4FD2-9273-E5F4BC82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80962</xdr:rowOff>
    </xdr:from>
    <xdr:to>
      <xdr:col>19</xdr:col>
      <xdr:colOff>95250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EED4F-6F11-4A9D-9680-3F1B067B1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19</xdr:row>
      <xdr:rowOff>157443</xdr:rowOff>
    </xdr:from>
    <xdr:to>
      <xdr:col>19</xdr:col>
      <xdr:colOff>95250</xdr:colOff>
      <xdr:row>31</xdr:row>
      <xdr:rowOff>43143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2B789-CE62-4CFE-8655-D69210C03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89647</xdr:colOff>
      <xdr:row>3</xdr:row>
      <xdr:rowOff>78441</xdr:rowOff>
    </xdr:from>
    <xdr:to>
      <xdr:col>26</xdr:col>
      <xdr:colOff>394446</xdr:colOff>
      <xdr:row>19</xdr:row>
      <xdr:rowOff>154641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030614-9E56-449C-BAC6-FFD955C4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112060</xdr:colOff>
      <xdr:row>19</xdr:row>
      <xdr:rowOff>143716</xdr:rowOff>
    </xdr:from>
    <xdr:to>
      <xdr:col>26</xdr:col>
      <xdr:colOff>416859</xdr:colOff>
      <xdr:row>31</xdr:row>
      <xdr:rowOff>29416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8F57D8-F873-4014-81AC-65E598724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358588</xdr:colOff>
      <xdr:row>33</xdr:row>
      <xdr:rowOff>170609</xdr:rowOff>
    </xdr:from>
    <xdr:to>
      <xdr:col>19</xdr:col>
      <xdr:colOff>53788</xdr:colOff>
      <xdr:row>48</xdr:row>
      <xdr:rowOff>56309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EEAC81-95A7-488C-BD2F-C7FA57D57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358588</xdr:colOff>
      <xdr:row>48</xdr:row>
      <xdr:rowOff>56590</xdr:rowOff>
    </xdr:from>
    <xdr:to>
      <xdr:col>19</xdr:col>
      <xdr:colOff>53788</xdr:colOff>
      <xdr:row>62</xdr:row>
      <xdr:rowOff>132790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7F61A8-CFE4-40E5-96CE-652EEFE0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48185</xdr:colOff>
      <xdr:row>33</xdr:row>
      <xdr:rowOff>168088</xdr:rowOff>
    </xdr:from>
    <xdr:to>
      <xdr:col>26</xdr:col>
      <xdr:colOff>352984</xdr:colOff>
      <xdr:row>48</xdr:row>
      <xdr:rowOff>53788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FC5D75-1F41-49C8-A4FE-9FE87C31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70598</xdr:colOff>
      <xdr:row>48</xdr:row>
      <xdr:rowOff>42863</xdr:rowOff>
    </xdr:from>
    <xdr:to>
      <xdr:col>26</xdr:col>
      <xdr:colOff>375397</xdr:colOff>
      <xdr:row>62</xdr:row>
      <xdr:rowOff>119063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C729A9-E2A0-44BE-ADBE-36868EBF9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347868</xdr:colOff>
      <xdr:row>2</xdr:row>
      <xdr:rowOff>54665</xdr:rowOff>
    </xdr:from>
    <xdr:to>
      <xdr:col>35</xdr:col>
      <xdr:colOff>511068</xdr:colOff>
      <xdr:row>17</xdr:row>
      <xdr:rowOff>77165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FAEC60B-637B-4F0D-AC97-72F6BC3CF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115956</xdr:colOff>
      <xdr:row>2</xdr:row>
      <xdr:rowOff>8282</xdr:rowOff>
    </xdr:from>
    <xdr:to>
      <xdr:col>44</xdr:col>
      <xdr:colOff>279156</xdr:colOff>
      <xdr:row>17</xdr:row>
      <xdr:rowOff>30782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7B57BDA-8A95-4D3E-9067-627634D1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339586</xdr:colOff>
      <xdr:row>23</xdr:row>
      <xdr:rowOff>0</xdr:rowOff>
    </xdr:from>
    <xdr:to>
      <xdr:col>35</xdr:col>
      <xdr:colOff>502786</xdr:colOff>
      <xdr:row>38</xdr:row>
      <xdr:rowOff>22500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E5EC0B6-5BEF-4946-9D5D-D4A4E3C4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57977</xdr:colOff>
      <xdr:row>23</xdr:row>
      <xdr:rowOff>33131</xdr:rowOff>
    </xdr:from>
    <xdr:to>
      <xdr:col>44</xdr:col>
      <xdr:colOff>221177</xdr:colOff>
      <xdr:row>38</xdr:row>
      <xdr:rowOff>55631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22B04A8-0EB2-4A57-9662-AC61F30B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80962</xdr:rowOff>
    </xdr:from>
    <xdr:to>
      <xdr:col>19</xdr:col>
      <xdr:colOff>95250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CF15-6B2B-4B26-B0D2-BB7045C7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14</xdr:row>
      <xdr:rowOff>157443</xdr:rowOff>
    </xdr:from>
    <xdr:to>
      <xdr:col>19</xdr:col>
      <xdr:colOff>95250</xdr:colOff>
      <xdr:row>26</xdr:row>
      <xdr:rowOff>43143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8E6795-E406-4C90-9E24-9E3602B9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89647</xdr:colOff>
      <xdr:row>3</xdr:row>
      <xdr:rowOff>78441</xdr:rowOff>
    </xdr:from>
    <xdr:to>
      <xdr:col>26</xdr:col>
      <xdr:colOff>394446</xdr:colOff>
      <xdr:row>14</xdr:row>
      <xdr:rowOff>154641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4B88EC-F783-4D07-9CC5-363E4FB6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112060</xdr:colOff>
      <xdr:row>14</xdr:row>
      <xdr:rowOff>143716</xdr:rowOff>
    </xdr:from>
    <xdr:to>
      <xdr:col>26</xdr:col>
      <xdr:colOff>416859</xdr:colOff>
      <xdr:row>26</xdr:row>
      <xdr:rowOff>29416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6070BC-9FBD-4F0B-89DF-4C173D001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358588</xdr:colOff>
      <xdr:row>28</xdr:row>
      <xdr:rowOff>170609</xdr:rowOff>
    </xdr:from>
    <xdr:to>
      <xdr:col>19</xdr:col>
      <xdr:colOff>53788</xdr:colOff>
      <xdr:row>43</xdr:row>
      <xdr:rowOff>56309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ACF25F-10EC-4802-866D-2E1C12AD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358588</xdr:colOff>
      <xdr:row>43</xdr:row>
      <xdr:rowOff>56590</xdr:rowOff>
    </xdr:from>
    <xdr:to>
      <xdr:col>19</xdr:col>
      <xdr:colOff>53788</xdr:colOff>
      <xdr:row>57</xdr:row>
      <xdr:rowOff>132790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1DB00F-EC42-4CA7-85F6-5B6F067E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48185</xdr:colOff>
      <xdr:row>28</xdr:row>
      <xdr:rowOff>168088</xdr:rowOff>
    </xdr:from>
    <xdr:to>
      <xdr:col>26</xdr:col>
      <xdr:colOff>352984</xdr:colOff>
      <xdr:row>43</xdr:row>
      <xdr:rowOff>53788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23DD76-E1B2-4D39-9143-2FA6BD17B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70598</xdr:colOff>
      <xdr:row>43</xdr:row>
      <xdr:rowOff>42863</xdr:rowOff>
    </xdr:from>
    <xdr:to>
      <xdr:col>26</xdr:col>
      <xdr:colOff>375397</xdr:colOff>
      <xdr:row>57</xdr:row>
      <xdr:rowOff>119063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81F131-20F6-4C54-B673-E2FC6419F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605117</xdr:colOff>
      <xdr:row>4</xdr:row>
      <xdr:rowOff>0</xdr:rowOff>
    </xdr:from>
    <xdr:to>
      <xdr:col>37</xdr:col>
      <xdr:colOff>199058</xdr:colOff>
      <xdr:row>19</xdr:row>
      <xdr:rowOff>22500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D38D48-6CCF-48D7-986A-AEDFBA204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582706</xdr:colOff>
      <xdr:row>5</xdr:row>
      <xdr:rowOff>89648</xdr:rowOff>
    </xdr:from>
    <xdr:to>
      <xdr:col>46</xdr:col>
      <xdr:colOff>282388</xdr:colOff>
      <xdr:row>16</xdr:row>
      <xdr:rowOff>165848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70545AE-FD30-4281-84F8-9A35AD8EC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582706</xdr:colOff>
      <xdr:row>22</xdr:row>
      <xdr:rowOff>67236</xdr:rowOff>
    </xdr:from>
    <xdr:to>
      <xdr:col>36</xdr:col>
      <xdr:colOff>277906</xdr:colOff>
      <xdr:row>33</xdr:row>
      <xdr:rowOff>143436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65F4C1-9B06-43C1-880D-4CA98B61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212911</xdr:colOff>
      <xdr:row>23</xdr:row>
      <xdr:rowOff>56029</xdr:rowOff>
    </xdr:from>
    <xdr:to>
      <xdr:col>44</xdr:col>
      <xdr:colOff>517711</xdr:colOff>
      <xdr:row>34</xdr:row>
      <xdr:rowOff>132229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8594D4A-547E-48D5-A850-E4A3C82C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87D9-058E-467E-9538-0EF697BDBC98}">
  <dimension ref="A4:K33"/>
  <sheetViews>
    <sheetView workbookViewId="0">
      <selection activeCell="B38" sqref="B38"/>
    </sheetView>
  </sheetViews>
  <sheetFormatPr defaultRowHeight="15" x14ac:dyDescent="0.25"/>
  <sheetData>
    <row r="4" spans="1:11" x14ac:dyDescent="0.25">
      <c r="A4" s="16" t="s">
        <v>2</v>
      </c>
      <c r="B4" s="16"/>
      <c r="C4" s="16"/>
      <c r="D4" s="16"/>
      <c r="E4" s="16"/>
      <c r="F4" s="16"/>
      <c r="H4" t="s">
        <v>14</v>
      </c>
    </row>
    <row r="5" spans="1:11" x14ac:dyDescent="0.25">
      <c r="A5" s="1"/>
      <c r="B5" s="1"/>
      <c r="C5" s="16" t="s">
        <v>3</v>
      </c>
      <c r="D5" s="16"/>
      <c r="E5" s="16" t="s">
        <v>0</v>
      </c>
      <c r="F5" s="16"/>
      <c r="H5" s="16" t="s">
        <v>10</v>
      </c>
      <c r="I5" s="16"/>
      <c r="J5" s="16" t="s">
        <v>2</v>
      </c>
      <c r="K5" s="16"/>
    </row>
    <row r="6" spans="1:11" x14ac:dyDescent="0.25">
      <c r="A6" t="s">
        <v>13</v>
      </c>
      <c r="B6" s="2" t="s">
        <v>11</v>
      </c>
      <c r="C6" s="1" t="s">
        <v>1</v>
      </c>
      <c r="D6" s="1" t="s">
        <v>4</v>
      </c>
      <c r="E6" s="1" t="s">
        <v>1</v>
      </c>
      <c r="F6" s="1" t="s">
        <v>4</v>
      </c>
      <c r="H6" s="1" t="s">
        <v>1</v>
      </c>
      <c r="I6" s="1" t="s">
        <v>4</v>
      </c>
      <c r="J6" s="1" t="s">
        <v>1</v>
      </c>
      <c r="K6" s="1" t="s">
        <v>4</v>
      </c>
    </row>
    <row r="7" spans="1:11" x14ac:dyDescent="0.25">
      <c r="A7" s="18" t="s">
        <v>5</v>
      </c>
      <c r="B7" s="1" t="s">
        <v>6</v>
      </c>
      <c r="C7" s="8">
        <v>1.6</v>
      </c>
      <c r="D7" s="8">
        <v>1.6</v>
      </c>
      <c r="E7" s="1">
        <v>2.16</v>
      </c>
      <c r="F7" s="11">
        <v>2.16</v>
      </c>
      <c r="H7" s="12">
        <f t="shared" ref="H7:I12" si="0">E16/C16</f>
        <v>1.1311475409836065</v>
      </c>
      <c r="I7" s="12">
        <f t="shared" si="0"/>
        <v>1.1311475409836065</v>
      </c>
      <c r="J7" s="12">
        <f t="shared" ref="J7:K12" si="1">E7/C7</f>
        <v>1.35</v>
      </c>
      <c r="K7" s="12">
        <f t="shared" si="1"/>
        <v>1.35</v>
      </c>
    </row>
    <row r="8" spans="1:11" x14ac:dyDescent="0.25">
      <c r="A8" s="18"/>
      <c r="B8" s="1" t="s">
        <v>7</v>
      </c>
      <c r="C8" s="8">
        <v>1.36</v>
      </c>
      <c r="D8" s="8">
        <v>2.1</v>
      </c>
      <c r="E8" s="1">
        <v>1.82</v>
      </c>
      <c r="F8" s="11">
        <v>2.63</v>
      </c>
      <c r="H8" s="12">
        <f t="shared" si="0"/>
        <v>1.2282608695652173</v>
      </c>
      <c r="I8" s="12">
        <f t="shared" si="0"/>
        <v>1.0864197530864197</v>
      </c>
      <c r="J8" s="12">
        <f t="shared" si="1"/>
        <v>1.338235294117647</v>
      </c>
      <c r="K8" s="12">
        <f t="shared" si="1"/>
        <v>1.2523809523809524</v>
      </c>
    </row>
    <row r="9" spans="1:11" x14ac:dyDescent="0.25">
      <c r="A9" s="18"/>
      <c r="B9" s="1" t="s">
        <v>8</v>
      </c>
      <c r="C9" s="8">
        <v>1.22</v>
      </c>
      <c r="D9" s="8">
        <v>2.6</v>
      </c>
      <c r="E9" s="1">
        <v>1.67</v>
      </c>
      <c r="F9" s="11">
        <v>3.16</v>
      </c>
      <c r="H9" s="12">
        <f t="shared" si="0"/>
        <v>1.3513513513513513</v>
      </c>
      <c r="I9" s="12">
        <f t="shared" si="0"/>
        <v>1.0891089108910892</v>
      </c>
      <c r="J9" s="12">
        <f t="shared" si="1"/>
        <v>1.3688524590163935</v>
      </c>
      <c r="K9" s="12">
        <f t="shared" si="1"/>
        <v>1.2153846153846155</v>
      </c>
    </row>
    <row r="10" spans="1:11" x14ac:dyDescent="0.25">
      <c r="A10" s="18" t="s">
        <v>9</v>
      </c>
      <c r="B10" s="1" t="s">
        <v>6</v>
      </c>
      <c r="C10" s="8">
        <v>0.79</v>
      </c>
      <c r="D10" s="8">
        <v>0.8</v>
      </c>
      <c r="E10" s="1">
        <v>0.81</v>
      </c>
      <c r="F10" s="11">
        <v>0.82</v>
      </c>
      <c r="H10" s="12">
        <f t="shared" si="0"/>
        <v>1</v>
      </c>
      <c r="I10" s="12">
        <f t="shared" si="0"/>
        <v>1.0140845070422535</v>
      </c>
      <c r="J10" s="12">
        <f t="shared" si="1"/>
        <v>1.0253164556962024</v>
      </c>
      <c r="K10" s="12">
        <f t="shared" si="1"/>
        <v>1.0249999999999999</v>
      </c>
    </row>
    <row r="11" spans="1:11" x14ac:dyDescent="0.25">
      <c r="A11" s="18"/>
      <c r="B11" s="1" t="s">
        <v>7</v>
      </c>
      <c r="C11" s="8">
        <v>0.52</v>
      </c>
      <c r="D11" s="8">
        <v>1.37</v>
      </c>
      <c r="E11" s="1">
        <v>0.54</v>
      </c>
      <c r="F11" s="11">
        <v>1.44</v>
      </c>
      <c r="H11" s="12">
        <f t="shared" si="0"/>
        <v>1.0222222222222221</v>
      </c>
      <c r="I11" s="12">
        <f t="shared" si="0"/>
        <v>1.0082644628099173</v>
      </c>
      <c r="J11" s="12">
        <f t="shared" si="1"/>
        <v>1.0384615384615385</v>
      </c>
      <c r="K11" s="12">
        <f t="shared" si="1"/>
        <v>1.0510948905109487</v>
      </c>
    </row>
    <row r="12" spans="1:11" x14ac:dyDescent="0.25">
      <c r="A12" s="18"/>
      <c r="B12" s="1" t="s">
        <v>8</v>
      </c>
      <c r="C12" s="8">
        <v>0.38</v>
      </c>
      <c r="D12" s="8">
        <v>1.9</v>
      </c>
      <c r="E12" s="1">
        <v>0.41</v>
      </c>
      <c r="F12" s="11">
        <v>2.06</v>
      </c>
      <c r="H12" s="12">
        <f t="shared" si="0"/>
        <v>1.03125</v>
      </c>
      <c r="I12" s="12">
        <f t="shared" si="0"/>
        <v>1.0179640718562875</v>
      </c>
      <c r="J12" s="12">
        <f t="shared" si="1"/>
        <v>1.0789473684210527</v>
      </c>
      <c r="K12" s="12">
        <f t="shared" si="1"/>
        <v>1.0842105263157895</v>
      </c>
    </row>
    <row r="13" spans="1:11" x14ac:dyDescent="0.25">
      <c r="A13" s="16" t="s">
        <v>10</v>
      </c>
      <c r="B13" s="16"/>
      <c r="C13" s="16"/>
      <c r="D13" s="16"/>
      <c r="E13" s="16"/>
      <c r="F13" s="16"/>
    </row>
    <row r="14" spans="1:11" x14ac:dyDescent="0.25">
      <c r="A14" s="2"/>
      <c r="B14" s="2"/>
      <c r="C14" s="18" t="s">
        <v>3</v>
      </c>
      <c r="D14" s="18"/>
      <c r="E14" s="18" t="s">
        <v>0</v>
      </c>
      <c r="F14" s="18"/>
    </row>
    <row r="15" spans="1:11" x14ac:dyDescent="0.25">
      <c r="A15" t="s">
        <v>13</v>
      </c>
      <c r="B15" s="2" t="s">
        <v>11</v>
      </c>
      <c r="C15" s="2" t="s">
        <v>1</v>
      </c>
      <c r="D15" s="2" t="s">
        <v>4</v>
      </c>
      <c r="E15" s="2" t="s">
        <v>1</v>
      </c>
      <c r="F15" s="2" t="s">
        <v>4</v>
      </c>
    </row>
    <row r="16" spans="1:11" x14ac:dyDescent="0.25">
      <c r="A16" s="18" t="s">
        <v>5</v>
      </c>
      <c r="B16" s="2" t="s">
        <v>6</v>
      </c>
      <c r="C16" s="9">
        <v>1.22</v>
      </c>
      <c r="D16" s="7">
        <v>1.22</v>
      </c>
      <c r="E16" s="2">
        <v>1.38</v>
      </c>
      <c r="F16" s="10">
        <v>1.38</v>
      </c>
    </row>
    <row r="17" spans="1:6" x14ac:dyDescent="0.25">
      <c r="A17" s="18"/>
      <c r="B17" s="2" t="s">
        <v>7</v>
      </c>
      <c r="C17" s="9">
        <v>0.92</v>
      </c>
      <c r="D17" s="7">
        <v>1.62</v>
      </c>
      <c r="E17" s="2">
        <v>1.1299999999999999</v>
      </c>
      <c r="F17" s="10">
        <v>1.76</v>
      </c>
    </row>
    <row r="18" spans="1:6" x14ac:dyDescent="0.25">
      <c r="A18" s="18"/>
      <c r="B18" s="2" t="s">
        <v>8</v>
      </c>
      <c r="C18" s="9">
        <v>0.74</v>
      </c>
      <c r="D18" s="7">
        <v>2.02</v>
      </c>
      <c r="E18" s="2">
        <v>1</v>
      </c>
      <c r="F18" s="10">
        <v>2.2000000000000002</v>
      </c>
    </row>
    <row r="19" spans="1:6" x14ac:dyDescent="0.25">
      <c r="A19" s="18" t="s">
        <v>9</v>
      </c>
      <c r="B19" s="2" t="s">
        <v>6</v>
      </c>
      <c r="C19" s="9">
        <v>0.71</v>
      </c>
      <c r="D19" s="7">
        <v>0.71</v>
      </c>
      <c r="E19" s="2">
        <v>0.71</v>
      </c>
      <c r="F19" s="10">
        <v>0.72</v>
      </c>
    </row>
    <row r="20" spans="1:6" x14ac:dyDescent="0.25">
      <c r="A20" s="18"/>
      <c r="B20" s="2" t="s">
        <v>7</v>
      </c>
      <c r="C20" s="9">
        <v>0.45</v>
      </c>
      <c r="D20" s="7">
        <v>1.21</v>
      </c>
      <c r="E20" s="2">
        <v>0.46</v>
      </c>
      <c r="F20" s="10">
        <v>1.22</v>
      </c>
    </row>
    <row r="21" spans="1:6" x14ac:dyDescent="0.25">
      <c r="A21" s="18"/>
      <c r="B21" s="2" t="s">
        <v>8</v>
      </c>
      <c r="C21" s="9">
        <v>0.32</v>
      </c>
      <c r="D21" s="7">
        <v>1.67</v>
      </c>
      <c r="E21" s="2">
        <v>0.33</v>
      </c>
      <c r="F21" s="10">
        <v>1.7</v>
      </c>
    </row>
    <row r="22" spans="1:6" x14ac:dyDescent="0.25">
      <c r="A22" s="16" t="s">
        <v>12</v>
      </c>
      <c r="B22" s="16"/>
      <c r="C22" s="16"/>
      <c r="D22" s="16"/>
      <c r="E22" s="16"/>
      <c r="F22" s="16"/>
    </row>
    <row r="23" spans="1:6" x14ac:dyDescent="0.25">
      <c r="A23" s="5"/>
      <c r="B23" s="5"/>
      <c r="C23" s="17" t="s">
        <v>3</v>
      </c>
      <c r="D23" s="17"/>
      <c r="E23" s="17" t="s">
        <v>0</v>
      </c>
      <c r="F23" s="17"/>
    </row>
    <row r="24" spans="1:6" x14ac:dyDescent="0.25">
      <c r="A24" s="5" t="s">
        <v>13</v>
      </c>
      <c r="B24" s="5" t="s">
        <v>11</v>
      </c>
      <c r="C24" s="5" t="s">
        <v>1</v>
      </c>
      <c r="D24" s="5" t="s">
        <v>4</v>
      </c>
      <c r="E24" s="5" t="s">
        <v>1</v>
      </c>
      <c r="F24" s="5" t="s">
        <v>4</v>
      </c>
    </row>
    <row r="25" spans="1:6" x14ac:dyDescent="0.25">
      <c r="A25" s="17" t="s">
        <v>5</v>
      </c>
      <c r="B25" s="5" t="s">
        <v>6</v>
      </c>
      <c r="C25" s="5">
        <f t="shared" ref="C25:F30" si="2">C7/C16</f>
        <v>1.3114754098360657</v>
      </c>
      <c r="D25" s="5">
        <f t="shared" si="2"/>
        <v>1.3114754098360657</v>
      </c>
      <c r="E25" s="5">
        <f t="shared" si="2"/>
        <v>1.5652173913043481</v>
      </c>
      <c r="F25" s="5">
        <f t="shared" si="2"/>
        <v>1.5652173913043481</v>
      </c>
    </row>
    <row r="26" spans="1:6" x14ac:dyDescent="0.25">
      <c r="A26" s="17"/>
      <c r="B26" s="5" t="s">
        <v>7</v>
      </c>
      <c r="C26" s="5">
        <f t="shared" si="2"/>
        <v>1.4782608695652175</v>
      </c>
      <c r="D26" s="5">
        <f t="shared" si="2"/>
        <v>1.2962962962962963</v>
      </c>
      <c r="E26" s="5">
        <f t="shared" si="2"/>
        <v>1.610619469026549</v>
      </c>
      <c r="F26" s="5">
        <f t="shared" si="2"/>
        <v>1.4943181818181817</v>
      </c>
    </row>
    <row r="27" spans="1:6" x14ac:dyDescent="0.25">
      <c r="A27" s="17"/>
      <c r="B27" s="5" t="s">
        <v>8</v>
      </c>
      <c r="C27" s="5">
        <f t="shared" si="2"/>
        <v>1.6486486486486487</v>
      </c>
      <c r="D27" s="5">
        <f t="shared" si="2"/>
        <v>1.2871287128712872</v>
      </c>
      <c r="E27" s="5">
        <f t="shared" si="2"/>
        <v>1.67</v>
      </c>
      <c r="F27" s="5">
        <f t="shared" si="2"/>
        <v>1.4363636363636363</v>
      </c>
    </row>
    <row r="28" spans="1:6" x14ac:dyDescent="0.25">
      <c r="A28" s="17" t="s">
        <v>9</v>
      </c>
      <c r="B28" s="5" t="s">
        <v>6</v>
      </c>
      <c r="C28" s="5">
        <f t="shared" si="2"/>
        <v>1.1126760563380282</v>
      </c>
      <c r="D28" s="5">
        <f t="shared" si="2"/>
        <v>1.1267605633802817</v>
      </c>
      <c r="E28" s="5">
        <f t="shared" si="2"/>
        <v>1.1408450704225352</v>
      </c>
      <c r="F28" s="5">
        <f t="shared" si="2"/>
        <v>1.1388888888888888</v>
      </c>
    </row>
    <row r="29" spans="1:6" x14ac:dyDescent="0.25">
      <c r="A29" s="17"/>
      <c r="B29" s="5" t="s">
        <v>7</v>
      </c>
      <c r="C29" s="5">
        <f t="shared" si="2"/>
        <v>1.1555555555555557</v>
      </c>
      <c r="D29" s="5">
        <f t="shared" si="2"/>
        <v>1.1322314049586779</v>
      </c>
      <c r="E29" s="5">
        <f t="shared" si="2"/>
        <v>1.173913043478261</v>
      </c>
      <c r="F29" s="5">
        <f t="shared" si="2"/>
        <v>1.180327868852459</v>
      </c>
    </row>
    <row r="30" spans="1:6" x14ac:dyDescent="0.25">
      <c r="A30" s="17"/>
      <c r="B30" s="5" t="s">
        <v>8</v>
      </c>
      <c r="C30" s="5">
        <f t="shared" si="2"/>
        <v>1.1875</v>
      </c>
      <c r="D30" s="5">
        <f t="shared" si="2"/>
        <v>1.1377245508982037</v>
      </c>
      <c r="E30" s="5">
        <f t="shared" si="2"/>
        <v>1.2424242424242422</v>
      </c>
      <c r="F30" s="5">
        <f t="shared" si="2"/>
        <v>1.2117647058823531</v>
      </c>
    </row>
    <row r="32" spans="1:6" x14ac:dyDescent="0.25">
      <c r="C32" s="5">
        <f>LARGE(C25:C30,1)</f>
        <v>1.6486486486486487</v>
      </c>
      <c r="D32" s="5">
        <f t="shared" ref="D32:F32" si="3">LARGE(D25:D30,1)</f>
        <v>1.3114754098360657</v>
      </c>
      <c r="E32" s="5">
        <f t="shared" si="3"/>
        <v>1.67</v>
      </c>
      <c r="F32" s="5">
        <f t="shared" si="3"/>
        <v>1.5652173913043481</v>
      </c>
    </row>
    <row r="33" spans="3:6" x14ac:dyDescent="0.25">
      <c r="C33" s="5">
        <f>SMALL(C26:C31,1)</f>
        <v>1.1126760563380282</v>
      </c>
      <c r="D33" s="5">
        <f t="shared" ref="D33:F33" si="4">SMALL(D26:D31,1)</f>
        <v>1.1267605633802817</v>
      </c>
      <c r="E33" s="5">
        <f t="shared" si="4"/>
        <v>1.1408450704225352</v>
      </c>
      <c r="F33" s="5">
        <f t="shared" si="4"/>
        <v>1.1388888888888888</v>
      </c>
    </row>
  </sheetData>
  <mergeCells count="17">
    <mergeCell ref="A10:A12"/>
    <mergeCell ref="A4:F4"/>
    <mergeCell ref="E5:F5"/>
    <mergeCell ref="C5:D5"/>
    <mergeCell ref="J5:K5"/>
    <mergeCell ref="A28:A30"/>
    <mergeCell ref="A22:F22"/>
    <mergeCell ref="E23:F23"/>
    <mergeCell ref="C23:D23"/>
    <mergeCell ref="H5:I5"/>
    <mergeCell ref="A25:A27"/>
    <mergeCell ref="A19:A21"/>
    <mergeCell ref="A13:F13"/>
    <mergeCell ref="A16:A18"/>
    <mergeCell ref="E14:F14"/>
    <mergeCell ref="C14:D14"/>
    <mergeCell ref="A7:A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3804-17B5-45A5-A382-51A4B0D53C18}">
  <dimension ref="A4:K33"/>
  <sheetViews>
    <sheetView zoomScale="85" zoomScaleNormal="85" workbookViewId="0">
      <selection activeCell="B8" sqref="A8:XFD8"/>
    </sheetView>
  </sheetViews>
  <sheetFormatPr defaultRowHeight="15" x14ac:dyDescent="0.25"/>
  <sheetData>
    <row r="4" spans="1:11" x14ac:dyDescent="0.25">
      <c r="A4" s="16" t="s">
        <v>2</v>
      </c>
      <c r="B4" s="16"/>
      <c r="C4" s="16"/>
      <c r="D4" s="16"/>
      <c r="E4" s="16"/>
      <c r="F4" s="16"/>
      <c r="H4" t="s">
        <v>14</v>
      </c>
    </row>
    <row r="5" spans="1:11" x14ac:dyDescent="0.25">
      <c r="A5" s="4"/>
      <c r="B5" s="4"/>
      <c r="C5" s="16" t="s">
        <v>3</v>
      </c>
      <c r="D5" s="16"/>
      <c r="E5" s="16" t="s">
        <v>0</v>
      </c>
      <c r="F5" s="16"/>
      <c r="H5" s="16" t="s">
        <v>10</v>
      </c>
      <c r="I5" s="16"/>
      <c r="J5" s="16" t="s">
        <v>2</v>
      </c>
      <c r="K5" s="16"/>
    </row>
    <row r="6" spans="1:11" x14ac:dyDescent="0.25">
      <c r="A6" t="s">
        <v>13</v>
      </c>
      <c r="B6" s="3" t="s">
        <v>11</v>
      </c>
      <c r="C6" s="4" t="s">
        <v>1</v>
      </c>
      <c r="D6" s="4" t="s">
        <v>4</v>
      </c>
      <c r="E6" s="4" t="s">
        <v>1</v>
      </c>
      <c r="F6" s="4" t="s">
        <v>4</v>
      </c>
      <c r="H6" s="4" t="s">
        <v>1</v>
      </c>
      <c r="I6" s="4" t="s">
        <v>4</v>
      </c>
      <c r="J6" s="4" t="s">
        <v>1</v>
      </c>
      <c r="K6" s="4" t="s">
        <v>4</v>
      </c>
    </row>
    <row r="7" spans="1:11" x14ac:dyDescent="0.25">
      <c r="A7" s="18" t="s">
        <v>5</v>
      </c>
      <c r="B7" s="4">
        <v>1</v>
      </c>
      <c r="C7" s="8">
        <v>1.45</v>
      </c>
      <c r="D7">
        <v>1.45</v>
      </c>
      <c r="E7" s="8">
        <v>5.18</v>
      </c>
      <c r="F7" s="11">
        <v>5.18</v>
      </c>
      <c r="H7" s="12">
        <f>E16/C16</f>
        <v>4.9519230769230775</v>
      </c>
      <c r="I7" s="12">
        <f>F16/D16</f>
        <v>4.9519230769230775</v>
      </c>
      <c r="J7" s="12">
        <f>E7/C7</f>
        <v>3.5724137931034483</v>
      </c>
      <c r="K7" s="12">
        <f>F7/E7</f>
        <v>1</v>
      </c>
    </row>
    <row r="8" spans="1:11" x14ac:dyDescent="0.25">
      <c r="A8" s="18"/>
      <c r="B8" s="4">
        <v>1.5</v>
      </c>
      <c r="C8" s="8">
        <v>1.34</v>
      </c>
      <c r="D8">
        <v>1.34</v>
      </c>
      <c r="E8" s="8">
        <v>1.84</v>
      </c>
      <c r="F8" s="11">
        <v>6.65</v>
      </c>
      <c r="H8" s="12">
        <f t="shared" ref="H7:I12" si="0">E17/C17</f>
        <v>5.47887323943662</v>
      </c>
      <c r="I8" s="12">
        <f t="shared" si="0"/>
        <v>4.4569536423841063</v>
      </c>
      <c r="J8" s="12">
        <f t="shared" ref="J8:J12" si="1">E8/C8</f>
        <v>1.3731343283582089</v>
      </c>
      <c r="K8" s="12">
        <f>F8/E8</f>
        <v>3.6141304347826089</v>
      </c>
    </row>
    <row r="9" spans="1:11" x14ac:dyDescent="0.25">
      <c r="A9" s="18"/>
      <c r="B9" s="4">
        <v>2</v>
      </c>
      <c r="C9" s="8">
        <v>1.1299999999999999</v>
      </c>
      <c r="D9">
        <v>2.42</v>
      </c>
      <c r="E9" s="8">
        <v>3.57</v>
      </c>
      <c r="F9" s="11">
        <v>8.11</v>
      </c>
      <c r="H9" s="12">
        <f t="shared" si="0"/>
        <v>5.8545454545454545</v>
      </c>
      <c r="I9" s="12">
        <f t="shared" si="0"/>
        <v>4.166666666666667</v>
      </c>
      <c r="J9" s="12">
        <f t="shared" si="1"/>
        <v>3.1592920353982303</v>
      </c>
      <c r="K9" s="12">
        <f>F9/E9</f>
        <v>2.2717086834733893</v>
      </c>
    </row>
    <row r="10" spans="1:11" x14ac:dyDescent="0.25">
      <c r="A10" s="18" t="s">
        <v>9</v>
      </c>
      <c r="B10" s="4">
        <v>1</v>
      </c>
      <c r="C10" s="8">
        <v>0.79</v>
      </c>
      <c r="D10" s="8">
        <v>0.79</v>
      </c>
      <c r="E10" s="4">
        <v>0.81</v>
      </c>
      <c r="F10" s="11">
        <v>0.81</v>
      </c>
      <c r="H10" s="12">
        <f t="shared" si="0"/>
        <v>1.4305555555555556</v>
      </c>
      <c r="I10" s="12">
        <f t="shared" si="0"/>
        <v>1.4305555555555556</v>
      </c>
      <c r="J10" s="12">
        <f t="shared" si="1"/>
        <v>1.0253164556962024</v>
      </c>
      <c r="K10" s="12">
        <f t="shared" ref="J7:K12" si="2">F10/D10</f>
        <v>1.0253164556962024</v>
      </c>
    </row>
    <row r="11" spans="1:11" x14ac:dyDescent="0.25">
      <c r="A11" s="18"/>
      <c r="B11" s="4">
        <v>1.5</v>
      </c>
      <c r="C11" s="8">
        <v>0.69</v>
      </c>
      <c r="D11" s="8">
        <v>1.23</v>
      </c>
      <c r="E11" s="4">
        <v>1.84</v>
      </c>
      <c r="F11" s="11">
        <v>2.2200000000000002</v>
      </c>
      <c r="H11" s="12">
        <f t="shared" si="0"/>
        <v>0.65217391304347838</v>
      </c>
      <c r="I11" s="12">
        <f t="shared" si="0"/>
        <v>1.814516129032258</v>
      </c>
      <c r="J11" s="12">
        <f t="shared" si="1"/>
        <v>2.666666666666667</v>
      </c>
      <c r="K11" s="12">
        <f t="shared" si="2"/>
        <v>1.8048780487804881</v>
      </c>
    </row>
    <row r="12" spans="1:11" x14ac:dyDescent="0.25">
      <c r="A12" s="18"/>
      <c r="B12" s="4">
        <v>2</v>
      </c>
      <c r="C12" s="8">
        <v>0.35</v>
      </c>
      <c r="D12" s="8">
        <v>1.83</v>
      </c>
      <c r="E12" s="4">
        <v>0.57999999999999996</v>
      </c>
      <c r="F12" s="11">
        <v>3.69</v>
      </c>
      <c r="H12" s="12">
        <f t="shared" si="0"/>
        <v>1.8709677419354838</v>
      </c>
      <c r="I12" s="12">
        <f t="shared" si="0"/>
        <v>2.1257142857142859</v>
      </c>
      <c r="J12" s="12">
        <f t="shared" si="1"/>
        <v>1.657142857142857</v>
      </c>
      <c r="K12" s="12">
        <f t="shared" si="2"/>
        <v>2.0163934426229506</v>
      </c>
    </row>
    <row r="13" spans="1:11" x14ac:dyDescent="0.25">
      <c r="A13" s="16" t="s">
        <v>10</v>
      </c>
      <c r="B13" s="16"/>
      <c r="C13" s="16"/>
      <c r="D13" s="16"/>
      <c r="E13" s="16"/>
      <c r="F13" s="16"/>
    </row>
    <row r="14" spans="1:11" x14ac:dyDescent="0.25">
      <c r="A14" s="3"/>
      <c r="B14" s="3"/>
      <c r="C14" s="18" t="s">
        <v>3</v>
      </c>
      <c r="D14" s="18"/>
      <c r="E14" s="18" t="s">
        <v>0</v>
      </c>
      <c r="F14" s="18"/>
    </row>
    <row r="15" spans="1:11" x14ac:dyDescent="0.25">
      <c r="A15" t="s">
        <v>13</v>
      </c>
      <c r="B15" s="3" t="s">
        <v>11</v>
      </c>
      <c r="C15" s="3" t="s">
        <v>1</v>
      </c>
      <c r="D15" s="3" t="s">
        <v>4</v>
      </c>
      <c r="E15" s="3" t="s">
        <v>1</v>
      </c>
      <c r="F15" s="3" t="s">
        <v>4</v>
      </c>
    </row>
    <row r="16" spans="1:11" x14ac:dyDescent="0.25">
      <c r="A16" s="18" t="s">
        <v>5</v>
      </c>
      <c r="B16" s="3">
        <v>1</v>
      </c>
      <c r="C16" s="9">
        <v>1.04</v>
      </c>
      <c r="D16" s="7">
        <v>1.04</v>
      </c>
      <c r="E16" s="3">
        <v>5.15</v>
      </c>
      <c r="F16" s="10">
        <v>5.15</v>
      </c>
    </row>
    <row r="17" spans="1:6" x14ac:dyDescent="0.25">
      <c r="A17" s="18"/>
      <c r="B17" s="3">
        <v>1.5</v>
      </c>
      <c r="C17" s="9">
        <v>0.71</v>
      </c>
      <c r="D17" s="7">
        <v>1.51</v>
      </c>
      <c r="E17" s="3">
        <v>3.89</v>
      </c>
      <c r="F17" s="10">
        <v>6.73</v>
      </c>
    </row>
    <row r="18" spans="1:6" x14ac:dyDescent="0.25">
      <c r="A18" s="18"/>
      <c r="B18" s="3">
        <v>2</v>
      </c>
      <c r="C18" s="9">
        <v>0.55000000000000004</v>
      </c>
      <c r="D18" s="7">
        <v>1.98</v>
      </c>
      <c r="E18" s="3">
        <v>3.22</v>
      </c>
      <c r="F18" s="10">
        <v>8.25</v>
      </c>
    </row>
    <row r="19" spans="1:6" x14ac:dyDescent="0.25">
      <c r="A19" s="18" t="s">
        <v>9</v>
      </c>
      <c r="B19" s="3">
        <v>1</v>
      </c>
      <c r="C19" s="9">
        <v>0.72</v>
      </c>
      <c r="D19" s="7">
        <v>0.72</v>
      </c>
      <c r="E19" s="3">
        <v>1.03</v>
      </c>
      <c r="F19" s="10">
        <v>1.03</v>
      </c>
    </row>
    <row r="20" spans="1:6" x14ac:dyDescent="0.25">
      <c r="A20" s="18"/>
      <c r="B20" s="3">
        <v>1.5</v>
      </c>
      <c r="C20" s="9">
        <v>0.69</v>
      </c>
      <c r="D20" s="7">
        <v>1.24</v>
      </c>
      <c r="E20" s="3">
        <v>0.45</v>
      </c>
      <c r="F20" s="10">
        <v>2.25</v>
      </c>
    </row>
    <row r="21" spans="1:6" x14ac:dyDescent="0.25">
      <c r="A21" s="18"/>
      <c r="B21" s="3">
        <v>2</v>
      </c>
      <c r="C21" s="9">
        <v>0.31</v>
      </c>
      <c r="D21" s="7">
        <v>1.75</v>
      </c>
      <c r="E21" s="3">
        <v>0.57999999999999996</v>
      </c>
      <c r="F21" s="10">
        <v>3.72</v>
      </c>
    </row>
    <row r="22" spans="1:6" x14ac:dyDescent="0.25">
      <c r="A22" s="16" t="s">
        <v>12</v>
      </c>
      <c r="B22" s="16"/>
      <c r="C22" s="16"/>
      <c r="D22" s="16"/>
      <c r="E22" s="16"/>
      <c r="F22" s="16"/>
    </row>
    <row r="23" spans="1:6" x14ac:dyDescent="0.25">
      <c r="A23" s="6"/>
      <c r="B23" s="6"/>
      <c r="C23" s="17" t="s">
        <v>3</v>
      </c>
      <c r="D23" s="17"/>
      <c r="E23" s="17" t="s">
        <v>0</v>
      </c>
      <c r="F23" s="17"/>
    </row>
    <row r="24" spans="1:6" x14ac:dyDescent="0.25">
      <c r="A24" s="6" t="s">
        <v>13</v>
      </c>
      <c r="B24" s="6" t="s">
        <v>11</v>
      </c>
      <c r="C24" s="6" t="s">
        <v>1</v>
      </c>
      <c r="D24" s="6" t="s">
        <v>4</v>
      </c>
      <c r="E24" s="6" t="s">
        <v>1</v>
      </c>
      <c r="F24" s="6" t="s">
        <v>4</v>
      </c>
    </row>
    <row r="25" spans="1:6" x14ac:dyDescent="0.25">
      <c r="A25" s="17" t="s">
        <v>5</v>
      </c>
      <c r="B25" s="6" t="s">
        <v>6</v>
      </c>
      <c r="C25" s="6">
        <f t="shared" ref="C25:F30" si="3">C7/C16</f>
        <v>1.3942307692307692</v>
      </c>
      <c r="D25" s="6">
        <f>E7/D16</f>
        <v>4.9807692307692299</v>
      </c>
      <c r="E25" s="6">
        <f>E7/E16</f>
        <v>1.0058252427184464</v>
      </c>
      <c r="F25" s="6">
        <f t="shared" si="3"/>
        <v>1.0058252427184464</v>
      </c>
    </row>
    <row r="26" spans="1:6" x14ac:dyDescent="0.25">
      <c r="A26" s="17"/>
      <c r="B26" s="6" t="s">
        <v>7</v>
      </c>
      <c r="C26" s="6">
        <f t="shared" si="3"/>
        <v>1.887323943661972</v>
      </c>
      <c r="D26" s="6">
        <f>E8/D17</f>
        <v>1.2185430463576159</v>
      </c>
      <c r="E26" s="14">
        <f t="shared" ref="E26:E30" si="4">E8/E17</f>
        <v>0.47300771208226222</v>
      </c>
      <c r="F26" s="6">
        <f t="shared" si="3"/>
        <v>0.98811292719167909</v>
      </c>
    </row>
    <row r="27" spans="1:6" x14ac:dyDescent="0.25">
      <c r="A27" s="17"/>
      <c r="B27" s="6" t="s">
        <v>8</v>
      </c>
      <c r="C27" s="6">
        <f t="shared" si="3"/>
        <v>2.0545454545454542</v>
      </c>
      <c r="D27" s="6">
        <f>E9/D18</f>
        <v>1.803030303030303</v>
      </c>
      <c r="E27" s="14">
        <f t="shared" si="4"/>
        <v>1.1086956521739129</v>
      </c>
      <c r="F27" s="6">
        <f t="shared" si="3"/>
        <v>0.98303030303030292</v>
      </c>
    </row>
    <row r="28" spans="1:6" x14ac:dyDescent="0.25">
      <c r="A28" s="17" t="s">
        <v>9</v>
      </c>
      <c r="B28" s="6" t="s">
        <v>6</v>
      </c>
      <c r="C28" s="6">
        <f t="shared" si="3"/>
        <v>1.0972222222222223</v>
      </c>
      <c r="D28" s="6">
        <f t="shared" si="3"/>
        <v>1.0972222222222223</v>
      </c>
      <c r="E28" s="14">
        <f t="shared" si="4"/>
        <v>0.78640776699029125</v>
      </c>
      <c r="F28" s="6">
        <f t="shared" si="3"/>
        <v>0.78640776699029125</v>
      </c>
    </row>
    <row r="29" spans="1:6" x14ac:dyDescent="0.25">
      <c r="A29" s="17"/>
      <c r="B29" s="6" t="s">
        <v>7</v>
      </c>
      <c r="C29" s="6">
        <f t="shared" si="3"/>
        <v>1</v>
      </c>
      <c r="D29" s="6">
        <f t="shared" si="3"/>
        <v>0.99193548387096775</v>
      </c>
      <c r="E29" s="14">
        <f t="shared" si="4"/>
        <v>4.0888888888888886</v>
      </c>
      <c r="F29" s="6">
        <f t="shared" si="3"/>
        <v>0.9866666666666668</v>
      </c>
    </row>
    <row r="30" spans="1:6" x14ac:dyDescent="0.25">
      <c r="A30" s="17"/>
      <c r="B30" s="6" t="s">
        <v>8</v>
      </c>
      <c r="C30" s="6">
        <f t="shared" si="3"/>
        <v>1.129032258064516</v>
      </c>
      <c r="D30" s="6">
        <f t="shared" si="3"/>
        <v>1.0457142857142858</v>
      </c>
      <c r="E30" s="14">
        <f t="shared" si="4"/>
        <v>1</v>
      </c>
      <c r="F30" s="6">
        <f t="shared" si="3"/>
        <v>0.99193548387096764</v>
      </c>
    </row>
    <row r="32" spans="1:6" x14ac:dyDescent="0.25">
      <c r="C32" s="6">
        <f>LARGE(C25:C30,1)</f>
        <v>2.0545454545454542</v>
      </c>
      <c r="D32" s="6">
        <f t="shared" ref="D32:F32" si="5">LARGE(D25:D30,1)</f>
        <v>4.9807692307692299</v>
      </c>
      <c r="E32" s="6">
        <f t="shared" si="5"/>
        <v>4.0888888888888886</v>
      </c>
      <c r="F32" s="6">
        <f t="shared" si="5"/>
        <v>1.0058252427184464</v>
      </c>
    </row>
    <row r="33" spans="3:6" x14ac:dyDescent="0.25">
      <c r="C33" s="6">
        <f>SMALL(C26:C31,1)</f>
        <v>1</v>
      </c>
      <c r="D33" s="6">
        <f t="shared" ref="D33:F33" si="6">SMALL(D26:D31,1)</f>
        <v>0.99193548387096775</v>
      </c>
      <c r="E33" s="6">
        <f t="shared" si="6"/>
        <v>0.47300771208226222</v>
      </c>
      <c r="F33" s="6">
        <f t="shared" si="6"/>
        <v>0.78640776699029125</v>
      </c>
    </row>
  </sheetData>
  <mergeCells count="17">
    <mergeCell ref="J5:K5"/>
    <mergeCell ref="A7:A9"/>
    <mergeCell ref="A19:A21"/>
    <mergeCell ref="A4:F4"/>
    <mergeCell ref="C5:D5"/>
    <mergeCell ref="E5:F5"/>
    <mergeCell ref="H5:I5"/>
    <mergeCell ref="A10:A12"/>
    <mergeCell ref="A13:F13"/>
    <mergeCell ref="C14:D14"/>
    <mergeCell ref="E14:F14"/>
    <mergeCell ref="A16:A18"/>
    <mergeCell ref="A22:F22"/>
    <mergeCell ref="C23:D23"/>
    <mergeCell ref="E23:F23"/>
    <mergeCell ref="A25:A27"/>
    <mergeCell ref="A28:A3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17FF-D2D7-4FF2-8480-8F589A049CE5}">
  <dimension ref="A4:I45"/>
  <sheetViews>
    <sheetView tabSelected="1" zoomScale="115" zoomScaleNormal="115" workbookViewId="0">
      <selection activeCell="G17" sqref="G17"/>
    </sheetView>
  </sheetViews>
  <sheetFormatPr defaultRowHeight="15" x14ac:dyDescent="0.25"/>
  <sheetData>
    <row r="4" spans="1:9" x14ac:dyDescent="0.25">
      <c r="A4" s="16" t="s">
        <v>2</v>
      </c>
      <c r="B4" s="16"/>
      <c r="C4" s="16"/>
      <c r="D4" s="16"/>
      <c r="E4" s="16"/>
      <c r="F4" s="16"/>
      <c r="H4" t="s">
        <v>14</v>
      </c>
    </row>
    <row r="5" spans="1:9" x14ac:dyDescent="0.25">
      <c r="A5" s="13"/>
      <c r="B5" s="13"/>
      <c r="C5" s="16" t="s">
        <v>20</v>
      </c>
      <c r="D5" s="16"/>
      <c r="E5" s="16" t="s">
        <v>21</v>
      </c>
      <c r="F5" s="16"/>
      <c r="G5" s="16" t="s">
        <v>2</v>
      </c>
      <c r="H5" s="16"/>
    </row>
    <row r="6" spans="1:9" x14ac:dyDescent="0.25">
      <c r="A6" t="s">
        <v>13</v>
      </c>
      <c r="B6" s="15" t="s">
        <v>11</v>
      </c>
      <c r="C6" s="13" t="s">
        <v>1</v>
      </c>
      <c r="D6" s="13" t="s">
        <v>4</v>
      </c>
      <c r="E6" s="13" t="s">
        <v>1</v>
      </c>
      <c r="F6" s="13" t="s">
        <v>4</v>
      </c>
      <c r="G6" s="13" t="s">
        <v>1</v>
      </c>
      <c r="H6" s="13" t="s">
        <v>4</v>
      </c>
    </row>
    <row r="7" spans="1:9" x14ac:dyDescent="0.25">
      <c r="A7" s="18" t="s">
        <v>5</v>
      </c>
      <c r="B7" s="13">
        <v>1</v>
      </c>
      <c r="C7" s="19">
        <v>1.45</v>
      </c>
      <c r="D7" s="19">
        <v>1.45</v>
      </c>
      <c r="E7" s="19">
        <v>5.18</v>
      </c>
      <c r="F7" s="19">
        <v>5.18</v>
      </c>
      <c r="G7" s="14">
        <f>E7/C7</f>
        <v>3.5724137931034483</v>
      </c>
      <c r="H7" s="14">
        <f>F7/E7</f>
        <v>1</v>
      </c>
    </row>
    <row r="8" spans="1:9" x14ac:dyDescent="0.25">
      <c r="A8" s="18"/>
      <c r="B8" s="13">
        <v>2</v>
      </c>
      <c r="C8" s="19">
        <v>1.1299999999999999</v>
      </c>
      <c r="D8" s="19">
        <v>2.42</v>
      </c>
      <c r="E8" s="19">
        <v>3.57</v>
      </c>
      <c r="F8" s="19">
        <v>8.24</v>
      </c>
      <c r="G8" s="14">
        <f>E8/C8</f>
        <v>3.1592920353982303</v>
      </c>
      <c r="H8" s="14">
        <f>F8/E8</f>
        <v>2.3081232492997201</v>
      </c>
    </row>
    <row r="9" spans="1:9" x14ac:dyDescent="0.25">
      <c r="A9" s="18" t="s">
        <v>9</v>
      </c>
      <c r="B9" s="13">
        <v>1</v>
      </c>
      <c r="C9" s="19">
        <v>0.75</v>
      </c>
      <c r="D9" s="19">
        <v>0.75</v>
      </c>
      <c r="E9" s="19">
        <v>1.03</v>
      </c>
      <c r="F9" s="19">
        <v>1.03</v>
      </c>
      <c r="G9" s="14">
        <f>E9/C9</f>
        <v>1.3733333333333333</v>
      </c>
      <c r="H9" s="14">
        <f>F9/D9</f>
        <v>1.3733333333333333</v>
      </c>
    </row>
    <row r="10" spans="1:9" x14ac:dyDescent="0.25">
      <c r="A10" s="18"/>
      <c r="B10" s="13">
        <v>2</v>
      </c>
      <c r="C10" s="19">
        <v>0.35</v>
      </c>
      <c r="D10" s="19">
        <v>1.83</v>
      </c>
      <c r="E10" s="19">
        <v>0.57999999999999996</v>
      </c>
      <c r="F10" s="19">
        <v>3.7</v>
      </c>
      <c r="G10" s="14">
        <f>E10/C10</f>
        <v>1.657142857142857</v>
      </c>
      <c r="H10" s="14">
        <f>F10/D10</f>
        <v>2.0218579234972678</v>
      </c>
    </row>
    <row r="11" spans="1:9" x14ac:dyDescent="0.25">
      <c r="A11" s="22" t="s">
        <v>19</v>
      </c>
      <c r="B11" s="20">
        <v>1</v>
      </c>
      <c r="C11" s="23">
        <f>C7/C9</f>
        <v>1.9333333333333333</v>
      </c>
      <c r="D11" s="23">
        <f t="shared" ref="D11:F11" si="0">D7/D9</f>
        <v>1.9333333333333333</v>
      </c>
      <c r="E11" s="23">
        <f t="shared" si="0"/>
        <v>5.0291262135922326</v>
      </c>
      <c r="F11" s="23">
        <f t="shared" si="0"/>
        <v>5.0291262135922326</v>
      </c>
      <c r="H11" s="12"/>
      <c r="I11" s="12"/>
    </row>
    <row r="12" spans="1:9" x14ac:dyDescent="0.25">
      <c r="A12" s="22"/>
      <c r="B12" s="20">
        <v>2</v>
      </c>
      <c r="C12" s="23">
        <f>C8/C10</f>
        <v>3.2285714285714286</v>
      </c>
      <c r="D12" s="23">
        <f t="shared" ref="D12:F12" si="1">D8/D10</f>
        <v>1.3224043715846994</v>
      </c>
      <c r="E12" s="23">
        <f t="shared" si="1"/>
        <v>6.1551724137931032</v>
      </c>
      <c r="F12" s="23">
        <f t="shared" si="1"/>
        <v>2.2270270270270269</v>
      </c>
      <c r="H12" s="12"/>
      <c r="I12" s="12"/>
    </row>
    <row r="13" spans="1:9" x14ac:dyDescent="0.25">
      <c r="A13" s="19"/>
      <c r="B13" s="20"/>
      <c r="C13" s="23"/>
      <c r="D13" s="23"/>
      <c r="E13" s="23"/>
      <c r="F13" s="23"/>
      <c r="H13" s="12"/>
      <c r="I13" s="12"/>
    </row>
    <row r="14" spans="1:9" x14ac:dyDescent="0.25">
      <c r="A14" s="19"/>
      <c r="B14" s="20"/>
      <c r="C14" s="23"/>
      <c r="D14" s="23"/>
      <c r="E14" s="23"/>
      <c r="F14" s="23"/>
      <c r="H14" s="12"/>
      <c r="I14" s="12"/>
    </row>
    <row r="15" spans="1:9" x14ac:dyDescent="0.25">
      <c r="A15" s="19"/>
      <c r="B15" s="20"/>
      <c r="C15" s="20"/>
      <c r="D15" s="20"/>
      <c r="E15" s="20"/>
      <c r="F15" s="20"/>
      <c r="H15" s="12"/>
      <c r="I15" s="12"/>
    </row>
    <row r="16" spans="1:9" x14ac:dyDescent="0.25">
      <c r="A16" s="21" t="s">
        <v>10</v>
      </c>
      <c r="B16" s="21"/>
      <c r="C16" s="21"/>
      <c r="D16" s="21"/>
      <c r="E16" s="21"/>
      <c r="F16" s="21"/>
    </row>
    <row r="17" spans="1:9" x14ac:dyDescent="0.25">
      <c r="A17" s="15"/>
      <c r="B17" s="15"/>
      <c r="C17" s="18" t="s">
        <v>3</v>
      </c>
      <c r="D17" s="18"/>
      <c r="E17" s="18" t="s">
        <v>0</v>
      </c>
      <c r="F17" s="18"/>
      <c r="H17" s="16" t="s">
        <v>10</v>
      </c>
      <c r="I17" s="16"/>
    </row>
    <row r="18" spans="1:9" x14ac:dyDescent="0.25">
      <c r="A18" t="s">
        <v>13</v>
      </c>
      <c r="B18" s="15" t="s">
        <v>11</v>
      </c>
      <c r="C18" s="15" t="s">
        <v>1</v>
      </c>
      <c r="D18" s="15" t="s">
        <v>4</v>
      </c>
      <c r="E18" s="15" t="s">
        <v>1</v>
      </c>
      <c r="F18" s="15" t="s">
        <v>4</v>
      </c>
      <c r="H18" s="13" t="s">
        <v>1</v>
      </c>
      <c r="I18" s="13" t="s">
        <v>4</v>
      </c>
    </row>
    <row r="19" spans="1:9" x14ac:dyDescent="0.25">
      <c r="A19" s="18" t="s">
        <v>5</v>
      </c>
      <c r="B19" s="15">
        <v>1</v>
      </c>
      <c r="C19" s="9">
        <v>1.04</v>
      </c>
      <c r="D19" s="7">
        <v>1.04</v>
      </c>
      <c r="E19" s="15">
        <v>5.15</v>
      </c>
      <c r="F19" s="10">
        <v>5.15</v>
      </c>
      <c r="H19" s="12">
        <f>E19/C19</f>
        <v>4.9519230769230775</v>
      </c>
      <c r="I19" s="12">
        <f>F19/D19</f>
        <v>4.9519230769230775</v>
      </c>
    </row>
    <row r="20" spans="1:9" x14ac:dyDescent="0.25">
      <c r="A20" s="18"/>
      <c r="B20" s="15">
        <v>2</v>
      </c>
      <c r="C20" s="9">
        <v>0.55000000000000004</v>
      </c>
      <c r="D20" s="7">
        <v>1.98</v>
      </c>
      <c r="E20" s="15">
        <v>3.22</v>
      </c>
      <c r="F20" s="10">
        <v>8.25</v>
      </c>
      <c r="H20" s="12">
        <f>E20/C20</f>
        <v>5.8545454545454545</v>
      </c>
      <c r="I20" s="12">
        <f>F20/D20</f>
        <v>4.166666666666667</v>
      </c>
    </row>
    <row r="21" spans="1:9" x14ac:dyDescent="0.25">
      <c r="A21" s="18" t="s">
        <v>9</v>
      </c>
      <c r="B21" s="15">
        <v>1</v>
      </c>
      <c r="C21" s="9">
        <v>0.72</v>
      </c>
      <c r="D21" s="7">
        <v>0.72</v>
      </c>
      <c r="E21" s="15">
        <v>1.02</v>
      </c>
      <c r="F21" s="10">
        <v>1.02</v>
      </c>
      <c r="H21" s="12">
        <f>E21/C21</f>
        <v>1.4166666666666667</v>
      </c>
      <c r="I21" s="12">
        <f>F21/D21</f>
        <v>1.4166666666666667</v>
      </c>
    </row>
    <row r="22" spans="1:9" x14ac:dyDescent="0.25">
      <c r="A22" s="18"/>
      <c r="B22" s="15">
        <v>2</v>
      </c>
      <c r="C22" s="9">
        <v>0.31</v>
      </c>
      <c r="D22" s="7">
        <v>1.75</v>
      </c>
      <c r="E22" s="15">
        <v>0.57999999999999996</v>
      </c>
      <c r="F22" s="10">
        <v>3.7</v>
      </c>
      <c r="H22" s="12">
        <f>E22/C22</f>
        <v>1.8709677419354838</v>
      </c>
      <c r="I22" s="12">
        <f>F22/D22</f>
        <v>2.1142857142857143</v>
      </c>
    </row>
    <row r="23" spans="1:9" x14ac:dyDescent="0.25">
      <c r="A23" s="16" t="s">
        <v>12</v>
      </c>
      <c r="B23" s="16"/>
      <c r="C23" s="16"/>
      <c r="D23" s="16"/>
      <c r="E23" s="16"/>
      <c r="F23" s="16"/>
    </row>
    <row r="24" spans="1:9" x14ac:dyDescent="0.25">
      <c r="A24" s="14"/>
      <c r="B24" s="14"/>
      <c r="C24" s="17" t="s">
        <v>3</v>
      </c>
      <c r="D24" s="17"/>
      <c r="E24" s="17" t="s">
        <v>0</v>
      </c>
      <c r="F24" s="17"/>
    </row>
    <row r="25" spans="1:9" x14ac:dyDescent="0.25">
      <c r="A25" s="14" t="s">
        <v>13</v>
      </c>
      <c r="B25" s="14" t="s">
        <v>11</v>
      </c>
      <c r="C25" s="14" t="s">
        <v>1</v>
      </c>
      <c r="D25" s="14" t="s">
        <v>4</v>
      </c>
      <c r="E25" s="14" t="s">
        <v>1</v>
      </c>
      <c r="F25" s="14" t="s">
        <v>4</v>
      </c>
    </row>
    <row r="26" spans="1:9" x14ac:dyDescent="0.25">
      <c r="A26" s="17" t="s">
        <v>5</v>
      </c>
      <c r="B26" s="14" t="s">
        <v>6</v>
      </c>
      <c r="C26" s="14">
        <f>C7/C19</f>
        <v>1.3942307692307692</v>
      </c>
      <c r="D26" s="14">
        <f>D7/D19</f>
        <v>1.3942307692307692</v>
      </c>
      <c r="E26" s="14">
        <f>E7/E19</f>
        <v>1.0058252427184464</v>
      </c>
      <c r="F26" s="14">
        <f>F7/F19</f>
        <v>1.0058252427184464</v>
      </c>
    </row>
    <row r="27" spans="1:9" x14ac:dyDescent="0.25">
      <c r="A27" s="17"/>
      <c r="B27" s="14" t="s">
        <v>8</v>
      </c>
      <c r="C27" s="14">
        <f>C8/C20</f>
        <v>2.0545454545454542</v>
      </c>
      <c r="D27" s="14">
        <f>D8/D20</f>
        <v>1.2222222222222221</v>
      </c>
      <c r="E27" s="14">
        <f>E8/E20</f>
        <v>1.1086956521739129</v>
      </c>
      <c r="F27" s="14">
        <f>F8/F20</f>
        <v>0.99878787878787878</v>
      </c>
    </row>
    <row r="28" spans="1:9" x14ac:dyDescent="0.25">
      <c r="A28" s="17" t="s">
        <v>9</v>
      </c>
      <c r="B28" s="14" t="s">
        <v>6</v>
      </c>
      <c r="C28" s="14">
        <f>C9/C21</f>
        <v>1.0416666666666667</v>
      </c>
      <c r="D28" s="14">
        <f>D9/D21</f>
        <v>1.0416666666666667</v>
      </c>
      <c r="E28" s="14">
        <f>E9/E21</f>
        <v>1.0098039215686274</v>
      </c>
      <c r="F28" s="14">
        <f>F9/F21</f>
        <v>1.0098039215686274</v>
      </c>
    </row>
    <row r="29" spans="1:9" x14ac:dyDescent="0.25">
      <c r="A29" s="17"/>
      <c r="B29" s="14" t="s">
        <v>8</v>
      </c>
      <c r="C29" s="14">
        <f>C10/C22</f>
        <v>1.129032258064516</v>
      </c>
      <c r="D29" s="14">
        <f>D10/D22</f>
        <v>1.0457142857142858</v>
      </c>
      <c r="E29" s="14">
        <f>E10/E22</f>
        <v>1</v>
      </c>
      <c r="F29" s="14">
        <f>F10/F22</f>
        <v>1</v>
      </c>
    </row>
    <row r="31" spans="1:9" x14ac:dyDescent="0.25">
      <c r="C31" s="14">
        <f>LARGE(C26:C29,1)</f>
        <v>2.0545454545454542</v>
      </c>
      <c r="D31" s="14">
        <f>LARGE(D26:D29,1)</f>
        <v>1.3942307692307692</v>
      </c>
      <c r="E31" s="14">
        <f>LARGE(E26:E29,1)</f>
        <v>1.1086956521739129</v>
      </c>
      <c r="F31" s="14">
        <f>LARGE(F26:F29,1)</f>
        <v>1.0098039215686274</v>
      </c>
    </row>
    <row r="32" spans="1:9" x14ac:dyDescent="0.25">
      <c r="C32" s="14">
        <f>SMALL(C27:C30,1)</f>
        <v>1.0416666666666667</v>
      </c>
      <c r="D32" s="14">
        <f>SMALL(D27:D30,1)</f>
        <v>1.0416666666666667</v>
      </c>
      <c r="E32" s="14">
        <f>SMALL(E27:E30,1)</f>
        <v>1</v>
      </c>
      <c r="F32" s="14">
        <f>SMALL(F27:F30,1)</f>
        <v>0.99878787878787878</v>
      </c>
    </row>
    <row r="35" spans="1:6" x14ac:dyDescent="0.25">
      <c r="C35" s="16" t="s">
        <v>2</v>
      </c>
      <c r="D35" s="16"/>
      <c r="E35" s="16"/>
      <c r="F35" s="16"/>
    </row>
    <row r="36" spans="1:6" x14ac:dyDescent="0.25">
      <c r="C36" t="s">
        <v>18</v>
      </c>
      <c r="E36" t="s">
        <v>0</v>
      </c>
    </row>
    <row r="37" spans="1:6" x14ac:dyDescent="0.25">
      <c r="A37" t="s">
        <v>13</v>
      </c>
      <c r="B37" s="15" t="s">
        <v>11</v>
      </c>
      <c r="C37" t="s">
        <v>16</v>
      </c>
      <c r="D37" t="s">
        <v>17</v>
      </c>
      <c r="E37" t="s">
        <v>16</v>
      </c>
      <c r="F37" t="s">
        <v>17</v>
      </c>
    </row>
    <row r="38" spans="1:6" x14ac:dyDescent="0.25">
      <c r="A38" s="18" t="s">
        <v>15</v>
      </c>
      <c r="B38" s="15">
        <v>1</v>
      </c>
      <c r="C38" s="14">
        <f>C7/C9</f>
        <v>1.9333333333333333</v>
      </c>
      <c r="D38" s="14">
        <f>D7/D9</f>
        <v>1.9333333333333333</v>
      </c>
      <c r="E38" s="14">
        <f>E7/E9</f>
        <v>5.0291262135922326</v>
      </c>
      <c r="F38" s="14">
        <f>F7/F9</f>
        <v>5.0291262135922326</v>
      </c>
    </row>
    <row r="39" spans="1:6" x14ac:dyDescent="0.25">
      <c r="A39" s="18"/>
      <c r="B39" s="15">
        <v>2</v>
      </c>
      <c r="C39" s="14">
        <f>C8/C10</f>
        <v>3.2285714285714286</v>
      </c>
      <c r="D39" s="14">
        <f>D8/D10</f>
        <v>1.3224043715846994</v>
      </c>
      <c r="E39" s="14">
        <f>E8/E10</f>
        <v>6.1551724137931032</v>
      </c>
      <c r="F39" s="14">
        <f>F8/F10</f>
        <v>2.2270270270270269</v>
      </c>
    </row>
    <row r="41" spans="1:6" x14ac:dyDescent="0.25">
      <c r="C41" s="16" t="s">
        <v>10</v>
      </c>
      <c r="D41" s="16"/>
      <c r="E41" s="16"/>
      <c r="F41" s="16"/>
    </row>
    <row r="42" spans="1:6" x14ac:dyDescent="0.25">
      <c r="C42" t="s">
        <v>18</v>
      </c>
      <c r="E42" t="s">
        <v>0</v>
      </c>
    </row>
    <row r="43" spans="1:6" x14ac:dyDescent="0.25">
      <c r="A43" t="s">
        <v>13</v>
      </c>
      <c r="B43" s="15" t="s">
        <v>11</v>
      </c>
      <c r="C43" t="s">
        <v>16</v>
      </c>
      <c r="D43" t="s">
        <v>17</v>
      </c>
      <c r="E43" t="s">
        <v>16</v>
      </c>
      <c r="F43" t="s">
        <v>17</v>
      </c>
    </row>
    <row r="44" spans="1:6" x14ac:dyDescent="0.25">
      <c r="A44" s="18" t="s">
        <v>15</v>
      </c>
      <c r="B44" s="15">
        <v>1</v>
      </c>
      <c r="C44" s="14">
        <f>C19/C21</f>
        <v>1.4444444444444446</v>
      </c>
      <c r="D44" s="14">
        <f t="shared" ref="D44:F44" si="2">D19/D21</f>
        <v>1.4444444444444446</v>
      </c>
      <c r="E44" s="14">
        <f t="shared" si="2"/>
        <v>5.0490196078431371</v>
      </c>
      <c r="F44" s="14">
        <f t="shared" si="2"/>
        <v>5.0490196078431371</v>
      </c>
    </row>
    <row r="45" spans="1:6" x14ac:dyDescent="0.25">
      <c r="A45" s="18"/>
      <c r="B45" s="15">
        <v>2</v>
      </c>
      <c r="C45" s="14">
        <f>C20/C22</f>
        <v>1.774193548387097</v>
      </c>
      <c r="D45" s="14">
        <f t="shared" ref="D45:F45" si="3">D20/D22</f>
        <v>1.1314285714285715</v>
      </c>
      <c r="E45" s="14">
        <f t="shared" si="3"/>
        <v>5.5517241379310356</v>
      </c>
      <c r="F45" s="14">
        <f t="shared" si="3"/>
        <v>2.2297297297297298</v>
      </c>
    </row>
  </sheetData>
  <mergeCells count="22">
    <mergeCell ref="C41:F41"/>
    <mergeCell ref="A44:A45"/>
    <mergeCell ref="A11:A12"/>
    <mergeCell ref="A23:F23"/>
    <mergeCell ref="C24:D24"/>
    <mergeCell ref="E24:F24"/>
    <mergeCell ref="A26:A27"/>
    <mergeCell ref="A28:A29"/>
    <mergeCell ref="A38:A39"/>
    <mergeCell ref="C35:F35"/>
    <mergeCell ref="A9:A10"/>
    <mergeCell ref="A16:F16"/>
    <mergeCell ref="C17:D17"/>
    <mergeCell ref="E17:F17"/>
    <mergeCell ref="A19:A20"/>
    <mergeCell ref="A21:A22"/>
    <mergeCell ref="A4:F4"/>
    <mergeCell ref="C5:D5"/>
    <mergeCell ref="E5:F5"/>
    <mergeCell ref="H17:I17"/>
    <mergeCell ref="G5:H5"/>
    <mergeCell ref="A7:A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201F-30BC-48C6-A3FB-0911DA27FB03}">
  <dimension ref="A4:K27"/>
  <sheetViews>
    <sheetView topLeftCell="X1" zoomScale="85" zoomScaleNormal="85" workbookViewId="0">
      <selection activeCell="X18" sqref="X18"/>
    </sheetView>
  </sheetViews>
  <sheetFormatPr defaultRowHeight="15" x14ac:dyDescent="0.25"/>
  <sheetData>
    <row r="4" spans="1:11" x14ac:dyDescent="0.25">
      <c r="A4" s="16" t="s">
        <v>2</v>
      </c>
      <c r="B4" s="16"/>
      <c r="C4" s="16"/>
      <c r="D4" s="16"/>
      <c r="E4" s="16"/>
      <c r="F4" s="16"/>
      <c r="H4" t="s">
        <v>14</v>
      </c>
    </row>
    <row r="5" spans="1:11" x14ac:dyDescent="0.25">
      <c r="A5" s="13"/>
      <c r="B5" s="13"/>
      <c r="C5" s="16" t="s">
        <v>3</v>
      </c>
      <c r="D5" s="16"/>
      <c r="E5" s="16" t="s">
        <v>0</v>
      </c>
      <c r="F5" s="16"/>
      <c r="H5" s="16" t="s">
        <v>10</v>
      </c>
      <c r="I5" s="16"/>
      <c r="J5" s="16" t="s">
        <v>2</v>
      </c>
      <c r="K5" s="16"/>
    </row>
    <row r="6" spans="1:11" x14ac:dyDescent="0.25">
      <c r="A6" t="s">
        <v>13</v>
      </c>
      <c r="B6" s="15" t="s">
        <v>11</v>
      </c>
      <c r="C6" s="13" t="s">
        <v>1</v>
      </c>
      <c r="D6" s="13" t="s">
        <v>4</v>
      </c>
      <c r="E6" s="13" t="s">
        <v>1</v>
      </c>
      <c r="F6" s="13" t="s">
        <v>4</v>
      </c>
      <c r="H6" s="13" t="s">
        <v>1</v>
      </c>
      <c r="I6" s="13" t="s">
        <v>4</v>
      </c>
      <c r="J6" s="13" t="s">
        <v>1</v>
      </c>
      <c r="K6" s="13" t="s">
        <v>4</v>
      </c>
    </row>
    <row r="7" spans="1:11" x14ac:dyDescent="0.25">
      <c r="A7" s="18" t="s">
        <v>5</v>
      </c>
      <c r="B7" s="13">
        <v>1</v>
      </c>
      <c r="C7" s="8">
        <v>0.57999999999999996</v>
      </c>
      <c r="D7">
        <v>0.52</v>
      </c>
      <c r="E7" s="8">
        <v>0.28000000000000003</v>
      </c>
      <c r="F7" s="11">
        <v>0.28000000000000003</v>
      </c>
      <c r="H7" s="12">
        <f>E14/C14</f>
        <v>0.38666666666666666</v>
      </c>
      <c r="I7" s="12">
        <f>F14/D14</f>
        <v>0.38666666666666666</v>
      </c>
      <c r="J7" s="12">
        <f>E7/C7</f>
        <v>0.48275862068965525</v>
      </c>
      <c r="K7" s="12">
        <f>F7/E7</f>
        <v>1</v>
      </c>
    </row>
    <row r="8" spans="1:11" x14ac:dyDescent="0.25">
      <c r="A8" s="18"/>
      <c r="B8" s="13">
        <v>2</v>
      </c>
      <c r="C8" s="8">
        <v>0.98</v>
      </c>
      <c r="D8">
        <v>0.22</v>
      </c>
      <c r="E8" s="8">
        <v>0.57999999999999996</v>
      </c>
      <c r="F8" s="11">
        <v>6.7000000000000004E-2</v>
      </c>
      <c r="H8" s="12">
        <f>E15/C15</f>
        <v>0.30412371134020616</v>
      </c>
      <c r="I8" s="12">
        <f>F15/D15</f>
        <v>0.46666666666666673</v>
      </c>
      <c r="J8" s="12">
        <f t="shared" ref="J8:K10" si="0">E8/C8</f>
        <v>0.59183673469387754</v>
      </c>
      <c r="K8" s="12">
        <f>F8/E8</f>
        <v>0.11551724137931035</v>
      </c>
    </row>
    <row r="9" spans="1:11" x14ac:dyDescent="0.25">
      <c r="A9" s="18" t="s">
        <v>9</v>
      </c>
      <c r="B9" s="13">
        <v>1</v>
      </c>
      <c r="C9" s="8">
        <v>2.88</v>
      </c>
      <c r="D9" s="8">
        <v>2.88</v>
      </c>
      <c r="E9" s="13">
        <v>2.96</v>
      </c>
      <c r="F9" s="11">
        <v>2.96</v>
      </c>
      <c r="H9" s="12">
        <f>E16/C16</f>
        <v>1.3421052631578947</v>
      </c>
      <c r="I9" s="12">
        <f>F16/D16</f>
        <v>1.3558558558558558</v>
      </c>
      <c r="J9" s="12">
        <f t="shared" si="0"/>
        <v>1.0277777777777779</v>
      </c>
      <c r="K9" s="12">
        <f t="shared" si="0"/>
        <v>1.0277777777777779</v>
      </c>
    </row>
    <row r="10" spans="1:11" x14ac:dyDescent="0.25">
      <c r="A10" s="18"/>
      <c r="B10" s="13">
        <v>2</v>
      </c>
      <c r="C10" s="8">
        <v>6.83</v>
      </c>
      <c r="D10" s="8">
        <v>0.45</v>
      </c>
      <c r="E10" s="13">
        <v>8.98</v>
      </c>
      <c r="F10" s="11">
        <v>0.9</v>
      </c>
      <c r="H10" s="12">
        <f>E17/C17</f>
        <v>1.3625954198473282</v>
      </c>
      <c r="I10" s="12">
        <f>F17/D17</f>
        <v>2.3076923076923075</v>
      </c>
      <c r="J10" s="12">
        <f t="shared" si="0"/>
        <v>1.3147877013177161</v>
      </c>
      <c r="K10" s="12">
        <f t="shared" si="0"/>
        <v>2</v>
      </c>
    </row>
    <row r="11" spans="1:11" x14ac:dyDescent="0.25">
      <c r="A11" s="16" t="s">
        <v>10</v>
      </c>
      <c r="B11" s="16"/>
      <c r="C11" s="16"/>
      <c r="D11" s="16"/>
      <c r="E11" s="16"/>
      <c r="F11" s="16"/>
    </row>
    <row r="12" spans="1:11" x14ac:dyDescent="0.25">
      <c r="A12" s="15"/>
      <c r="B12" s="15"/>
      <c r="C12" s="18" t="s">
        <v>3</v>
      </c>
      <c r="D12" s="18"/>
      <c r="E12" s="18" t="s">
        <v>0</v>
      </c>
      <c r="F12" s="18"/>
    </row>
    <row r="13" spans="1:11" x14ac:dyDescent="0.25">
      <c r="A13" t="s">
        <v>13</v>
      </c>
      <c r="B13" s="15" t="s">
        <v>11</v>
      </c>
      <c r="C13" s="15" t="s">
        <v>1</v>
      </c>
      <c r="D13" s="15" t="s">
        <v>4</v>
      </c>
      <c r="E13" s="15" t="s">
        <v>1</v>
      </c>
      <c r="F13" s="15" t="s">
        <v>4</v>
      </c>
    </row>
    <row r="14" spans="1:11" x14ac:dyDescent="0.25">
      <c r="A14" s="18" t="s">
        <v>5</v>
      </c>
      <c r="B14" s="15">
        <v>1</v>
      </c>
      <c r="C14" s="9">
        <v>0.75</v>
      </c>
      <c r="D14" s="7">
        <v>0.75</v>
      </c>
      <c r="E14" s="15">
        <v>0.28999999999999998</v>
      </c>
      <c r="F14" s="10">
        <v>0.28999999999999998</v>
      </c>
    </row>
    <row r="15" spans="1:11" x14ac:dyDescent="0.25">
      <c r="A15" s="18"/>
      <c r="B15" s="15">
        <v>2</v>
      </c>
      <c r="C15" s="9">
        <v>1.94</v>
      </c>
      <c r="D15" s="7">
        <v>0.15</v>
      </c>
      <c r="E15" s="15">
        <v>0.59</v>
      </c>
      <c r="F15" s="10">
        <v>7.0000000000000007E-2</v>
      </c>
    </row>
    <row r="16" spans="1:11" x14ac:dyDescent="0.25">
      <c r="A16" s="18" t="s">
        <v>9</v>
      </c>
      <c r="B16" s="15">
        <v>1</v>
      </c>
      <c r="C16" s="9">
        <v>2.66</v>
      </c>
      <c r="D16" s="7">
        <v>6.66</v>
      </c>
      <c r="E16" s="15">
        <v>3.57</v>
      </c>
      <c r="F16" s="10">
        <v>9.0299999999999994</v>
      </c>
    </row>
    <row r="17" spans="1:6" x14ac:dyDescent="0.25">
      <c r="A17" s="18"/>
      <c r="B17" s="15">
        <v>2</v>
      </c>
      <c r="C17" s="9">
        <v>2.62</v>
      </c>
      <c r="D17" s="7">
        <v>0.39</v>
      </c>
      <c r="E17" s="15">
        <v>3.57</v>
      </c>
      <c r="F17" s="10">
        <v>0.9</v>
      </c>
    </row>
    <row r="18" spans="1:6" x14ac:dyDescent="0.25">
      <c r="A18" s="16" t="s">
        <v>12</v>
      </c>
      <c r="B18" s="16"/>
      <c r="C18" s="16"/>
      <c r="D18" s="16"/>
      <c r="E18" s="16"/>
      <c r="F18" s="16"/>
    </row>
    <row r="19" spans="1:6" x14ac:dyDescent="0.25">
      <c r="A19" s="14"/>
      <c r="B19" s="14"/>
      <c r="C19" s="17" t="s">
        <v>3</v>
      </c>
      <c r="D19" s="17"/>
      <c r="E19" s="17" t="s">
        <v>0</v>
      </c>
      <c r="F19" s="17"/>
    </row>
    <row r="20" spans="1:6" x14ac:dyDescent="0.25">
      <c r="A20" s="14" t="s">
        <v>13</v>
      </c>
      <c r="B20" s="14" t="s">
        <v>11</v>
      </c>
      <c r="C20" s="14" t="s">
        <v>1</v>
      </c>
      <c r="D20" s="14" t="s">
        <v>4</v>
      </c>
      <c r="E20" s="14" t="s">
        <v>1</v>
      </c>
      <c r="F20" s="14" t="s">
        <v>4</v>
      </c>
    </row>
    <row r="21" spans="1:6" x14ac:dyDescent="0.25">
      <c r="A21" s="17" t="s">
        <v>5</v>
      </c>
      <c r="B21" s="14" t="s">
        <v>6</v>
      </c>
      <c r="C21" s="14">
        <f>C7/C14</f>
        <v>0.77333333333333332</v>
      </c>
      <c r="D21" s="14">
        <f>E7/D14</f>
        <v>0.37333333333333335</v>
      </c>
      <c r="E21" s="14">
        <f>E7/E14</f>
        <v>0.9655172413793105</v>
      </c>
      <c r="F21" s="14">
        <f>F7/F14</f>
        <v>0.9655172413793105</v>
      </c>
    </row>
    <row r="22" spans="1:6" x14ac:dyDescent="0.25">
      <c r="A22" s="17"/>
      <c r="B22" s="14" t="s">
        <v>8</v>
      </c>
      <c r="C22" s="14">
        <f>C8/C15</f>
        <v>0.50515463917525771</v>
      </c>
      <c r="D22" s="14">
        <f>E8/D15</f>
        <v>3.8666666666666667</v>
      </c>
      <c r="E22" s="14">
        <f>E8/E15</f>
        <v>0.98305084745762705</v>
      </c>
      <c r="F22" s="14">
        <f>F8/F15</f>
        <v>0.95714285714285707</v>
      </c>
    </row>
    <row r="23" spans="1:6" x14ac:dyDescent="0.25">
      <c r="A23" s="17" t="s">
        <v>9</v>
      </c>
      <c r="B23" s="14" t="s">
        <v>6</v>
      </c>
      <c r="C23" s="14">
        <f>C9/C16</f>
        <v>1.0827067669172932</v>
      </c>
      <c r="D23" s="14">
        <f>D9/D16</f>
        <v>0.4324324324324324</v>
      </c>
      <c r="E23" s="14">
        <f>E9/E16</f>
        <v>0.82913165266106448</v>
      </c>
      <c r="F23" s="14">
        <f>F9/F16</f>
        <v>0.32779623477297898</v>
      </c>
    </row>
    <row r="24" spans="1:6" x14ac:dyDescent="0.25">
      <c r="A24" s="17"/>
      <c r="B24" s="14" t="s">
        <v>8</v>
      </c>
      <c r="C24" s="14">
        <f>C10/C17</f>
        <v>2.6068702290076335</v>
      </c>
      <c r="D24" s="14">
        <f>D10/D17</f>
        <v>1.1538461538461537</v>
      </c>
      <c r="E24" s="14">
        <f>E10/E17</f>
        <v>2.5154061624649864</v>
      </c>
      <c r="F24" s="14">
        <f>F10/F17</f>
        <v>1</v>
      </c>
    </row>
    <row r="26" spans="1:6" x14ac:dyDescent="0.25">
      <c r="C26" s="14">
        <f>LARGE(C21:C24,1)</f>
        <v>2.6068702290076335</v>
      </c>
      <c r="D26" s="14">
        <f>LARGE(D21:D24,1)</f>
        <v>3.8666666666666667</v>
      </c>
      <c r="E26" s="14">
        <f>LARGE(E21:E24,1)</f>
        <v>2.5154061624649864</v>
      </c>
      <c r="F26" s="14">
        <f>LARGE(F21:F24,1)</f>
        <v>1</v>
      </c>
    </row>
    <row r="27" spans="1:6" x14ac:dyDescent="0.25">
      <c r="C27" s="14">
        <f>SMALL(C22:C25,1)</f>
        <v>0.50515463917525771</v>
      </c>
      <c r="D27" s="14">
        <f>SMALL(D22:D25,1)</f>
        <v>0.4324324324324324</v>
      </c>
      <c r="E27" s="14">
        <f>SMALL(E22:E25,1)</f>
        <v>0.82913165266106448</v>
      </c>
      <c r="F27" s="14">
        <f>SMALL(F22:F25,1)</f>
        <v>0.32779623477297898</v>
      </c>
    </row>
  </sheetData>
  <mergeCells count="17">
    <mergeCell ref="A18:F18"/>
    <mergeCell ref="C19:D19"/>
    <mergeCell ref="E19:F19"/>
    <mergeCell ref="A21:A22"/>
    <mergeCell ref="A23:A24"/>
    <mergeCell ref="A9:A10"/>
    <mergeCell ref="A11:F11"/>
    <mergeCell ref="C12:D12"/>
    <mergeCell ref="E12:F12"/>
    <mergeCell ref="A14:A15"/>
    <mergeCell ref="A16:A17"/>
    <mergeCell ref="A4:F4"/>
    <mergeCell ref="C5:D5"/>
    <mergeCell ref="E5:F5"/>
    <mergeCell ref="H5:I5"/>
    <mergeCell ref="J5:K5"/>
    <mergeCell ref="A7:A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GRAFICOS_CONVERGENCIA</vt:lpstr>
      <vt:lpstr>GRAFICOS_PRESSAO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2021-11-09T21:49:36Z</dcterms:created>
  <dcterms:modified xsi:type="dcterms:W3CDTF">2021-11-12T22:41:26Z</dcterms:modified>
</cp:coreProperties>
</file>