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O_ETAL\"/>
    </mc:Choice>
  </mc:AlternateContent>
  <xr:revisionPtr revIDLastSave="0" documentId="13_ncr:1_{006EDA6D-66C1-4B7C-906A-3B4590A426B0}" xr6:coauthVersionLast="47" xr6:coauthVersionMax="47" xr10:uidLastSave="{00000000-0000-0000-0000-000000000000}"/>
  <bookViews>
    <workbookView xWindow="-120" yWindow="-120" windowWidth="25440" windowHeight="15390" xr2:uid="{E99CA372-0154-4958-8FB2-6765E81BF59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4" i="1"/>
  <c r="A37" i="1"/>
  <c r="A38" i="1"/>
  <c r="A36" i="1"/>
  <c r="A15" i="1"/>
  <c r="A16" i="1"/>
  <c r="A17" i="1"/>
  <c r="A18" i="1"/>
  <c r="A19" i="1"/>
  <c r="A20" i="1"/>
  <c r="A21" i="1"/>
  <c r="A14" i="1"/>
  <c r="I5" i="1"/>
  <c r="I6" i="1"/>
  <c r="I7" i="1"/>
  <c r="I8" i="1"/>
  <c r="I9" i="1"/>
  <c r="I10" i="1"/>
  <c r="I4" i="1"/>
</calcChain>
</file>

<file path=xl/sharedStrings.xml><?xml version="1.0" encoding="utf-8"?>
<sst xmlns="http://schemas.openxmlformats.org/spreadsheetml/2006/main" count="20" uniqueCount="17">
  <si>
    <t>d1</t>
  </si>
  <si>
    <t>sttA</t>
  </si>
  <si>
    <t>sttB</t>
  </si>
  <si>
    <t>Ua</t>
  </si>
  <si>
    <t>Ub</t>
  </si>
  <si>
    <t>sttA/q0</t>
  </si>
  <si>
    <t>D/d</t>
  </si>
  <si>
    <t>stAA/q0</t>
  </si>
  <si>
    <t>d/D</t>
  </si>
  <si>
    <t>Analytical results</t>
  </si>
  <si>
    <t>Present Analisys</t>
  </si>
  <si>
    <t>Numerical Guo</t>
  </si>
  <si>
    <t>Numerical Guo et al stAA/q0</t>
  </si>
  <si>
    <t>Analytical Guo et al stAA/q0</t>
  </si>
  <si>
    <t>Ling</t>
  </si>
  <si>
    <t>Numerical Ling stAA/q0</t>
  </si>
  <si>
    <t>Ub/Ua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</si>
</sst>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Planilha1!$B$13</c:f>
              <c:strCache>
                <c:ptCount val="1"/>
                <c:pt idx="0">
                  <c:v>Analytical Guo et al stAA/q0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Planilha1!$A$14:$A$21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Planilha1!$B$14:$B$21</c:f>
              <c:numCache>
                <c:formatCode>General</c:formatCode>
                <c:ptCount val="8"/>
                <c:pt idx="0">
                  <c:v>3.8742000000000001</c:v>
                </c:pt>
                <c:pt idx="1">
                  <c:v>3.0773000000000001</c:v>
                </c:pt>
                <c:pt idx="2">
                  <c:v>2.7606999999999999</c:v>
                </c:pt>
                <c:pt idx="3">
                  <c:v>2.5756999999999999</c:v>
                </c:pt>
                <c:pt idx="4">
                  <c:v>2.4563999999999999</c:v>
                </c:pt>
                <c:pt idx="5">
                  <c:v>2.3832</c:v>
                </c:pt>
                <c:pt idx="6">
                  <c:v>2.3166000000000002</c:v>
                </c:pt>
                <c:pt idx="7">
                  <c:v>2.2829000000000002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8A-452E-A27E-2CA7049DE3F6}"/>
            </c:ext>
          </c:extLst>
        </c:ser>
        <c:ser>
          <c:idx val="1"/>
          <c:order val="1"/>
          <c:tx>
            <c:strRef>
              <c:f>Planilha1!$I$3</c:f>
              <c:strCache>
                <c:ptCount val="1"/>
                <c:pt idx="0">
                  <c:v>sttA/q0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Planilha1!$A$4:$A$10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</c:numCache>
            </c:numRef>
          </c:xVal>
          <c:yVal>
            <c:numRef>
              <c:f>Planilha1!$I$4:$I$10</c:f>
              <c:numCache>
                <c:formatCode>General</c:formatCode>
                <c:ptCount val="7"/>
                <c:pt idx="0">
                  <c:v>3.5813636363636361</c:v>
                </c:pt>
                <c:pt idx="1">
                  <c:v>2.8509090909090906</c:v>
                </c:pt>
                <c:pt idx="2">
                  <c:v>2.3818181818181818</c:v>
                </c:pt>
                <c:pt idx="3">
                  <c:v>2.2186363636363637</c:v>
                </c:pt>
                <c:pt idx="4">
                  <c:v>2.1313636363636363</c:v>
                </c:pt>
                <c:pt idx="5">
                  <c:v>2.0672727272727269</c:v>
                </c:pt>
                <c:pt idx="6">
                  <c:v>2.0299999999999998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A-452E-A27E-2CA7049DE3F6}"/>
            </c:ext>
          </c:extLst>
        </c:ser>
        <c:ser>
          <c:idx val="2"/>
          <c:order val="2"/>
          <c:tx>
            <c:strRef>
              <c:f>Planilha1!$B$24</c:f>
              <c:strCache>
                <c:ptCount val="1"/>
                <c:pt idx="0">
                  <c:v>Numerical Guo et al stAA/q0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Planilha1!$A$14:$A$21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Planilha1!$B$25:$B$32</c:f>
              <c:numCache>
                <c:formatCode>General</c:formatCode>
                <c:ptCount val="8"/>
                <c:pt idx="0">
                  <c:v>3.8544399999999999</c:v>
                </c:pt>
                <c:pt idx="1">
                  <c:v>2.9654600000000002</c:v>
                </c:pt>
                <c:pt idx="2">
                  <c:v>2.6159599999999998</c:v>
                </c:pt>
                <c:pt idx="3">
                  <c:v>2.4111899999999999</c:v>
                </c:pt>
                <c:pt idx="4">
                  <c:v>2.2853699999999999</c:v>
                </c:pt>
                <c:pt idx="5">
                  <c:v>2.19902</c:v>
                </c:pt>
                <c:pt idx="6">
                  <c:v>2.1324100000000001</c:v>
                </c:pt>
                <c:pt idx="7">
                  <c:v>2.0789499999999999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8A-452E-A27E-2CA7049DE3F6}"/>
            </c:ext>
          </c:extLst>
        </c:ser>
        <c:ser>
          <c:idx val="3"/>
          <c:order val="3"/>
          <c:tx>
            <c:strRef>
              <c:f>Planilha1!$B$35</c:f>
              <c:strCache>
                <c:ptCount val="1"/>
                <c:pt idx="0">
                  <c:v>Numerical Ling stAA/q0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Planilha1!$A$36:$A$38</c:f>
              <c:numCache>
                <c:formatCode>General</c:formatCode>
                <c:ptCount val="3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Planilha1!$B$36:$B$38</c:f>
              <c:numCache>
                <c:formatCode>General</c:formatCode>
                <c:ptCount val="3"/>
                <c:pt idx="0">
                  <c:v>2.8668</c:v>
                </c:pt>
                <c:pt idx="1">
                  <c:v>2.3717000000000001</c:v>
                </c:pt>
                <c:pt idx="2">
                  <c:v>2.1118000000000001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8A-452E-A27E-2CA7049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23887"/>
        <c:axId val="1278046640"/>
      </c:scatterChart>
      <c:valAx>
        <c:axId val="6737238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046640"/>
        <c:crosses val="autoZero"/>
        <c:crossBetween val="midCat"/>
      </c:valAx>
      <c:valAx>
        <c:axId val="1278046640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72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Planilha1!$H$3</c:f>
              <c:strCache>
                <c:ptCount val="1"/>
                <c:pt idx="0">
                  <c:v>Ub/Ua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Planilha1!$A$4:$A$10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</c:numCache>
            </c:numRef>
          </c:xVal>
          <c:yVal>
            <c:numRef>
              <c:f>Planilha1!$H$4:$H$10</c:f>
              <c:numCache>
                <c:formatCode>General</c:formatCode>
                <c:ptCount val="7"/>
                <c:pt idx="0">
                  <c:v>5.4245733788395905</c:v>
                </c:pt>
                <c:pt idx="1">
                  <c:v>3.2364711232378354</c:v>
                </c:pt>
                <c:pt idx="2">
                  <c:v>2.0275578080456129</c:v>
                </c:pt>
                <c:pt idx="3">
                  <c:v>1.6344549125168235</c:v>
                </c:pt>
                <c:pt idx="4">
                  <c:v>1.4481909918779228</c:v>
                </c:pt>
                <c:pt idx="5">
                  <c:v>1.2751287217371838</c:v>
                </c:pt>
                <c:pt idx="6">
                  <c:v>1.1967528305917539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4D-4CC5-A3B2-4F0820184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596463"/>
        <c:axId val="874576303"/>
      </c:scatterChart>
      <c:valAx>
        <c:axId val="874596463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4576303"/>
        <c:crosses val="autoZero"/>
        <c:crossBetween val="midCat"/>
        <c:minorUnit val="0.5"/>
      </c:valAx>
      <c:valAx>
        <c:axId val="874576303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459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587622</xdr:colOff>
      <xdr:row>6</xdr:row>
      <xdr:rowOff>73269</xdr:rowOff>
    </xdr:from>
    <xdr:to>
      <xdr:col>15</xdr:col>
      <xdr:colOff>556847</xdr:colOff>
      <xdr:row>22</xdr:row>
      <xdr:rowOff>150935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098AB3-2E23-95D5-D40D-A8ECFE4E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593480</xdr:colOff>
      <xdr:row>23</xdr:row>
      <xdr:rowOff>49824</xdr:rowOff>
    </xdr:from>
    <xdr:to>
      <xdr:col>16</xdr:col>
      <xdr:colOff>300403</xdr:colOff>
      <xdr:row>37</xdr:row>
      <xdr:rowOff>126024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1DA42D-6B85-CDF2-1C1C-C82C7D5A4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A0F5-160F-4ABC-82D1-A5B67EBB7365}">
  <dimension ref="A2:I38"/>
  <sheetViews>
    <sheetView tabSelected="1" zoomScale="130" zoomScaleNormal="130" workbookViewId="0">
      <selection activeCell="B18" sqref="B18"/>
    </sheetView>
  </sheetViews>
  <sheetFormatPr defaultRowHeight="15" x14ac:dyDescent="0.25"/>
  <sheetData>
    <row r="2" spans="1:9" x14ac:dyDescent="0.25">
      <c r="A2" t="s">
        <v>10</v>
      </c>
    </row>
    <row r="3" spans="1:9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16</v>
      </c>
      <c r="I3" t="s">
        <v>5</v>
      </c>
    </row>
    <row r="4" spans="1:9" x14ac:dyDescent="0.25">
      <c r="A4">
        <v>0.125</v>
      </c>
      <c r="B4">
        <v>2.5</v>
      </c>
      <c r="C4">
        <v>-7.8789999999999996</v>
      </c>
      <c r="D4">
        <v>-3.645</v>
      </c>
      <c r="E4">
        <v>0.14649999999999999</v>
      </c>
      <c r="F4">
        <v>0.79469999999999996</v>
      </c>
      <c r="H4">
        <f>F4/E4</f>
        <v>5.4245733788395905</v>
      </c>
      <c r="I4">
        <f>-C4/2.2</f>
        <v>3.5813636363636361</v>
      </c>
    </row>
    <row r="5" spans="1:9" x14ac:dyDescent="0.25">
      <c r="A5">
        <v>0.25</v>
      </c>
      <c r="B5">
        <v>3</v>
      </c>
      <c r="C5">
        <v>-6.2720000000000002</v>
      </c>
      <c r="D5">
        <v>-3.8039999999999998</v>
      </c>
      <c r="E5">
        <v>0.21990000000000001</v>
      </c>
      <c r="F5">
        <v>0.7117</v>
      </c>
      <c r="H5">
        <f t="shared" ref="H5:H10" si="0">F5/E5</f>
        <v>3.2364711232378354</v>
      </c>
      <c r="I5">
        <f t="shared" ref="I5:I10" si="1">-C5/2.2</f>
        <v>2.8509090909090906</v>
      </c>
    </row>
    <row r="6" spans="1:9" x14ac:dyDescent="0.25">
      <c r="A6">
        <v>0.5</v>
      </c>
      <c r="B6">
        <v>4</v>
      </c>
      <c r="C6">
        <v>-5.24</v>
      </c>
      <c r="D6">
        <v>-3.98</v>
      </c>
      <c r="E6">
        <v>0.31569999999999998</v>
      </c>
      <c r="F6">
        <v>0.6401</v>
      </c>
      <c r="H6">
        <f t="shared" si="0"/>
        <v>2.0275578080456129</v>
      </c>
      <c r="I6">
        <f t="shared" si="1"/>
        <v>2.3818181818181818</v>
      </c>
    </row>
    <row r="7" spans="1:9" x14ac:dyDescent="0.25">
      <c r="A7">
        <v>0.75</v>
      </c>
      <c r="B7">
        <v>5</v>
      </c>
      <c r="C7">
        <v>-4.8810000000000002</v>
      </c>
      <c r="D7">
        <v>-4.093</v>
      </c>
      <c r="E7">
        <v>0.3715</v>
      </c>
      <c r="F7">
        <v>0.60719999999999996</v>
      </c>
      <c r="H7">
        <f t="shared" si="0"/>
        <v>1.6344549125168235</v>
      </c>
      <c r="I7">
        <f t="shared" si="1"/>
        <v>2.2186363636363637</v>
      </c>
    </row>
    <row r="8" spans="1:9" x14ac:dyDescent="0.25">
      <c r="A8">
        <v>1</v>
      </c>
      <c r="B8">
        <v>6</v>
      </c>
      <c r="C8">
        <v>-4.6890000000000001</v>
      </c>
      <c r="D8">
        <v>-4.1539999999999999</v>
      </c>
      <c r="E8">
        <v>0.40629999999999999</v>
      </c>
      <c r="F8">
        <v>0.58840000000000003</v>
      </c>
      <c r="H8">
        <f t="shared" si="0"/>
        <v>1.4481909918779228</v>
      </c>
      <c r="I8">
        <f t="shared" si="1"/>
        <v>2.1313636363636363</v>
      </c>
    </row>
    <row r="9" spans="1:9" x14ac:dyDescent="0.25">
      <c r="A9">
        <v>1.5</v>
      </c>
      <c r="B9">
        <v>8</v>
      </c>
      <c r="C9">
        <v>-4.548</v>
      </c>
      <c r="D9">
        <v>-4.2469999999999999</v>
      </c>
      <c r="E9">
        <v>0.44669999999999999</v>
      </c>
      <c r="F9">
        <v>0.5696</v>
      </c>
      <c r="H9">
        <f t="shared" si="0"/>
        <v>1.2751287217371838</v>
      </c>
      <c r="I9">
        <f t="shared" si="1"/>
        <v>2.0672727272727269</v>
      </c>
    </row>
    <row r="10" spans="1:9" x14ac:dyDescent="0.25">
      <c r="A10">
        <v>2</v>
      </c>
      <c r="B10">
        <v>10</v>
      </c>
      <c r="C10">
        <v>-4.4660000000000002</v>
      </c>
      <c r="D10">
        <v>-4.2770000000000001</v>
      </c>
      <c r="E10">
        <v>0.46810000000000002</v>
      </c>
      <c r="F10">
        <v>0.56020000000000003</v>
      </c>
      <c r="H10">
        <f t="shared" si="0"/>
        <v>1.1967528305917539</v>
      </c>
      <c r="I10">
        <f t="shared" si="1"/>
        <v>2.0299999999999998</v>
      </c>
    </row>
    <row r="12" spans="1:9" x14ac:dyDescent="0.25">
      <c r="A12" t="s">
        <v>9</v>
      </c>
    </row>
    <row r="13" spans="1:9" x14ac:dyDescent="0.25">
      <c r="A13" t="s">
        <v>8</v>
      </c>
      <c r="B13" t="s">
        <v>13</v>
      </c>
    </row>
    <row r="14" spans="1:9" x14ac:dyDescent="0.25">
      <c r="A14">
        <f>C14/2</f>
        <v>0.125</v>
      </c>
      <c r="B14">
        <v>3.8742000000000001</v>
      </c>
      <c r="C14">
        <v>0.25</v>
      </c>
    </row>
    <row r="15" spans="1:9" x14ac:dyDescent="0.25">
      <c r="A15">
        <f t="shared" ref="A15:A21" si="2">C15/2</f>
        <v>0.25</v>
      </c>
      <c r="B15">
        <v>3.0773000000000001</v>
      </c>
      <c r="C15">
        <v>0.5</v>
      </c>
    </row>
    <row r="16" spans="1:9" x14ac:dyDescent="0.25">
      <c r="A16">
        <f t="shared" si="2"/>
        <v>0.375</v>
      </c>
      <c r="B16">
        <v>2.7606999999999999</v>
      </c>
      <c r="C16">
        <v>0.75</v>
      </c>
    </row>
    <row r="17" spans="1:3" x14ac:dyDescent="0.25">
      <c r="A17">
        <f t="shared" si="2"/>
        <v>0.5</v>
      </c>
      <c r="B17">
        <v>2.5756999999999999</v>
      </c>
      <c r="C17">
        <v>1</v>
      </c>
    </row>
    <row r="18" spans="1:3" x14ac:dyDescent="0.25">
      <c r="A18">
        <f t="shared" si="2"/>
        <v>0.625</v>
      </c>
      <c r="B18">
        <v>2.4563999999999999</v>
      </c>
      <c r="C18">
        <v>1.25</v>
      </c>
    </row>
    <row r="19" spans="1:3" x14ac:dyDescent="0.25">
      <c r="A19">
        <f t="shared" si="2"/>
        <v>0.75</v>
      </c>
      <c r="B19">
        <v>2.3832</v>
      </c>
      <c r="C19">
        <v>1.5</v>
      </c>
    </row>
    <row r="20" spans="1:3" x14ac:dyDescent="0.25">
      <c r="A20">
        <f t="shared" si="2"/>
        <v>0.875</v>
      </c>
      <c r="B20">
        <v>2.3166000000000002</v>
      </c>
      <c r="C20">
        <v>1.75</v>
      </c>
    </row>
    <row r="21" spans="1:3" x14ac:dyDescent="0.25">
      <c r="A21">
        <f t="shared" si="2"/>
        <v>1</v>
      </c>
      <c r="B21">
        <v>2.2829000000000002</v>
      </c>
      <c r="C21">
        <v>2</v>
      </c>
    </row>
    <row r="23" spans="1:3" x14ac:dyDescent="0.25">
      <c r="A23" t="s">
        <v>11</v>
      </c>
    </row>
    <row r="24" spans="1:3" x14ac:dyDescent="0.25">
      <c r="A24" t="s">
        <v>8</v>
      </c>
      <c r="B24" t="s">
        <v>12</v>
      </c>
    </row>
    <row r="25" spans="1:3" x14ac:dyDescent="0.25">
      <c r="A25">
        <v>0.24948999999999999</v>
      </c>
      <c r="B25">
        <v>3.8544399999999999</v>
      </c>
    </row>
    <row r="26" spans="1:3" x14ac:dyDescent="0.25">
      <c r="A26">
        <v>0.49897999999999998</v>
      </c>
      <c r="B26">
        <v>2.9654600000000002</v>
      </c>
    </row>
    <row r="27" spans="1:3" x14ac:dyDescent="0.25">
      <c r="A27">
        <v>0.74846999999999997</v>
      </c>
      <c r="B27">
        <v>2.6159599999999998</v>
      </c>
    </row>
    <row r="28" spans="1:3" x14ac:dyDescent="0.25">
      <c r="A28">
        <v>0.99795999999999996</v>
      </c>
      <c r="B28">
        <v>2.4111899999999999</v>
      </c>
    </row>
    <row r="29" spans="1:3" x14ac:dyDescent="0.25">
      <c r="A29">
        <v>1.2474400000000001</v>
      </c>
      <c r="B29">
        <v>2.2853699999999999</v>
      </c>
    </row>
    <row r="30" spans="1:3" x14ac:dyDescent="0.25">
      <c r="A30">
        <v>1.4969300000000001</v>
      </c>
      <c r="B30">
        <v>2.19902</v>
      </c>
    </row>
    <row r="31" spans="1:3" x14ac:dyDescent="0.25">
      <c r="A31">
        <v>1.7464200000000001</v>
      </c>
      <c r="B31">
        <v>2.1324100000000001</v>
      </c>
    </row>
    <row r="32" spans="1:3" x14ac:dyDescent="0.25">
      <c r="A32">
        <v>1.99796</v>
      </c>
      <c r="B32">
        <v>2.0789499999999999</v>
      </c>
    </row>
    <row r="34" spans="1:3" x14ac:dyDescent="0.25">
      <c r="A34" t="s">
        <v>14</v>
      </c>
    </row>
    <row r="35" spans="1:3" x14ac:dyDescent="0.25">
      <c r="A35" t="s">
        <v>8</v>
      </c>
      <c r="B35" t="s">
        <v>15</v>
      </c>
    </row>
    <row r="36" spans="1:3" x14ac:dyDescent="0.25">
      <c r="A36">
        <f>C36/2</f>
        <v>0.25</v>
      </c>
      <c r="B36">
        <v>2.8668</v>
      </c>
      <c r="C36">
        <v>0.5</v>
      </c>
    </row>
    <row r="37" spans="1:3" x14ac:dyDescent="0.25">
      <c r="A37">
        <f t="shared" ref="A37:A38" si="3">C37/2</f>
        <v>0.5</v>
      </c>
      <c r="B37">
        <v>2.3717000000000001</v>
      </c>
      <c r="C37">
        <v>1</v>
      </c>
    </row>
    <row r="38" spans="1:3" x14ac:dyDescent="0.25">
      <c r="A38">
        <f t="shared" si="3"/>
        <v>1</v>
      </c>
      <c r="B38">
        <v>2.1118000000000001</v>
      </c>
      <c r="C38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88D4-EB41-4852-9F49-2E80085D8A21}">
  <dimension ref="B1:C9"/>
  <sheetViews>
    <sheetView workbookViewId="0">
      <selection activeCell="B1" sqref="B1:C9"/>
    </sheetView>
  </sheetViews>
  <sheetFormatPr defaultRowHeight="15" x14ac:dyDescent="0.25"/>
  <sheetData>
    <row r="1" spans="2:3" x14ac:dyDescent="0.25">
      <c r="B1" t="s">
        <v>7</v>
      </c>
      <c r="C1" t="s">
        <v>8</v>
      </c>
    </row>
    <row r="2" spans="2:3" x14ac:dyDescent="0.25">
      <c r="B2">
        <v>0.2495</v>
      </c>
      <c r="C2">
        <v>3.8742000000000001</v>
      </c>
    </row>
    <row r="3" spans="2:3" x14ac:dyDescent="0.25">
      <c r="B3">
        <v>0.499</v>
      </c>
      <c r="C3">
        <v>3.0773000000000001</v>
      </c>
    </row>
    <row r="4" spans="2:3" x14ac:dyDescent="0.25">
      <c r="B4">
        <v>0.74639999999999995</v>
      </c>
      <c r="C4">
        <v>2.7606999999999999</v>
      </c>
    </row>
    <row r="5" spans="2:3" x14ac:dyDescent="0.25">
      <c r="B5">
        <v>0.998</v>
      </c>
      <c r="C5">
        <v>2.5756999999999999</v>
      </c>
    </row>
    <row r="6" spans="2:3" x14ac:dyDescent="0.25">
      <c r="B6">
        <v>1.2495000000000001</v>
      </c>
      <c r="C6">
        <v>2.4563999999999999</v>
      </c>
    </row>
    <row r="7" spans="2:3" x14ac:dyDescent="0.25">
      <c r="B7">
        <v>1.4990000000000001</v>
      </c>
      <c r="C7">
        <v>2.3832</v>
      </c>
    </row>
    <row r="8" spans="2:3" x14ac:dyDescent="0.25">
      <c r="B8">
        <v>1.7484999999999999</v>
      </c>
      <c r="C8">
        <v>2.3166000000000002</v>
      </c>
    </row>
    <row r="9" spans="2:3" x14ac:dyDescent="0.25">
      <c r="B9">
        <v>1.998</v>
      </c>
      <c r="C9">
        <v>2.2829000000000002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Quevedo</dc:creator>
  <cp:lastModifiedBy>Felipe Quevedo</cp:lastModifiedBy>
  <dcterms:created xsi:type="dcterms:W3CDTF">2024-04-04T20:39:47Z</dcterms:created>
  <dcterms:modified xsi:type="dcterms:W3CDTF">2024-04-08T16:02:38Z</dcterms:modified>
</cp:coreProperties>
</file>