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IW_calculations\"/>
    </mc:Choice>
  </mc:AlternateContent>
  <xr:revisionPtr revIDLastSave="0" documentId="13_ncr:1_{1B3E11C8-B26C-4232-8BD4-BAADE7E9DEDF}" xr6:coauthVersionLast="36" xr6:coauthVersionMax="36" xr10:uidLastSave="{00000000-0000-0000-0000-000000000000}"/>
  <bookViews>
    <workbookView xWindow="0" yWindow="0" windowWidth="28800" windowHeight="11175" xr2:uid="{00000000-000D-0000-FFFF-FFFF00000000}"/>
  </bookViews>
  <sheets>
    <sheet name="CountryAtmresults" sheetId="1" r:id="rId1"/>
    <sheet name="capitalstocks" sheetId="2" r:id="rId2"/>
    <sheet name="Diagramm1" sheetId="3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M7" i="1"/>
  <c r="L7" i="1"/>
  <c r="H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E7" i="1"/>
  <c r="Q8" i="1" l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104" i="1"/>
  <c r="R104" i="1" s="1"/>
  <c r="S104" i="1" s="1"/>
  <c r="Q105" i="1"/>
  <c r="R105" i="1" s="1"/>
  <c r="S105" i="1" s="1"/>
  <c r="Q106" i="1"/>
  <c r="R106" i="1" s="1"/>
  <c r="S106" i="1" s="1"/>
  <c r="Q107" i="1"/>
  <c r="R107" i="1" s="1"/>
  <c r="S107" i="1" s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 s="1"/>
  <c r="S113" i="1" s="1"/>
  <c r="Q114" i="1"/>
  <c r="R114" i="1" s="1"/>
  <c r="S114" i="1" s="1"/>
  <c r="Q115" i="1"/>
  <c r="R115" i="1" s="1"/>
  <c r="S115" i="1" s="1"/>
  <c r="Q116" i="1"/>
  <c r="R116" i="1" s="1"/>
  <c r="S116" i="1" s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R128" i="1" s="1"/>
  <c r="S128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S137" i="1" s="1"/>
  <c r="Q138" i="1"/>
  <c r="R138" i="1" s="1"/>
  <c r="S138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4" i="1"/>
  <c r="R144" i="1" s="1"/>
  <c r="S144" i="1" s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 s="1"/>
  <c r="S151" i="1" s="1"/>
  <c r="Q152" i="1"/>
  <c r="R152" i="1" s="1"/>
  <c r="S152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3" i="1"/>
  <c r="R163" i="1" s="1"/>
  <c r="S163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69" i="1"/>
  <c r="R169" i="1" s="1"/>
  <c r="S169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Q175" i="1"/>
  <c r="R175" i="1" s="1"/>
  <c r="S175" i="1" s="1"/>
  <c r="Q176" i="1"/>
  <c r="R176" i="1" s="1"/>
  <c r="S176" i="1" s="1"/>
  <c r="Q177" i="1"/>
  <c r="R177" i="1" s="1"/>
  <c r="S177" i="1" s="1"/>
  <c r="Q178" i="1"/>
  <c r="R178" i="1" s="1"/>
  <c r="S178" i="1" s="1"/>
  <c r="Q179" i="1"/>
  <c r="R179" i="1" s="1"/>
  <c r="S179" i="1" s="1"/>
  <c r="Q180" i="1"/>
  <c r="R180" i="1" s="1"/>
  <c r="S180" i="1" s="1"/>
  <c r="Q181" i="1"/>
  <c r="R181" i="1" s="1"/>
  <c r="S181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6" i="1"/>
  <c r="R186" i="1" s="1"/>
  <c r="S186" i="1" s="1"/>
  <c r="Q187" i="1"/>
  <c r="R187" i="1" s="1"/>
  <c r="S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S191" i="1" s="1"/>
  <c r="Q192" i="1"/>
  <c r="R192" i="1" s="1"/>
  <c r="S192" i="1" s="1"/>
  <c r="Q193" i="1"/>
  <c r="R193" i="1" s="1"/>
  <c r="S193" i="1" s="1"/>
  <c r="Q194" i="1"/>
  <c r="R194" i="1" s="1"/>
  <c r="S194" i="1" s="1"/>
  <c r="Q195" i="1"/>
  <c r="R195" i="1" s="1"/>
  <c r="S195" i="1" s="1"/>
  <c r="Q196" i="1"/>
  <c r="R196" i="1" s="1"/>
  <c r="S196" i="1" s="1"/>
  <c r="Q197" i="1"/>
  <c r="R197" i="1" s="1"/>
  <c r="S197" i="1" s="1"/>
  <c r="Q198" i="1"/>
  <c r="R198" i="1" s="1"/>
  <c r="S198" i="1" s="1"/>
  <c r="Q199" i="1"/>
  <c r="R199" i="1" s="1"/>
  <c r="S199" i="1" s="1"/>
  <c r="Q200" i="1"/>
  <c r="R200" i="1" s="1"/>
  <c r="S200" i="1" s="1"/>
  <c r="Q201" i="1"/>
  <c r="R201" i="1" s="1"/>
  <c r="S201" i="1" s="1"/>
  <c r="Q202" i="1"/>
  <c r="R202" i="1" s="1"/>
  <c r="S202" i="1" s="1"/>
  <c r="Q203" i="1"/>
  <c r="R203" i="1" s="1"/>
  <c r="S203" i="1" s="1"/>
  <c r="Q204" i="1"/>
  <c r="R204" i="1" s="1"/>
  <c r="S204" i="1" s="1"/>
  <c r="Q205" i="1"/>
  <c r="R205" i="1" s="1"/>
  <c r="S205" i="1" s="1"/>
  <c r="Q206" i="1"/>
  <c r="R206" i="1" s="1"/>
  <c r="S206" i="1" s="1"/>
  <c r="Q207" i="1"/>
  <c r="R207" i="1" s="1"/>
  <c r="S207" i="1" s="1"/>
  <c r="Q208" i="1"/>
  <c r="R208" i="1" s="1"/>
  <c r="S208" i="1" s="1"/>
  <c r="Q209" i="1"/>
  <c r="R209" i="1" s="1"/>
  <c r="S209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4" i="1"/>
  <c r="R214" i="1" s="1"/>
  <c r="S214" i="1" s="1"/>
  <c r="Q215" i="1"/>
  <c r="R215" i="1" s="1"/>
  <c r="S215" i="1" s="1"/>
  <c r="Q216" i="1"/>
  <c r="R216" i="1" s="1"/>
  <c r="S216" i="1" s="1"/>
  <c r="Q217" i="1"/>
  <c r="R217" i="1" s="1"/>
  <c r="S217" i="1" s="1"/>
  <c r="Q218" i="1"/>
  <c r="R218" i="1" s="1"/>
  <c r="S218" i="1" s="1"/>
  <c r="Q219" i="1"/>
  <c r="R219" i="1" s="1"/>
  <c r="S219" i="1" s="1"/>
  <c r="Q220" i="1"/>
  <c r="R220" i="1" s="1"/>
  <c r="S220" i="1" s="1"/>
  <c r="Q221" i="1"/>
  <c r="R221" i="1" s="1"/>
  <c r="S221" i="1" s="1"/>
  <c r="Q222" i="1"/>
  <c r="R222" i="1" s="1"/>
  <c r="S222" i="1" s="1"/>
  <c r="Q223" i="1"/>
  <c r="R223" i="1" s="1"/>
  <c r="S223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121" i="1"/>
  <c r="O121" i="1" s="1"/>
  <c r="P121" i="1" s="1"/>
  <c r="N122" i="1"/>
  <c r="O122" i="1" s="1"/>
  <c r="P122" i="1" s="1"/>
  <c r="N123" i="1"/>
  <c r="O123" i="1" s="1"/>
  <c r="P123" i="1" s="1"/>
  <c r="N124" i="1"/>
  <c r="O124" i="1" s="1"/>
  <c r="P124" i="1" s="1"/>
  <c r="N125" i="1"/>
  <c r="O125" i="1" s="1"/>
  <c r="P125" i="1" s="1"/>
  <c r="N126" i="1"/>
  <c r="O126" i="1" s="1"/>
  <c r="P126" i="1" s="1"/>
  <c r="N127" i="1"/>
  <c r="O127" i="1" s="1"/>
  <c r="P127" i="1" s="1"/>
  <c r="N128" i="1"/>
  <c r="O128" i="1" s="1"/>
  <c r="P128" i="1" s="1"/>
  <c r="N129" i="1"/>
  <c r="O129" i="1" s="1"/>
  <c r="P129" i="1" s="1"/>
  <c r="N130" i="1"/>
  <c r="O130" i="1" s="1"/>
  <c r="P130" i="1" s="1"/>
  <c r="N131" i="1"/>
  <c r="O131" i="1" s="1"/>
  <c r="P131" i="1" s="1"/>
  <c r="N132" i="1"/>
  <c r="O132" i="1" s="1"/>
  <c r="P132" i="1" s="1"/>
  <c r="N133" i="1"/>
  <c r="O133" i="1" s="1"/>
  <c r="P133" i="1" s="1"/>
  <c r="N134" i="1"/>
  <c r="O134" i="1" s="1"/>
  <c r="P134" i="1" s="1"/>
  <c r="N135" i="1"/>
  <c r="O135" i="1" s="1"/>
  <c r="P135" i="1" s="1"/>
  <c r="N136" i="1"/>
  <c r="O136" i="1" s="1"/>
  <c r="P136" i="1" s="1"/>
  <c r="N137" i="1"/>
  <c r="O137" i="1" s="1"/>
  <c r="P137" i="1" s="1"/>
  <c r="N138" i="1"/>
  <c r="O138" i="1" s="1"/>
  <c r="P138" i="1" s="1"/>
  <c r="N139" i="1"/>
  <c r="O139" i="1" s="1"/>
  <c r="P139" i="1" s="1"/>
  <c r="N140" i="1"/>
  <c r="O140" i="1" s="1"/>
  <c r="P140" i="1" s="1"/>
  <c r="N141" i="1"/>
  <c r="O141" i="1" s="1"/>
  <c r="P141" i="1" s="1"/>
  <c r="N142" i="1"/>
  <c r="O142" i="1" s="1"/>
  <c r="P142" i="1" s="1"/>
  <c r="N143" i="1"/>
  <c r="O143" i="1" s="1"/>
  <c r="P143" i="1" s="1"/>
  <c r="N144" i="1"/>
  <c r="O144" i="1" s="1"/>
  <c r="P144" i="1" s="1"/>
  <c r="N145" i="1"/>
  <c r="O145" i="1" s="1"/>
  <c r="P145" i="1" s="1"/>
  <c r="N146" i="1"/>
  <c r="O146" i="1" s="1"/>
  <c r="P146" i="1" s="1"/>
  <c r="N147" i="1"/>
  <c r="O147" i="1" s="1"/>
  <c r="P147" i="1" s="1"/>
  <c r="N148" i="1"/>
  <c r="O148" i="1" s="1"/>
  <c r="P148" i="1" s="1"/>
  <c r="N149" i="1"/>
  <c r="O149" i="1" s="1"/>
  <c r="P149" i="1" s="1"/>
  <c r="N150" i="1"/>
  <c r="O150" i="1" s="1"/>
  <c r="P150" i="1" s="1"/>
  <c r="N151" i="1"/>
  <c r="O151" i="1" s="1"/>
  <c r="P151" i="1" s="1"/>
  <c r="N152" i="1"/>
  <c r="O152" i="1" s="1"/>
  <c r="P152" i="1" s="1"/>
  <c r="N153" i="1"/>
  <c r="O153" i="1" s="1"/>
  <c r="P153" i="1" s="1"/>
  <c r="N154" i="1"/>
  <c r="O154" i="1" s="1"/>
  <c r="P154" i="1" s="1"/>
  <c r="N155" i="1"/>
  <c r="O155" i="1" s="1"/>
  <c r="P155" i="1" s="1"/>
  <c r="N156" i="1"/>
  <c r="O156" i="1" s="1"/>
  <c r="P156" i="1" s="1"/>
  <c r="N157" i="1"/>
  <c r="O157" i="1" s="1"/>
  <c r="P157" i="1" s="1"/>
  <c r="N158" i="1"/>
  <c r="O158" i="1" s="1"/>
  <c r="P158" i="1" s="1"/>
  <c r="N159" i="1"/>
  <c r="O159" i="1" s="1"/>
  <c r="P159" i="1" s="1"/>
  <c r="N160" i="1"/>
  <c r="O160" i="1" s="1"/>
  <c r="P160" i="1" s="1"/>
  <c r="N161" i="1"/>
  <c r="O161" i="1" s="1"/>
  <c r="P161" i="1" s="1"/>
  <c r="N162" i="1"/>
  <c r="O162" i="1" s="1"/>
  <c r="P162" i="1" s="1"/>
  <c r="N163" i="1"/>
  <c r="O163" i="1" s="1"/>
  <c r="P163" i="1" s="1"/>
  <c r="N164" i="1"/>
  <c r="O164" i="1" s="1"/>
  <c r="P164" i="1" s="1"/>
  <c r="N165" i="1"/>
  <c r="O165" i="1" s="1"/>
  <c r="P165" i="1" s="1"/>
  <c r="N166" i="1"/>
  <c r="O166" i="1" s="1"/>
  <c r="P166" i="1" s="1"/>
  <c r="N167" i="1"/>
  <c r="O167" i="1" s="1"/>
  <c r="P167" i="1" s="1"/>
  <c r="N168" i="1"/>
  <c r="O168" i="1" s="1"/>
  <c r="P168" i="1" s="1"/>
  <c r="N169" i="1"/>
  <c r="O169" i="1" s="1"/>
  <c r="P169" i="1" s="1"/>
  <c r="N170" i="1"/>
  <c r="O170" i="1" s="1"/>
  <c r="P170" i="1" s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 s="1"/>
  <c r="P174" i="1" s="1"/>
  <c r="N175" i="1"/>
  <c r="O175" i="1" s="1"/>
  <c r="P175" i="1" s="1"/>
  <c r="N176" i="1"/>
  <c r="O176" i="1" s="1"/>
  <c r="P176" i="1" s="1"/>
  <c r="N177" i="1"/>
  <c r="O177" i="1" s="1"/>
  <c r="P177" i="1" s="1"/>
  <c r="N178" i="1"/>
  <c r="O178" i="1" s="1"/>
  <c r="P178" i="1" s="1"/>
  <c r="N179" i="1"/>
  <c r="O179" i="1" s="1"/>
  <c r="P179" i="1" s="1"/>
  <c r="N180" i="1"/>
  <c r="O180" i="1" s="1"/>
  <c r="P180" i="1" s="1"/>
  <c r="N181" i="1"/>
  <c r="O181" i="1" s="1"/>
  <c r="P181" i="1" s="1"/>
  <c r="N182" i="1"/>
  <c r="O182" i="1" s="1"/>
  <c r="P182" i="1" s="1"/>
  <c r="N183" i="1"/>
  <c r="O183" i="1" s="1"/>
  <c r="P183" i="1" s="1"/>
  <c r="N184" i="1"/>
  <c r="O184" i="1" s="1"/>
  <c r="P184" i="1" s="1"/>
  <c r="N185" i="1"/>
  <c r="O185" i="1" s="1"/>
  <c r="P185" i="1" s="1"/>
  <c r="N186" i="1"/>
  <c r="O186" i="1" s="1"/>
  <c r="P186" i="1" s="1"/>
  <c r="N187" i="1"/>
  <c r="O187" i="1" s="1"/>
  <c r="P187" i="1" s="1"/>
  <c r="N188" i="1"/>
  <c r="O188" i="1" s="1"/>
  <c r="P188" i="1" s="1"/>
  <c r="N189" i="1"/>
  <c r="O189" i="1" s="1"/>
  <c r="P189" i="1" s="1"/>
  <c r="N190" i="1"/>
  <c r="O190" i="1" s="1"/>
  <c r="P190" i="1" s="1"/>
  <c r="N191" i="1"/>
  <c r="O191" i="1" s="1"/>
  <c r="P191" i="1" s="1"/>
  <c r="N192" i="1"/>
  <c r="O192" i="1" s="1"/>
  <c r="P192" i="1" s="1"/>
  <c r="N193" i="1"/>
  <c r="O193" i="1" s="1"/>
  <c r="P193" i="1" s="1"/>
  <c r="N194" i="1"/>
  <c r="O194" i="1" s="1"/>
  <c r="P194" i="1" s="1"/>
  <c r="N195" i="1"/>
  <c r="O195" i="1" s="1"/>
  <c r="P195" i="1" s="1"/>
  <c r="N196" i="1"/>
  <c r="O196" i="1" s="1"/>
  <c r="P196" i="1" s="1"/>
  <c r="N197" i="1"/>
  <c r="O197" i="1" s="1"/>
  <c r="P197" i="1" s="1"/>
  <c r="N198" i="1"/>
  <c r="O198" i="1" s="1"/>
  <c r="P198" i="1" s="1"/>
  <c r="N199" i="1"/>
  <c r="O199" i="1" s="1"/>
  <c r="P199" i="1" s="1"/>
  <c r="N200" i="1"/>
  <c r="O200" i="1" s="1"/>
  <c r="P200" i="1" s="1"/>
  <c r="N201" i="1"/>
  <c r="O201" i="1" s="1"/>
  <c r="P201" i="1" s="1"/>
  <c r="N202" i="1"/>
  <c r="O202" i="1" s="1"/>
  <c r="P202" i="1" s="1"/>
  <c r="N203" i="1"/>
  <c r="O203" i="1" s="1"/>
  <c r="P203" i="1" s="1"/>
  <c r="N204" i="1"/>
  <c r="O204" i="1" s="1"/>
  <c r="P204" i="1" s="1"/>
  <c r="N205" i="1"/>
  <c r="O205" i="1" s="1"/>
  <c r="P205" i="1" s="1"/>
  <c r="N206" i="1"/>
  <c r="O206" i="1" s="1"/>
  <c r="P206" i="1" s="1"/>
  <c r="N207" i="1"/>
  <c r="O207" i="1" s="1"/>
  <c r="P207" i="1" s="1"/>
  <c r="N208" i="1"/>
  <c r="O208" i="1" s="1"/>
  <c r="P208" i="1" s="1"/>
  <c r="N209" i="1"/>
  <c r="O209" i="1" s="1"/>
  <c r="P209" i="1" s="1"/>
  <c r="N210" i="1"/>
  <c r="O210" i="1" s="1"/>
  <c r="P210" i="1" s="1"/>
  <c r="N211" i="1"/>
  <c r="O211" i="1" s="1"/>
  <c r="P211" i="1" s="1"/>
  <c r="N212" i="1"/>
  <c r="O212" i="1" s="1"/>
  <c r="P212" i="1" s="1"/>
  <c r="N213" i="1"/>
  <c r="O213" i="1" s="1"/>
  <c r="P213" i="1" s="1"/>
  <c r="N214" i="1"/>
  <c r="O214" i="1" s="1"/>
  <c r="P214" i="1" s="1"/>
  <c r="N215" i="1"/>
  <c r="O215" i="1" s="1"/>
  <c r="P215" i="1" s="1"/>
  <c r="N216" i="1"/>
  <c r="O216" i="1" s="1"/>
  <c r="P216" i="1" s="1"/>
  <c r="N217" i="1"/>
  <c r="O217" i="1" s="1"/>
  <c r="P217" i="1" s="1"/>
  <c r="N218" i="1"/>
  <c r="O218" i="1" s="1"/>
  <c r="P218" i="1" s="1"/>
  <c r="N219" i="1"/>
  <c r="O219" i="1" s="1"/>
  <c r="P219" i="1" s="1"/>
  <c r="N220" i="1"/>
  <c r="O220" i="1" s="1"/>
  <c r="P220" i="1" s="1"/>
  <c r="N221" i="1"/>
  <c r="O221" i="1" s="1"/>
  <c r="P221" i="1" s="1"/>
  <c r="N222" i="1"/>
  <c r="O222" i="1" s="1"/>
  <c r="P222" i="1" s="1"/>
  <c r="N223" i="1"/>
  <c r="O223" i="1" s="1"/>
  <c r="P223" i="1" s="1"/>
  <c r="F7" i="1" l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N7" i="1" l="1"/>
  <c r="O7" i="1" s="1"/>
  <c r="P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7" i="1"/>
  <c r="Q7" i="1" s="1"/>
  <c r="R7" i="1" s="1"/>
  <c r="S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3" i="2"/>
</calcChain>
</file>

<file path=xl/sharedStrings.xml><?xml version="1.0" encoding="utf-8"?>
<sst xmlns="http://schemas.openxmlformats.org/spreadsheetml/2006/main" count="880" uniqueCount="455">
  <si>
    <t>Country</t>
  </si>
  <si>
    <t>Catm</t>
  </si>
  <si>
    <t>Temp</t>
  </si>
  <si>
    <t>total</t>
  </si>
  <si>
    <t>USA</t>
  </si>
  <si>
    <t>China</t>
  </si>
  <si>
    <t>Russian Federation</t>
  </si>
  <si>
    <t>Germany</t>
  </si>
  <si>
    <t>Japan</t>
  </si>
  <si>
    <t>India</t>
  </si>
  <si>
    <t>United Kingdom</t>
  </si>
  <si>
    <t>Canada</t>
  </si>
  <si>
    <t>Ukraine</t>
  </si>
  <si>
    <t>France</t>
  </si>
  <si>
    <t>Italy</t>
  </si>
  <si>
    <t>Poland</t>
  </si>
  <si>
    <t>South Africa</t>
  </si>
  <si>
    <t>Mexico</t>
  </si>
  <si>
    <t>Iran</t>
  </si>
  <si>
    <t>Australia</t>
  </si>
  <si>
    <t>South Korea</t>
  </si>
  <si>
    <t>Brazil</t>
  </si>
  <si>
    <t>Saudi Arabia</t>
  </si>
  <si>
    <t>Spain</t>
  </si>
  <si>
    <t>Indonesia</t>
  </si>
  <si>
    <t>Kazakhstan</t>
  </si>
  <si>
    <t>Turkey</t>
  </si>
  <si>
    <t>Netherlands</t>
  </si>
  <si>
    <t>Czech Republic</t>
  </si>
  <si>
    <t>Taiwan</t>
  </si>
  <si>
    <t>Belgium</t>
  </si>
  <si>
    <t>Romania</t>
  </si>
  <si>
    <t>Argentina</t>
  </si>
  <si>
    <t>Venezuela</t>
  </si>
  <si>
    <t>Thailand</t>
  </si>
  <si>
    <t>Uzbekistan</t>
  </si>
  <si>
    <t>Egypt</t>
  </si>
  <si>
    <t>Malaysia</t>
  </si>
  <si>
    <t>North Korea</t>
  </si>
  <si>
    <t>Pakistan</t>
  </si>
  <si>
    <t>Belarus</t>
  </si>
  <si>
    <t>United Arab Emirates</t>
  </si>
  <si>
    <t>Algeria</t>
  </si>
  <si>
    <t>Hungary</t>
  </si>
  <si>
    <t>Iraq</t>
  </si>
  <si>
    <t>Sweden</t>
  </si>
  <si>
    <t>Greece</t>
  </si>
  <si>
    <t>Austria</t>
  </si>
  <si>
    <t>Nigeria</t>
  </si>
  <si>
    <t>Bulgaria</t>
  </si>
  <si>
    <t>Denmark</t>
  </si>
  <si>
    <t>Viet Nam</t>
  </si>
  <si>
    <t>Colombia</t>
  </si>
  <si>
    <t>Philippines</t>
  </si>
  <si>
    <t>Slovakia</t>
  </si>
  <si>
    <t>Finland</t>
  </si>
  <si>
    <t>Kuwait</t>
  </si>
  <si>
    <t>Serbia</t>
  </si>
  <si>
    <t>Chile</t>
  </si>
  <si>
    <t>Switzerland</t>
  </si>
  <si>
    <t>Turkmenistan</t>
  </si>
  <si>
    <t>Portugal</t>
  </si>
  <si>
    <t>Azerbaijan</t>
  </si>
  <si>
    <t>Israel</t>
  </si>
  <si>
    <t>Norway</t>
  </si>
  <si>
    <t>Singapore</t>
  </si>
  <si>
    <t>Libya</t>
  </si>
  <si>
    <t>Qatar</t>
  </si>
  <si>
    <t>Ireland</t>
  </si>
  <si>
    <t>Syria</t>
  </si>
  <si>
    <t>Morocco</t>
  </si>
  <si>
    <t>Peru</t>
  </si>
  <si>
    <t>Cuba</t>
  </si>
  <si>
    <t>New Zealand</t>
  </si>
  <si>
    <t>Hong Kong</t>
  </si>
  <si>
    <t>Estonia</t>
  </si>
  <si>
    <t>Bangladesh</t>
  </si>
  <si>
    <t>Trinidad and Tobago</t>
  </si>
  <si>
    <t>Lithuania</t>
  </si>
  <si>
    <t>Oman</t>
  </si>
  <si>
    <t>Ecuador</t>
  </si>
  <si>
    <t>Croatia</t>
  </si>
  <si>
    <t>Georgia</t>
  </si>
  <si>
    <t>Moldova</t>
  </si>
  <si>
    <t>Tunisia</t>
  </si>
  <si>
    <t>Bosnia and Herzegovina</t>
  </si>
  <si>
    <t>Bahrain</t>
  </si>
  <si>
    <t>Slovenia</t>
  </si>
  <si>
    <t>Luxembourg</t>
  </si>
  <si>
    <t>Kyrgyzstan</t>
  </si>
  <si>
    <t>Dominican Republic</t>
  </si>
  <si>
    <t>Latvia</t>
  </si>
  <si>
    <t>Lebanon</t>
  </si>
  <si>
    <t>Angola</t>
  </si>
  <si>
    <t>Zimbabwe</t>
  </si>
  <si>
    <t>Jordan</t>
  </si>
  <si>
    <t>Mongolia</t>
  </si>
  <si>
    <t>Armenia</t>
  </si>
  <si>
    <t>Yemen</t>
  </si>
  <si>
    <t>North Macedonia</t>
  </si>
  <si>
    <t>Bolivia</t>
  </si>
  <si>
    <t>Myanmar</t>
  </si>
  <si>
    <t>Sri Lanka</t>
  </si>
  <si>
    <t>Jamaica</t>
  </si>
  <si>
    <t>Kenya</t>
  </si>
  <si>
    <t>Guatemala</t>
  </si>
  <si>
    <t>Sudan</t>
  </si>
  <si>
    <t>Tajikistan</t>
  </si>
  <si>
    <t>Uruguay</t>
  </si>
  <si>
    <t>Ghana</t>
  </si>
  <si>
    <t>Brunei Darussalam</t>
  </si>
  <si>
    <t>Panama</t>
  </si>
  <si>
    <t>Cyprus</t>
  </si>
  <si>
    <t>Albania</t>
  </si>
  <si>
    <t>Gabon</t>
  </si>
  <si>
    <t>Honduras</t>
  </si>
  <si>
    <t>Costa Rica</t>
  </si>
  <si>
    <t>Zambia</t>
  </si>
  <si>
    <t>Ethiopia</t>
  </si>
  <si>
    <t>Senegal</t>
  </si>
  <si>
    <t>El Salvador</t>
  </si>
  <si>
    <t>Tanzania</t>
  </si>
  <si>
    <t>Cameroon</t>
  </si>
  <si>
    <t>Democratic Republic of the Congo</t>
  </si>
  <si>
    <t>Afghanistan</t>
  </si>
  <si>
    <t>Nicaragua</t>
  </si>
  <si>
    <t>Mozambique</t>
  </si>
  <si>
    <t>Bahamas</t>
  </si>
  <si>
    <t>Paraguay</t>
  </si>
  <si>
    <t>Papua New Guinea</t>
  </si>
  <si>
    <t>Iceland</t>
  </si>
  <si>
    <t>New Caledonia</t>
  </si>
  <si>
    <t>Botswana</t>
  </si>
  <si>
    <t>Nepal</t>
  </si>
  <si>
    <t>Cambodia</t>
  </si>
  <si>
    <t>Equatorial Guinea</t>
  </si>
  <si>
    <t>Laos</t>
  </si>
  <si>
    <t>Suriname</t>
  </si>
  <si>
    <t>Mauritius</t>
  </si>
  <si>
    <t>Benin</t>
  </si>
  <si>
    <t>Malta</t>
  </si>
  <si>
    <t>Guyana</t>
  </si>
  <si>
    <t>Uganda</t>
  </si>
  <si>
    <t>Montenegro</t>
  </si>
  <si>
    <t>Madagascar</t>
  </si>
  <si>
    <t>Kosovo</t>
  </si>
  <si>
    <t>Guinea</t>
  </si>
  <si>
    <t>Haiti</t>
  </si>
  <si>
    <t>Congo</t>
  </si>
  <si>
    <t>Mauritania</t>
  </si>
  <si>
    <t>Namibia</t>
  </si>
  <si>
    <t>Togo</t>
  </si>
  <si>
    <t>Aruba</t>
  </si>
  <si>
    <t>Lesotho</t>
  </si>
  <si>
    <t>Burkina Faso</t>
  </si>
  <si>
    <t>Macao</t>
  </si>
  <si>
    <t>Occupied Palestinian Territory</t>
  </si>
  <si>
    <t>Barbados</t>
  </si>
  <si>
    <t>Liberia</t>
  </si>
  <si>
    <t>Fiji</t>
  </si>
  <si>
    <t>Sint Maarten (Dutch part)</t>
  </si>
  <si>
    <t>Mali</t>
  </si>
  <si>
    <t>Malawi</t>
  </si>
  <si>
    <t>Niger</t>
  </si>
  <si>
    <t>Swaziland</t>
  </si>
  <si>
    <t>South Sudan</t>
  </si>
  <si>
    <t>Sierra Leone</t>
  </si>
  <si>
    <t>Somalia</t>
  </si>
  <si>
    <t>Faeroe Islands</t>
  </si>
  <si>
    <t>Greenland</t>
  </si>
  <si>
    <t>Bermuda</t>
  </si>
  <si>
    <t>French Polynesia</t>
  </si>
  <si>
    <t>Rwanda</t>
  </si>
  <si>
    <t>Chad</t>
  </si>
  <si>
    <t>Bonaire, Saint Eustatius and Saba</t>
  </si>
  <si>
    <t>Maldives</t>
  </si>
  <si>
    <t>Antigua and Barbuda</t>
  </si>
  <si>
    <t>Djibouti</t>
  </si>
  <si>
    <t>Belize</t>
  </si>
  <si>
    <t>Eritrea</t>
  </si>
  <si>
    <t>Bhutan</t>
  </si>
  <si>
    <t>Seychelles</t>
  </si>
  <si>
    <t>Andorra</t>
  </si>
  <si>
    <t>Gambia</t>
  </si>
  <si>
    <t>Cape Verde</t>
  </si>
  <si>
    <t>Central African Republic</t>
  </si>
  <si>
    <t>Burundi</t>
  </si>
  <si>
    <t>Saint Lucia</t>
  </si>
  <si>
    <t>Solomon Islands</t>
  </si>
  <si>
    <t>Guinea-Bissau</t>
  </si>
  <si>
    <t>Grenada</t>
  </si>
  <si>
    <t>Samoa</t>
  </si>
  <si>
    <t>Saint Vincent and the Grenadines</t>
  </si>
  <si>
    <t>Saint Kitts and Nevis</t>
  </si>
  <si>
    <t>Liechtenstein</t>
  </si>
  <si>
    <t>Palau</t>
  </si>
  <si>
    <t>British Virgin Islands</t>
  </si>
  <si>
    <t>Timor-Leste</t>
  </si>
  <si>
    <t>Nauru</t>
  </si>
  <si>
    <t>Comoros</t>
  </si>
  <si>
    <t>Dominica</t>
  </si>
  <si>
    <t>Vanuatu</t>
  </si>
  <si>
    <t>Martinique</t>
  </si>
  <si>
    <t>Tonga</t>
  </si>
  <si>
    <t>Saint Pierre and Miquelon</t>
  </si>
  <si>
    <t>Turks and Caicos Islands</t>
  </si>
  <si>
    <t>Micronesia (Federated States of)</t>
  </si>
  <si>
    <t>Anguilla</t>
  </si>
  <si>
    <t>Marshall Islands</t>
  </si>
  <si>
    <t>Sao Tome and Principe</t>
  </si>
  <si>
    <t>Kiribati</t>
  </si>
  <si>
    <t>Cook Islands</t>
  </si>
  <si>
    <t>Montserrat</t>
  </si>
  <si>
    <t>French Guiana</t>
  </si>
  <si>
    <t>Wallis and Futuna Islands</t>
  </si>
  <si>
    <t>Saint Helena</t>
  </si>
  <si>
    <t>Tuvalu</t>
  </si>
  <si>
    <t>Niue</t>
  </si>
  <si>
    <t>MAR</t>
  </si>
  <si>
    <t>ABW</t>
  </si>
  <si>
    <t>AGO</t>
  </si>
  <si>
    <t>AIA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</si>
  <si>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</si>
  <si>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</si>
  <si>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</si>
  <si>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</si>
  <si>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</si>
  <si>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</si>
  <si>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</si>
  <si>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</si>
  <si>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</si>
  <si>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</si>
  <si>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</si>
  <si>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</si>
  <si>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</si>
  <si>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</si>
  <si>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</si>
  <si>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</si>
  <si>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</si>
  <si>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</si>
  <si>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</si>
  <si>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</si>
  <si>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</si>
  <si>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</si>
  <si>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</si>
  <si>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</si>
  <si>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</si>
  <si>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</si>
  <si>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</si>
  <si>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</si>
  <si>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</si>
  <si>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</si>
  <si>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</si>
  <si>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</si>
  <si>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</si>
  <si>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</si>
  <si>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</si>
  <si>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</si>
  <si>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</si>
  <si>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</si>
  <si>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</si>
  <si>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</si>
  <si>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</si>
  <si>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</si>
  <si>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</si>
  <si>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</si>
  <si>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</si>
  <si>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</si>
  <si>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</si>
  <si>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</si>
  <si>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</si>
  <si>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</si>
  <si>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</si>
  <si>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</si>
  <si>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</si>
  <si>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</si>
  <si>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</si>
  <si>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</si>
  <si>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</si>
  <si>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</si>
  <si>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</si>
  <si>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</si>
  <si>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</si>
  <si>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</si>
  <si>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</si>
  <si>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</si>
  <si>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</si>
  <si>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</si>
  <si>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</si>
  <si>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</si>
  <si>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</si>
  <si>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</si>
  <si>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</si>
  <si>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</si>
  <si>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</si>
  <si>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</si>
  <si>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</si>
  <si>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</si>
  <si>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</si>
  <si>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</si>
  <si>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</si>
  <si>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</si>
  <si>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</si>
  <si>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</si>
  <si>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</si>
  <si>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</si>
  <si>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</si>
  <si>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</si>
  <si>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</si>
  <si>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KNA</t>
  </si>
  <si>
    <t>KOR</t>
  </si>
  <si>
    <t>KWT</t>
  </si>
  <si>
    <t>LAO</t>
  </si>
  <si>
    <t>LBN</t>
  </si>
  <si>
    <t>LBR</t>
  </si>
  <si>
    <t>LCA</t>
  </si>
  <si>
    <t>LKA</t>
  </si>
  <si>
    <t>LSO</t>
  </si>
  <si>
    <t>LTU</t>
  </si>
  <si>
    <t>LUX</t>
  </si>
  <si>
    <t>LVA</t>
  </si>
  <si>
    <t>MAC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</si>
  <si>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</si>
  <si>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</si>
  <si>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</si>
  <si>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</si>
  <si>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</si>
  <si>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</si>
  <si>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</si>
  <si>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</si>
  <si>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</si>
  <si>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</si>
  <si>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</si>
  <si>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</si>
  <si>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</si>
  <si>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</si>
  <si>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</si>
  <si>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</si>
  <si>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</si>
  <si>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</si>
  <si>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</si>
  <si>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</si>
  <si>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</si>
  <si>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</si>
  <si>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</si>
  <si>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</si>
  <si>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</si>
  <si>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</si>
  <si>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</si>
  <si>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</si>
  <si>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</si>
  <si>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</si>
  <si>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</si>
  <si>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</si>
  <si>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</si>
  <si>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</si>
  <si>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</si>
  <si>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</si>
  <si>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</si>
  <si>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</si>
  <si>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</si>
  <si>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</si>
  <si>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</si>
  <si>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</si>
  <si>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</si>
  <si>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</si>
  <si>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</si>
  <si>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</si>
  <si>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</si>
  <si>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</si>
  <si>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</si>
  <si>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</si>
  <si>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</si>
  <si>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</si>
  <si>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</si>
  <si>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</si>
  <si>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</si>
  <si>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</si>
  <si>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</si>
  <si>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</si>
  <si>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</si>
  <si>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</si>
  <si>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</si>
  <si>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</si>
  <si>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</si>
  <si>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</si>
  <si>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</si>
  <si>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</si>
  <si>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</si>
  <si>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VCT</t>
  </si>
  <si>
    <t>VEN</t>
  </si>
  <si>
    <t>VGB</t>
  </si>
  <si>
    <t>VNM</t>
  </si>
  <si>
    <t>YEM</t>
  </si>
  <si>
    <t>ZAF</t>
  </si>
  <si>
    <t>ZMB</t>
  </si>
  <si>
    <t>ZWE</t>
  </si>
  <si>
    <t>Capital</t>
  </si>
  <si>
    <t>AFG</t>
  </si>
  <si>
    <t>AND</t>
  </si>
  <si>
    <t>COK</t>
  </si>
  <si>
    <t>Côte d'Ivoire</t>
  </si>
  <si>
    <t>CUB</t>
  </si>
  <si>
    <t>Curaçao</t>
  </si>
  <si>
    <t>CUW</t>
  </si>
  <si>
    <t>PRK</t>
  </si>
  <si>
    <t>ERI</t>
  </si>
  <si>
    <t>FRO</t>
  </si>
  <si>
    <t>FSM</t>
  </si>
  <si>
    <t>GUF</t>
  </si>
  <si>
    <t>PYF</t>
  </si>
  <si>
    <t>GRL</t>
  </si>
  <si>
    <t>GUY</t>
  </si>
  <si>
    <t>KIR</t>
  </si>
  <si>
    <t>LBY</t>
  </si>
  <si>
    <t>LIE</t>
  </si>
  <si>
    <t>MTQ</t>
  </si>
  <si>
    <t>NRU</t>
  </si>
  <si>
    <t>NCL</t>
  </si>
  <si>
    <t>NIU</t>
  </si>
  <si>
    <t>PLW</t>
  </si>
  <si>
    <t>PNG</t>
  </si>
  <si>
    <t>SSD</t>
  </si>
  <si>
    <t>Réunion</t>
  </si>
  <si>
    <t>REU</t>
  </si>
  <si>
    <t>SXM</t>
  </si>
  <si>
    <t>WSM</t>
  </si>
  <si>
    <t>SLB</t>
  </si>
  <si>
    <t>SOM</t>
  </si>
  <si>
    <t>SPM</t>
  </si>
  <si>
    <t>TLS</t>
  </si>
  <si>
    <t>TON</t>
  </si>
  <si>
    <t>TUV</t>
  </si>
  <si>
    <t>VUT</t>
  </si>
  <si>
    <t>WLF</t>
  </si>
  <si>
    <t>Cayman Islands</t>
  </si>
  <si>
    <t>meanSCC</t>
  </si>
  <si>
    <t>stdSCC</t>
  </si>
  <si>
    <t>Comparison</t>
  </si>
  <si>
    <t>Dcatm</t>
  </si>
  <si>
    <t>cumul. CO2</t>
  </si>
  <si>
    <t>GtCO2</t>
  </si>
  <si>
    <t>Mean</t>
  </si>
  <si>
    <t>Mrd</t>
  </si>
  <si>
    <t>flow_calibrated</t>
  </si>
  <si>
    <t>flow_expert</t>
  </si>
  <si>
    <t>stock_calibrated</t>
  </si>
  <si>
    <t>stock_expert</t>
  </si>
  <si>
    <t>Reduction</t>
  </si>
  <si>
    <t>CI</t>
  </si>
  <si>
    <t>mean</t>
  </si>
  <si>
    <t>Calibrated</t>
  </si>
  <si>
    <t>Expert</t>
  </si>
  <si>
    <t>fraction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</si>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</sst>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Emissionsen</a:t>
            </a:r>
            <a:r>
              <a:rPr lang="en-US" baseline="0"/>
              <a:t> versus Anteil Atmosphere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CountryAtmresults!$E$7:$E$223</c:f>
              <c:numCache>
                <c:formatCode>General</c:formatCode>
                <c:ptCount val="217"/>
                <c:pt idx="0">
                  <c:v>315.47347186242564</c:v>
                </c:pt>
                <c:pt idx="1">
                  <c:v>208.022649131544</c:v>
                </c:pt>
                <c:pt idx="2">
                  <c:v>105.50698152539888</c:v>
                </c:pt>
                <c:pt idx="3">
                  <c:v>62.5997125023056</c:v>
                </c:pt>
                <c:pt idx="4">
                  <c:v>59.464173322730261</c:v>
                </c:pt>
                <c:pt idx="5">
                  <c:v>47.436950470515043</c:v>
                </c:pt>
                <c:pt idx="6">
                  <c:v>38.805180898363197</c:v>
                </c:pt>
                <c:pt idx="7">
                  <c:v>28.184944945558712</c:v>
                </c:pt>
                <c:pt idx="8">
                  <c:v>27.311123322486711</c:v>
                </c:pt>
                <c:pt idx="9">
                  <c:v>26.239899510909758</c:v>
                </c:pt>
                <c:pt idx="10">
                  <c:v>22.392991949442404</c:v>
                </c:pt>
                <c:pt idx="11">
                  <c:v>21.784590144096168</c:v>
                </c:pt>
                <c:pt idx="12">
                  <c:v>18.811852099552954</c:v>
                </c:pt>
                <c:pt idx="13">
                  <c:v>18.104893682632806</c:v>
                </c:pt>
                <c:pt idx="14">
                  <c:v>16.545039349721151</c:v>
                </c:pt>
                <c:pt idx="15">
                  <c:v>16.485682995916967</c:v>
                </c:pt>
                <c:pt idx="16">
                  <c:v>16.448520904536466</c:v>
                </c:pt>
                <c:pt idx="17">
                  <c:v>14.42402555750864</c:v>
                </c:pt>
                <c:pt idx="18">
                  <c:v>14.201958851419539</c:v>
                </c:pt>
                <c:pt idx="19">
                  <c:v>13.257510760884799</c:v>
                </c:pt>
                <c:pt idx="20">
                  <c:v>12.307269429438271</c:v>
                </c:pt>
                <c:pt idx="21">
                  <c:v>12.301856471344202</c:v>
                </c:pt>
                <c:pt idx="22">
                  <c:v>9.8730913105769904</c:v>
                </c:pt>
                <c:pt idx="23">
                  <c:v>9.6478858457139207</c:v>
                </c:pt>
                <c:pt idx="24">
                  <c:v>9.0819183802268952</c:v>
                </c:pt>
                <c:pt idx="25">
                  <c:v>8.1035177754379859</c:v>
                </c:pt>
                <c:pt idx="26">
                  <c:v>7.7340708983193647</c:v>
                </c:pt>
                <c:pt idx="27">
                  <c:v>7.7247135925422397</c:v>
                </c:pt>
                <c:pt idx="28">
                  <c:v>7.5842010737864012</c:v>
                </c:pt>
                <c:pt idx="29">
                  <c:v>7.3388618588603203</c:v>
                </c:pt>
                <c:pt idx="30">
                  <c:v>6.8631278031645291</c:v>
                </c:pt>
                <c:pt idx="31">
                  <c:v>6.1634326363771201</c:v>
                </c:pt>
                <c:pt idx="32">
                  <c:v>5.8315081876972812</c:v>
                </c:pt>
                <c:pt idx="33">
                  <c:v>5.3681090281955672</c:v>
                </c:pt>
                <c:pt idx="34">
                  <c:v>4.8524252728212796</c:v>
                </c:pt>
                <c:pt idx="35">
                  <c:v>4.6728230879953969</c:v>
                </c:pt>
                <c:pt idx="36">
                  <c:v>4.5695224113103992</c:v>
                </c:pt>
                <c:pt idx="37">
                  <c:v>4.4779319707999843</c:v>
                </c:pt>
                <c:pt idx="38">
                  <c:v>4.2665037186347678</c:v>
                </c:pt>
                <c:pt idx="39">
                  <c:v>4.1657625130971203</c:v>
                </c:pt>
                <c:pt idx="40">
                  <c:v>4.0930451238072321</c:v>
                </c:pt>
                <c:pt idx="41">
                  <c:v>3.998218359926561</c:v>
                </c:pt>
                <c:pt idx="42">
                  <c:v>3.8975844712085133</c:v>
                </c:pt>
                <c:pt idx="43">
                  <c:v>3.7203341285660958</c:v>
                </c:pt>
                <c:pt idx="44">
                  <c:v>3.6551059022471364</c:v>
                </c:pt>
                <c:pt idx="45">
                  <c:v>3.6369145783107677</c:v>
                </c:pt>
                <c:pt idx="46">
                  <c:v>3.3515571216355839</c:v>
                </c:pt>
                <c:pt idx="47">
                  <c:v>3.2258443449413114</c:v>
                </c:pt>
                <c:pt idx="48">
                  <c:v>3.1709004565166077</c:v>
                </c:pt>
                <c:pt idx="49">
                  <c:v>3.1073314868176318</c:v>
                </c:pt>
                <c:pt idx="50">
                  <c:v>2.9988435983526047</c:v>
                </c:pt>
                <c:pt idx="51">
                  <c:v>2.9922044568906236</c:v>
                </c:pt>
                <c:pt idx="52">
                  <c:v>2.724715047555839</c:v>
                </c:pt>
                <c:pt idx="53">
                  <c:v>2.5745375063230536</c:v>
                </c:pt>
                <c:pt idx="54">
                  <c:v>2.5429570051048636</c:v>
                </c:pt>
                <c:pt idx="55">
                  <c:v>2.4908325318324005</c:v>
                </c:pt>
                <c:pt idx="56">
                  <c:v>2.4801758267603997</c:v>
                </c:pt>
                <c:pt idx="57">
                  <c:v>2.3182549539499364</c:v>
                </c:pt>
                <c:pt idx="58">
                  <c:v>2.2818999239278712</c:v>
                </c:pt>
                <c:pt idx="59">
                  <c:v>2.2730601992498403</c:v>
                </c:pt>
                <c:pt idx="60">
                  <c:v>2.1470748760181597</c:v>
                </c:pt>
                <c:pt idx="61">
                  <c:v>2.0741671238647519</c:v>
                </c:pt>
                <c:pt idx="62">
                  <c:v>1.9786826655647523</c:v>
                </c:pt>
                <c:pt idx="63">
                  <c:v>1.9298850402419041</c:v>
                </c:pt>
                <c:pt idx="64">
                  <c:v>1.9275161711176794</c:v>
                </c:pt>
                <c:pt idx="65">
                  <c:v>1.7914245711694561</c:v>
                </c:pt>
                <c:pt idx="66">
                  <c:v>1.6337911601049282</c:v>
                </c:pt>
                <c:pt idx="67">
                  <c:v>1.6251022918962501</c:v>
                </c:pt>
                <c:pt idx="68">
                  <c:v>1.5861848388092481</c:v>
                </c:pt>
                <c:pt idx="69">
                  <c:v>1.5666964230939198</c:v>
                </c:pt>
                <c:pt idx="70">
                  <c:v>1.5467900131106724</c:v>
                </c:pt>
                <c:pt idx="71">
                  <c:v>1.3982371852178745</c:v>
                </c:pt>
                <c:pt idx="72">
                  <c:v>1.3633506484790718</c:v>
                </c:pt>
                <c:pt idx="73">
                  <c:v>1.3011583821196002</c:v>
                </c:pt>
                <c:pt idx="74">
                  <c:v>1.2816291423704205</c:v>
                </c:pt>
                <c:pt idx="75">
                  <c:v>1.1364563101145762</c:v>
                </c:pt>
                <c:pt idx="76">
                  <c:v>1.1124012008747679</c:v>
                </c:pt>
                <c:pt idx="77">
                  <c:v>1.0261227016729757</c:v>
                </c:pt>
                <c:pt idx="78">
                  <c:v>0.9467825539198611</c:v>
                </c:pt>
                <c:pt idx="79">
                  <c:v>0.87844867664532844</c:v>
                </c:pt>
                <c:pt idx="80">
                  <c:v>0.84334347252742403</c:v>
                </c:pt>
                <c:pt idx="81">
                  <c:v>0.841161093305136</c:v>
                </c:pt>
                <c:pt idx="82">
                  <c:v>0.81118913106400015</c:v>
                </c:pt>
                <c:pt idx="83">
                  <c:v>0.79313458837629358</c:v>
                </c:pt>
                <c:pt idx="84">
                  <c:v>0.736063005860352</c:v>
                </c:pt>
                <c:pt idx="85">
                  <c:v>0.73208740141270412</c:v>
                </c:pt>
                <c:pt idx="86">
                  <c:v>0.69942172911024025</c:v>
                </c:pt>
                <c:pt idx="87">
                  <c:v>0.69905038288744448</c:v>
                </c:pt>
                <c:pt idx="88">
                  <c:v>0.68036624337259222</c:v>
                </c:pt>
                <c:pt idx="89">
                  <c:v>0.67294850238360004</c:v>
                </c:pt>
                <c:pt idx="90">
                  <c:v>0.6656330303820307</c:v>
                </c:pt>
                <c:pt idx="91">
                  <c:v>0.64899778462579194</c:v>
                </c:pt>
                <c:pt idx="92">
                  <c:v>0.62713587134815985</c:v>
                </c:pt>
                <c:pt idx="93">
                  <c:v>0.62583846831206713</c:v>
                </c:pt>
                <c:pt idx="94">
                  <c:v>0.61423155673929619</c:v>
                </c:pt>
                <c:pt idx="95">
                  <c:v>0.57130376142953609</c:v>
                </c:pt>
                <c:pt idx="96">
                  <c:v>0.52170155331601598</c:v>
                </c:pt>
                <c:pt idx="97">
                  <c:v>0.48580571147785595</c:v>
                </c:pt>
                <c:pt idx="98">
                  <c:v>0.45827558828028803</c:v>
                </c:pt>
                <c:pt idx="99">
                  <c:v>0.43726265558785593</c:v>
                </c:pt>
                <c:pt idx="100">
                  <c:v>0.43177408910006398</c:v>
                </c:pt>
                <c:pt idx="101">
                  <c:v>0.41846520723340791</c:v>
                </c:pt>
                <c:pt idx="102">
                  <c:v>0.40327469258825599</c:v>
                </c:pt>
                <c:pt idx="103">
                  <c:v>0.39917151168001597</c:v>
                </c:pt>
                <c:pt idx="104">
                  <c:v>0.37525156751912109</c:v>
                </c:pt>
                <c:pt idx="105">
                  <c:v>0.35678802091563211</c:v>
                </c:pt>
                <c:pt idx="106">
                  <c:v>0.33627394947363193</c:v>
                </c:pt>
                <c:pt idx="107">
                  <c:v>0.31564410365212797</c:v>
                </c:pt>
                <c:pt idx="108">
                  <c:v>0.306527822679664</c:v>
                </c:pt>
                <c:pt idx="109">
                  <c:v>0.28823518430315204</c:v>
                </c:pt>
                <c:pt idx="110">
                  <c:v>0.27941150569908801</c:v>
                </c:pt>
                <c:pt idx="111">
                  <c:v>0.26974960724180796</c:v>
                </c:pt>
                <c:pt idx="112">
                  <c:v>0.24968913107457599</c:v>
                </c:pt>
                <c:pt idx="113">
                  <c:v>0.23880669939652804</c:v>
                </c:pt>
                <c:pt idx="114">
                  <c:v>0.23829355492512</c:v>
                </c:pt>
                <c:pt idx="115">
                  <c:v>0.22982995640836801</c:v>
                </c:pt>
                <c:pt idx="116">
                  <c:v>0.22797033626769597</c:v>
                </c:pt>
                <c:pt idx="117">
                  <c:v>0.22108965218292798</c:v>
                </c:pt>
                <c:pt idx="118">
                  <c:v>0.21857092106190401</c:v>
                </c:pt>
                <c:pt idx="119">
                  <c:v>0.21450419962105596</c:v>
                </c:pt>
                <c:pt idx="120">
                  <c:v>0.19614445435540803</c:v>
                </c:pt>
                <c:pt idx="121">
                  <c:v>0.18203867690931208</c:v>
                </c:pt>
                <c:pt idx="122">
                  <c:v>0.170640820733264</c:v>
                </c:pt>
                <c:pt idx="123">
                  <c:v>0.16595042382702399</c:v>
                </c:pt>
                <c:pt idx="124">
                  <c:v>0.163822764114432</c:v>
                </c:pt>
                <c:pt idx="125">
                  <c:v>0.16199351391712005</c:v>
                </c:pt>
                <c:pt idx="126">
                  <c:v>0.16133247335345605</c:v>
                </c:pt>
                <c:pt idx="127">
                  <c:v>0.15682324817406398</c:v>
                </c:pt>
                <c:pt idx="128">
                  <c:v>0.14551721883992003</c:v>
                </c:pt>
                <c:pt idx="129">
                  <c:v>0.14203489354236801</c:v>
                </c:pt>
                <c:pt idx="130">
                  <c:v>0.13621033474812802</c:v>
                </c:pt>
                <c:pt idx="131">
                  <c:v>0.12905431519540803</c:v>
                </c:pt>
                <c:pt idx="132">
                  <c:v>0.127813998448464</c:v>
                </c:pt>
                <c:pt idx="133">
                  <c:v>0.12547675563488001</c:v>
                </c:pt>
                <c:pt idx="134">
                  <c:v>0.120841836151392</c:v>
                </c:pt>
                <c:pt idx="135">
                  <c:v>0.110655894885536</c:v>
                </c:pt>
                <c:pt idx="136">
                  <c:v>0.10778673066310401</c:v>
                </c:pt>
                <c:pt idx="137">
                  <c:v>0.10358039195998403</c:v>
                </c:pt>
                <c:pt idx="138">
                  <c:v>0.10129249980788799</c:v>
                </c:pt>
                <c:pt idx="139">
                  <c:v>9.5758271702047995E-2</c:v>
                </c:pt>
                <c:pt idx="140">
                  <c:v>9.4742212599600029E-2</c:v>
                </c:pt>
                <c:pt idx="141">
                  <c:v>9.1726152414015993E-2</c:v>
                </c:pt>
                <c:pt idx="142">
                  <c:v>8.9298954252783974E-2</c:v>
                </c:pt>
                <c:pt idx="143">
                  <c:v>8.869002929294402E-2</c:v>
                </c:pt>
                <c:pt idx="144">
                  <c:v>7.8111137994256008E-2</c:v>
                </c:pt>
                <c:pt idx="145">
                  <c:v>7.2678350410463985E-2</c:v>
                </c:pt>
                <c:pt idx="146">
                  <c:v>7.1936922031215988E-2</c:v>
                </c:pt>
                <c:pt idx="147">
                  <c:v>6.9183153579839993E-2</c:v>
                </c:pt>
                <c:pt idx="148">
                  <c:v>6.8190941540784006E-2</c:v>
                </c:pt>
                <c:pt idx="149">
                  <c:v>6.6116658364640007E-2</c:v>
                </c:pt>
                <c:pt idx="150">
                  <c:v>6.5088131249103995E-2</c:v>
                </c:pt>
                <c:pt idx="151">
                  <c:v>5.8235605945984009E-2</c:v>
                </c:pt>
                <c:pt idx="152">
                  <c:v>5.5856771818976005E-2</c:v>
                </c:pt>
                <c:pt idx="153">
                  <c:v>5.5501936923535999E-2</c:v>
                </c:pt>
                <c:pt idx="154">
                  <c:v>5.3816018302543997E-2</c:v>
                </c:pt>
                <c:pt idx="155">
                  <c:v>5.2517638792464003E-2</c:v>
                </c:pt>
                <c:pt idx="156">
                  <c:v>5.0588142987776009E-2</c:v>
                </c:pt>
                <c:pt idx="157">
                  <c:v>5.0274745462799988E-2</c:v>
                </c:pt>
                <c:pt idx="158">
                  <c:v>4.9854145387392003E-2</c:v>
                </c:pt>
                <c:pt idx="159">
                  <c:v>4.9645253705184009E-2</c:v>
                </c:pt>
                <c:pt idx="160">
                  <c:v>4.4430339747855999E-2</c:v>
                </c:pt>
                <c:pt idx="161">
                  <c:v>4.3207137566896002E-2</c:v>
                </c:pt>
                <c:pt idx="162">
                  <c:v>3.9317054656831989E-2</c:v>
                </c:pt>
                <c:pt idx="163">
                  <c:v>3.5420874282848007E-2</c:v>
                </c:pt>
                <c:pt idx="164">
                  <c:v>3.5238246262560002E-2</c:v>
                </c:pt>
                <c:pt idx="165">
                  <c:v>3.1676079711968001E-2</c:v>
                </c:pt>
                <c:pt idx="166">
                  <c:v>2.9226029017855992E-2</c:v>
                </c:pt>
                <c:pt idx="167">
                  <c:v>2.8376447576960007E-2</c:v>
                </c:pt>
                <c:pt idx="168">
                  <c:v>2.7821169278303991E-2</c:v>
                </c:pt>
                <c:pt idx="169">
                  <c:v>2.6981896578352E-2</c:v>
                </c:pt>
                <c:pt idx="170">
                  <c:v>2.6228616137392004E-2</c:v>
                </c:pt>
                <c:pt idx="171">
                  <c:v>2.4041050010143998E-2</c:v>
                </c:pt>
                <c:pt idx="172">
                  <c:v>2.2272527439808003E-2</c:v>
                </c:pt>
                <c:pt idx="173">
                  <c:v>2.1127187787007999E-2</c:v>
                </c:pt>
                <c:pt idx="174">
                  <c:v>2.0617269647136005E-2</c:v>
                </c:pt>
                <c:pt idx="175">
                  <c:v>1.8305074483488011E-2</c:v>
                </c:pt>
                <c:pt idx="176">
                  <c:v>1.7854989287744E-2</c:v>
                </c:pt>
                <c:pt idx="177">
                  <c:v>1.6098385339343997E-2</c:v>
                </c:pt>
                <c:pt idx="178">
                  <c:v>1.5578613384432003E-2</c:v>
                </c:pt>
                <c:pt idx="179">
                  <c:v>1.5283343781584E-2</c:v>
                </c:pt>
                <c:pt idx="180">
                  <c:v>1.4072306018335999E-2</c:v>
                </c:pt>
                <c:pt idx="181">
                  <c:v>1.2940231914176002E-2</c:v>
                </c:pt>
                <c:pt idx="182">
                  <c:v>1.2146604274656005E-2</c:v>
                </c:pt>
                <c:pt idx="183">
                  <c:v>1.1688189777328004E-2</c:v>
                </c:pt>
                <c:pt idx="184">
                  <c:v>1.1547146251760003E-2</c:v>
                </c:pt>
                <c:pt idx="185">
                  <c:v>1.1471450015968004E-2</c:v>
                </c:pt>
                <c:pt idx="186">
                  <c:v>9.8468611637120024E-3</c:v>
                </c:pt>
                <c:pt idx="187">
                  <c:v>9.5015881101440016E-3</c:v>
                </c:pt>
                <c:pt idx="188">
                  <c:v>7.606597483184002E-3</c:v>
                </c:pt>
                <c:pt idx="189">
                  <c:v>6.7934481212800005E-3</c:v>
                </c:pt>
                <c:pt idx="190">
                  <c:v>6.6174816377120018E-3</c:v>
                </c:pt>
                <c:pt idx="191">
                  <c:v>5.8915738855200017E-3</c:v>
                </c:pt>
                <c:pt idx="192">
                  <c:v>5.8249590276160017E-3</c:v>
                </c:pt>
                <c:pt idx="193">
                  <c:v>5.7553977091520008E-3</c:v>
                </c:pt>
                <c:pt idx="194">
                  <c:v>5.2152191318880032E-3</c:v>
                </c:pt>
                <c:pt idx="195">
                  <c:v>5.2103417176799999E-3</c:v>
                </c:pt>
                <c:pt idx="196">
                  <c:v>4.7250101939519994E-3</c:v>
                </c:pt>
                <c:pt idx="197">
                  <c:v>4.5364714088640028E-3</c:v>
                </c:pt>
                <c:pt idx="198">
                  <c:v>4.5151772557920035E-3</c:v>
                </c:pt>
                <c:pt idx="199">
                  <c:v>4.3590119515520033E-3</c:v>
                </c:pt>
                <c:pt idx="200">
                  <c:v>4.1995371319839981E-3</c:v>
                </c:pt>
                <c:pt idx="201">
                  <c:v>4.1216651030720015E-3</c:v>
                </c:pt>
                <c:pt idx="202">
                  <c:v>3.7243375538720002E-3</c:v>
                </c:pt>
                <c:pt idx="203">
                  <c:v>3.6626236916800022E-3</c:v>
                </c:pt>
                <c:pt idx="204">
                  <c:v>3.502319071376E-3</c:v>
                </c:pt>
                <c:pt idx="205">
                  <c:v>3.4248545818560015E-3</c:v>
                </c:pt>
                <c:pt idx="206">
                  <c:v>3.1626165692160012E-3</c:v>
                </c:pt>
                <c:pt idx="207">
                  <c:v>3.1209052121600016E-3</c:v>
                </c:pt>
                <c:pt idx="208">
                  <c:v>3.0903024765600025E-3</c:v>
                </c:pt>
                <c:pt idx="209">
                  <c:v>1.9704953454720018E-3</c:v>
                </c:pt>
                <c:pt idx="210">
                  <c:v>1.9193619757760015E-3</c:v>
                </c:pt>
                <c:pt idx="211">
                  <c:v>1.5360875007200013E-3</c:v>
                </c:pt>
                <c:pt idx="212">
                  <c:v>8.4766884388800027E-4</c:v>
                </c:pt>
                <c:pt idx="213">
                  <c:v>4.5547441212800022E-4</c:v>
                </c:pt>
                <c:pt idx="214">
                  <c:v>3.5207081414400022E-4</c:v>
                </c:pt>
                <c:pt idx="215">
                  <c:v>2.642958909120001E-4</c:v>
                </c:pt>
                <c:pt idx="216">
                  <c:v>2.6413326060800019E-4</c:v>
                </c:pt>
              </c:numCache>
            </c:numRef>
          </c:xVal>
          <c:yVal>
            <c:numRef>
              <c:f>CountryAtmresults!$D$7:$D$223</c:f>
              <c:numCache>
                <c:formatCode>General</c:formatCode>
                <c:ptCount val="217"/>
                <c:pt idx="0">
                  <c:v>171.45681621587599</c:v>
                </c:pt>
                <c:pt idx="1">
                  <c:v>130.71961585997801</c:v>
                </c:pt>
                <c:pt idx="2">
                  <c:v>57.303788442714797</c:v>
                </c:pt>
                <c:pt idx="3">
                  <c:v>33.312152314964898</c:v>
                </c:pt>
                <c:pt idx="4">
                  <c:v>33.6704024058117</c:v>
                </c:pt>
                <c:pt idx="5">
                  <c:v>30.097351438468198</c:v>
                </c:pt>
                <c:pt idx="6">
                  <c:v>20.467687261770099</c:v>
                </c:pt>
                <c:pt idx="7">
                  <c:v>15.866881473888901</c:v>
                </c:pt>
                <c:pt idx="8">
                  <c:v>14.369058807090999</c:v>
                </c:pt>
                <c:pt idx="9">
                  <c:v>14.103110935323301</c:v>
                </c:pt>
                <c:pt idx="10">
                  <c:v>12.481076865339499</c:v>
                </c:pt>
                <c:pt idx="11">
                  <c:v>11.8437843320115</c:v>
                </c:pt>
                <c:pt idx="12">
                  <c:v>10.8913808979287</c:v>
                </c:pt>
                <c:pt idx="13">
                  <c:v>10.607580796120001</c:v>
                </c:pt>
                <c:pt idx="14">
                  <c:v>10.270130694861701</c:v>
                </c:pt>
                <c:pt idx="15">
                  <c:v>9.5405580191536696</c:v>
                </c:pt>
                <c:pt idx="16">
                  <c:v>10.152180479770299</c:v>
                </c:pt>
                <c:pt idx="17">
                  <c:v>8.6477065565866607</c:v>
                </c:pt>
                <c:pt idx="18">
                  <c:v>8.8250668029018993</c:v>
                </c:pt>
                <c:pt idx="19">
                  <c:v>7.5837706391624202</c:v>
                </c:pt>
                <c:pt idx="20">
                  <c:v>7.7076495373290097</c:v>
                </c:pt>
                <c:pt idx="21">
                  <c:v>6.94903048430713</c:v>
                </c:pt>
                <c:pt idx="22">
                  <c:v>6.1057849053047901</c:v>
                </c:pt>
                <c:pt idx="23">
                  <c:v>5.33553362712387</c:v>
                </c:pt>
                <c:pt idx="24">
                  <c:v>4.8418259322547996</c:v>
                </c:pt>
                <c:pt idx="25">
                  <c:v>4.9350711785780597</c:v>
                </c:pt>
                <c:pt idx="26">
                  <c:v>4.1547084952105502</c:v>
                </c:pt>
                <c:pt idx="27">
                  <c:v>4.1135288976717899</c:v>
                </c:pt>
                <c:pt idx="28">
                  <c:v>4.3623589096785098</c:v>
                </c:pt>
                <c:pt idx="29">
                  <c:v>4.1846933418040999</c:v>
                </c:pt>
                <c:pt idx="30">
                  <c:v>4.3173644714166199</c:v>
                </c:pt>
                <c:pt idx="31">
                  <c:v>3.4351404531668202</c:v>
                </c:pt>
                <c:pt idx="32">
                  <c:v>3.6116763753689001</c:v>
                </c:pt>
                <c:pt idx="33">
                  <c:v>3.4157442855837901</c:v>
                </c:pt>
                <c:pt idx="34">
                  <c:v>2.5625663997719599</c:v>
                </c:pt>
                <c:pt idx="35">
                  <c:v>2.9262124668194098</c:v>
                </c:pt>
                <c:pt idx="36">
                  <c:v>2.46917105012664</c:v>
                </c:pt>
                <c:pt idx="37">
                  <c:v>2.8336106248077999</c:v>
                </c:pt>
                <c:pt idx="38">
                  <c:v>2.5823696884540399</c:v>
                </c:pt>
                <c:pt idx="39">
                  <c:v>2.2219160510873701</c:v>
                </c:pt>
                <c:pt idx="40">
                  <c:v>2.55036276589315</c:v>
                </c:pt>
                <c:pt idx="41">
                  <c:v>2.1155982786702698</c:v>
                </c:pt>
                <c:pt idx="42">
                  <c:v>2.2518182652353702</c:v>
                </c:pt>
                <c:pt idx="43">
                  <c:v>2.0716044489626699</c:v>
                </c:pt>
                <c:pt idx="44">
                  <c:v>2.1988895830714799</c:v>
                </c:pt>
                <c:pt idx="45">
                  <c:v>1.9595017853109999</c:v>
                </c:pt>
                <c:pt idx="46">
                  <c:v>1.7990457831709199</c:v>
                </c:pt>
                <c:pt idx="47">
                  <c:v>2.0963635979930699</c:v>
                </c:pt>
                <c:pt idx="48">
                  <c:v>1.84828164636227</c:v>
                </c:pt>
                <c:pt idx="49">
                  <c:v>1.8902340528067301</c:v>
                </c:pt>
                <c:pt idx="50">
                  <c:v>1.6012495987992601</c:v>
                </c:pt>
                <c:pt idx="51">
                  <c:v>1.66743087097845</c:v>
                </c:pt>
                <c:pt idx="52">
                  <c:v>1.65737089187683</c:v>
                </c:pt>
                <c:pt idx="53">
                  <c:v>1.43795479721159</c:v>
                </c:pt>
                <c:pt idx="54">
                  <c:v>1.51618565665309</c:v>
                </c:pt>
                <c:pt idx="55">
                  <c:v>1.3695162780491099</c:v>
                </c:pt>
                <c:pt idx="56">
                  <c:v>1.43661427570168</c:v>
                </c:pt>
                <c:pt idx="57">
                  <c:v>1.3470749710518399</c:v>
                </c:pt>
                <c:pt idx="58">
                  <c:v>1.25059862247896</c:v>
                </c:pt>
                <c:pt idx="59">
                  <c:v>1.35160590116011</c:v>
                </c:pt>
                <c:pt idx="60">
                  <c:v>1.21508079176218</c:v>
                </c:pt>
                <c:pt idx="61">
                  <c:v>1.20394027607939</c:v>
                </c:pt>
                <c:pt idx="62">
                  <c:v>1.1580323396300201</c:v>
                </c:pt>
                <c:pt idx="63">
                  <c:v>1.2460064921860301</c:v>
                </c:pt>
                <c:pt idx="64">
                  <c:v>1.09573175024012</c:v>
                </c:pt>
                <c:pt idx="65">
                  <c:v>1.0383864642412</c:v>
                </c:pt>
                <c:pt idx="66">
                  <c:v>1.0042484450071001</c:v>
                </c:pt>
                <c:pt idx="67">
                  <c:v>0.96132947131212498</c:v>
                </c:pt>
                <c:pt idx="68">
                  <c:v>0.87657568637227101</c:v>
                </c:pt>
                <c:pt idx="69">
                  <c:v>0.89636608324522804</c:v>
                </c:pt>
                <c:pt idx="70">
                  <c:v>0.91898165916859598</c:v>
                </c:pt>
                <c:pt idx="71">
                  <c:v>0.74904439891854702</c:v>
                </c:pt>
                <c:pt idx="72">
                  <c:v>0.88741395297160297</c:v>
                </c:pt>
                <c:pt idx="73">
                  <c:v>0.78410757349195304</c:v>
                </c:pt>
                <c:pt idx="74">
                  <c:v>0.67793058566116204</c:v>
                </c:pt>
                <c:pt idx="75">
                  <c:v>0.74514974465361095</c:v>
                </c:pt>
                <c:pt idx="76">
                  <c:v>0.67855267587283896</c:v>
                </c:pt>
                <c:pt idx="77">
                  <c:v>0.57709011575404101</c:v>
                </c:pt>
                <c:pt idx="78">
                  <c:v>0.48956870358737797</c:v>
                </c:pt>
                <c:pt idx="79">
                  <c:v>0.45093154051161599</c:v>
                </c:pt>
                <c:pt idx="80">
                  <c:v>0.51125885880102795</c:v>
                </c:pt>
                <c:pt idx="81">
                  <c:v>0.48347612602502998</c:v>
                </c:pt>
                <c:pt idx="82">
                  <c:v>0.500405148049194</c:v>
                </c:pt>
                <c:pt idx="83">
                  <c:v>0.44657796161709801</c:v>
                </c:pt>
                <c:pt idx="84">
                  <c:v>0.39298161217938699</c:v>
                </c:pt>
                <c:pt idx="85">
                  <c:v>0.38895413305526799</c:v>
                </c:pt>
                <c:pt idx="86">
                  <c:v>0.425086322186497</c:v>
                </c:pt>
                <c:pt idx="87">
                  <c:v>0.37073483949549801</c:v>
                </c:pt>
                <c:pt idx="88">
                  <c:v>0.41473498529292402</c:v>
                </c:pt>
                <c:pt idx="89">
                  <c:v>0.43616288095699801</c:v>
                </c:pt>
                <c:pt idx="90">
                  <c:v>0.36641500552796202</c:v>
                </c:pt>
                <c:pt idx="91">
                  <c:v>0.40168851980161202</c:v>
                </c:pt>
                <c:pt idx="92">
                  <c:v>0.40719558472421402</c:v>
                </c:pt>
                <c:pt idx="93">
                  <c:v>0.32335826420207398</c:v>
                </c:pt>
                <c:pt idx="94">
                  <c:v>0.36095917655108101</c:v>
                </c:pt>
                <c:pt idx="95">
                  <c:v>0.31368504549623899</c:v>
                </c:pt>
                <c:pt idx="96">
                  <c:v>0.31698222106540502</c:v>
                </c:pt>
                <c:pt idx="97">
                  <c:v>0.29924564934220999</c:v>
                </c:pt>
                <c:pt idx="98">
                  <c:v>0.28461079174850501</c:v>
                </c:pt>
                <c:pt idx="99">
                  <c:v>0.24712426123278</c:v>
                </c:pt>
                <c:pt idx="100">
                  <c:v>0.25932585928609497</c:v>
                </c:pt>
                <c:pt idx="101">
                  <c:v>0.22119742035624401</c:v>
                </c:pt>
                <c:pt idx="102">
                  <c:v>0.248229736307677</c:v>
                </c:pt>
                <c:pt idx="103">
                  <c:v>0.25206768591921003</c:v>
                </c:pt>
                <c:pt idx="104">
                  <c:v>0.1990289023621</c:v>
                </c:pt>
                <c:pt idx="105">
                  <c:v>0.196846265267203</c:v>
                </c:pt>
                <c:pt idx="106">
                  <c:v>0.20809817448568099</c:v>
                </c:pt>
                <c:pt idx="107">
                  <c:v>0.188734681733087</c:v>
                </c:pt>
                <c:pt idx="108">
                  <c:v>0.178623805539705</c:v>
                </c:pt>
                <c:pt idx="109">
                  <c:v>0.175761900087856</c:v>
                </c:pt>
                <c:pt idx="110">
                  <c:v>0.16513888465210599</c:v>
                </c:pt>
                <c:pt idx="111">
                  <c:v>0.148861417980021</c:v>
                </c:pt>
                <c:pt idx="112">
                  <c:v>0.14118564251264601</c:v>
                </c:pt>
                <c:pt idx="113">
                  <c:v>0.14855224523858901</c:v>
                </c:pt>
                <c:pt idx="114">
                  <c:v>0.14443707135779099</c:v>
                </c:pt>
                <c:pt idx="115">
                  <c:v>0.12489849296422199</c:v>
                </c:pt>
                <c:pt idx="116">
                  <c:v>0.148086004655993</c:v>
                </c:pt>
                <c:pt idx="117">
                  <c:v>0.13572860842863499</c:v>
                </c:pt>
                <c:pt idx="118">
                  <c:v>0.13035983165915799</c:v>
                </c:pt>
                <c:pt idx="119">
                  <c:v>0.134738013225949</c:v>
                </c:pt>
                <c:pt idx="120">
                  <c:v>0.11910413297400101</c:v>
                </c:pt>
                <c:pt idx="121">
                  <c:v>9.6262951746667796E-2</c:v>
                </c:pt>
                <c:pt idx="122">
                  <c:v>0.10679544887256801</c:v>
                </c:pt>
                <c:pt idx="123">
                  <c:v>9.8714947335344E-2</c:v>
                </c:pt>
                <c:pt idx="124">
                  <c:v>9.6708971901063895E-2</c:v>
                </c:pt>
                <c:pt idx="125">
                  <c:v>8.6389110704849906E-2</c:v>
                </c:pt>
                <c:pt idx="126">
                  <c:v>0.10046854936442599</c:v>
                </c:pt>
                <c:pt idx="127">
                  <c:v>9.69029811584734E-2</c:v>
                </c:pt>
                <c:pt idx="128">
                  <c:v>8.3687369896608105E-2</c:v>
                </c:pt>
                <c:pt idx="129">
                  <c:v>8.5208244969926697E-2</c:v>
                </c:pt>
                <c:pt idx="130">
                  <c:v>8.6752716152816697E-2</c:v>
                </c:pt>
                <c:pt idx="131">
                  <c:v>8.7535010969812699E-2</c:v>
                </c:pt>
                <c:pt idx="132">
                  <c:v>8.8468990358567798E-2</c:v>
                </c:pt>
                <c:pt idx="133">
                  <c:v>8.3630864009728897E-2</c:v>
                </c:pt>
                <c:pt idx="134">
                  <c:v>9.3906253272687798E-2</c:v>
                </c:pt>
                <c:pt idx="135">
                  <c:v>6.2789283442900398E-2</c:v>
                </c:pt>
                <c:pt idx="136">
                  <c:v>6.7323423364390206E-2</c:v>
                </c:pt>
                <c:pt idx="137">
                  <c:v>6.9279196198233195E-2</c:v>
                </c:pt>
                <c:pt idx="138">
                  <c:v>5.8179576821001298E-2</c:v>
                </c:pt>
                <c:pt idx="139">
                  <c:v>5.4110768964133998E-2</c:v>
                </c:pt>
                <c:pt idx="140">
                  <c:v>5.95160884913205E-2</c:v>
                </c:pt>
                <c:pt idx="141">
                  <c:v>5.2690803643797003E-2</c:v>
                </c:pt>
                <c:pt idx="142">
                  <c:v>5.3888993807830701E-2</c:v>
                </c:pt>
                <c:pt idx="143">
                  <c:v>6.4480512741670201E-2</c:v>
                </c:pt>
                <c:pt idx="144">
                  <c:v>4.6808162430453902E-2</c:v>
                </c:pt>
                <c:pt idx="145">
                  <c:v>4.4910157199771601E-2</c:v>
                </c:pt>
                <c:pt idx="146">
                  <c:v>4.4437334323758598E-2</c:v>
                </c:pt>
                <c:pt idx="147">
                  <c:v>4.3053327373907303E-2</c:v>
                </c:pt>
                <c:pt idx="148">
                  <c:v>4.5276178621907998E-2</c:v>
                </c:pt>
                <c:pt idx="149">
                  <c:v>4.1217063799483401E-2</c:v>
                </c:pt>
                <c:pt idx="150">
                  <c:v>3.7506808027732201E-2</c:v>
                </c:pt>
                <c:pt idx="151">
                  <c:v>3.7109392749718001E-2</c:v>
                </c:pt>
                <c:pt idx="152">
                  <c:v>3.6856609394001698E-2</c:v>
                </c:pt>
                <c:pt idx="153">
                  <c:v>3.3818623721028798E-2</c:v>
                </c:pt>
                <c:pt idx="154">
                  <c:v>3.5682033385781499E-2</c:v>
                </c:pt>
                <c:pt idx="155">
                  <c:v>3.0628816166608099E-2</c:v>
                </c:pt>
                <c:pt idx="156">
                  <c:v>2.8000336742850501E-2</c:v>
                </c:pt>
                <c:pt idx="157">
                  <c:v>3.0070798288374601E-2</c:v>
                </c:pt>
                <c:pt idx="158">
                  <c:v>2.6540013228862801E-2</c:v>
                </c:pt>
                <c:pt idx="159">
                  <c:v>3.2491737584055901E-2</c:v>
                </c:pt>
                <c:pt idx="160">
                  <c:v>2.6019110754532799E-2</c:v>
                </c:pt>
                <c:pt idx="161">
                  <c:v>2.6783701191994101E-2</c:v>
                </c:pt>
                <c:pt idx="162">
                  <c:v>2.33703401190598E-2</c:v>
                </c:pt>
                <c:pt idx="163">
                  <c:v>2.2081633307580801E-2</c:v>
                </c:pt>
                <c:pt idx="164">
                  <c:v>1.99535245058855E-2</c:v>
                </c:pt>
                <c:pt idx="165">
                  <c:v>1.79278048882885E-2</c:v>
                </c:pt>
                <c:pt idx="166">
                  <c:v>1.68363292796757E-2</c:v>
                </c:pt>
                <c:pt idx="167">
                  <c:v>1.5771452854858599E-2</c:v>
                </c:pt>
                <c:pt idx="168">
                  <c:v>1.5822054040095301E-2</c:v>
                </c:pt>
                <c:pt idx="169">
                  <c:v>1.6023862310152199E-2</c:v>
                </c:pt>
                <c:pt idx="170">
                  <c:v>1.5822577856216199E-2</c:v>
                </c:pt>
                <c:pt idx="171">
                  <c:v>1.49054423320887E-2</c:v>
                </c:pt>
                <c:pt idx="172">
                  <c:v>1.1849073174202E-2</c:v>
                </c:pt>
                <c:pt idx="173">
                  <c:v>1.43133460297053E-2</c:v>
                </c:pt>
                <c:pt idx="174">
                  <c:v>1.1636039723830399E-2</c:v>
                </c:pt>
                <c:pt idx="175">
                  <c:v>1.0580554072698201E-2</c:v>
                </c:pt>
                <c:pt idx="176">
                  <c:v>1.07043455303963E-2</c:v>
                </c:pt>
                <c:pt idx="177">
                  <c:v>1.02881732352911E-2</c:v>
                </c:pt>
                <c:pt idx="178">
                  <c:v>1.074298587863E-2</c:v>
                </c:pt>
                <c:pt idx="179">
                  <c:v>9.5068417192036899E-3</c:v>
                </c:pt>
                <c:pt idx="180">
                  <c:v>8.7894509854548903E-3</c:v>
                </c:pt>
                <c:pt idx="181">
                  <c:v>7.9908372401430103E-3</c:v>
                </c:pt>
                <c:pt idx="182">
                  <c:v>7.7019649911864996E-3</c:v>
                </c:pt>
                <c:pt idx="183">
                  <c:v>6.7648172420081004E-3</c:v>
                </c:pt>
                <c:pt idx="184">
                  <c:v>7.0374606764094204E-3</c:v>
                </c:pt>
                <c:pt idx="185">
                  <c:v>6.9131022255729396E-3</c:v>
                </c:pt>
                <c:pt idx="186">
                  <c:v>5.9482822606828998E-3</c:v>
                </c:pt>
                <c:pt idx="187">
                  <c:v>5.6114496556619996E-3</c:v>
                </c:pt>
                <c:pt idx="188">
                  <c:v>4.6606215130904098E-3</c:v>
                </c:pt>
                <c:pt idx="189">
                  <c:v>4.1038008339793304E-3</c:v>
                </c:pt>
                <c:pt idx="190">
                  <c:v>4.1032898605340897E-3</c:v>
                </c:pt>
                <c:pt idx="191">
                  <c:v>3.7239514998801998E-3</c:v>
                </c:pt>
                <c:pt idx="192">
                  <c:v>3.5703314610340698E-3</c:v>
                </c:pt>
                <c:pt idx="193">
                  <c:v>3.6615360998809398E-3</c:v>
                </c:pt>
                <c:pt idx="194">
                  <c:v>3.2374760171214401E-3</c:v>
                </c:pt>
                <c:pt idx="195">
                  <c:v>3.7632687298901498E-3</c:v>
                </c:pt>
                <c:pt idx="196">
                  <c:v>2.5444609428300399E-3</c:v>
                </c:pt>
                <c:pt idx="197">
                  <c:v>2.8447932081492001E-3</c:v>
                </c:pt>
                <c:pt idx="198">
                  <c:v>2.7880525518947899E-3</c:v>
                </c:pt>
                <c:pt idx="199">
                  <c:v>2.5677411895165198E-3</c:v>
                </c:pt>
                <c:pt idx="200">
                  <c:v>2.3034671510566099E-3</c:v>
                </c:pt>
                <c:pt idx="201">
                  <c:v>2.4944509993072199E-3</c:v>
                </c:pt>
                <c:pt idx="202">
                  <c:v>2.2759818941663601E-3</c:v>
                </c:pt>
                <c:pt idx="203">
                  <c:v>2.05155753353188E-3</c:v>
                </c:pt>
                <c:pt idx="204">
                  <c:v>2.3677858023928599E-3</c:v>
                </c:pt>
                <c:pt idx="205">
                  <c:v>2.18660656965126E-3</c:v>
                </c:pt>
                <c:pt idx="206">
                  <c:v>2.0529214145659298E-3</c:v>
                </c:pt>
                <c:pt idx="207">
                  <c:v>2.02604075955187E-3</c:v>
                </c:pt>
                <c:pt idx="208">
                  <c:v>1.8890415552216199E-3</c:v>
                </c:pt>
                <c:pt idx="209">
                  <c:v>1.1748060941648799E-3</c:v>
                </c:pt>
                <c:pt idx="210">
                  <c:v>1.1604680922814401E-3</c:v>
                </c:pt>
                <c:pt idx="211">
                  <c:v>9.0340690513148695E-4</c:v>
                </c:pt>
                <c:pt idx="212">
                  <c:v>5.2239824645570402E-4</c:v>
                </c:pt>
                <c:pt idx="213">
                  <c:v>3.0725479338696401E-4</c:v>
                </c:pt>
                <c:pt idx="214">
                  <c:v>2.1562600228069599E-4</c:v>
                </c:pt>
                <c:pt idx="215">
                  <c:v>1.6842633168380399E-4</c:v>
                </c:pt>
                <c:pt idx="216">
                  <c:v>1.55821555873553E-4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C-4540-9936-D5BA723A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41784"/>
        <c:axId val="969142440"/>
      </c:scatterChart>
      <c:valAx>
        <c:axId val="96914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42440"/>
        <c:crosses val="autoZero"/>
        <c:crossBetween val="midCat"/>
      </c:valAx>
      <c:valAx>
        <c:axId val="9691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4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7C9DA8-67A6-4247-9B2D-7E821963825F}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599722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9EEC4-3863-4D06-96B8-6D24D42529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_Results/IW_Country_Links_Investment_GlobalSD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WBcountry_results_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_Emissions"/>
      <sheetName val="Rank_Country_CumC"/>
      <sheetName val="PresentValue_SCC"/>
      <sheetName val="PresentValue_SCC_Drupp"/>
      <sheetName val="Accumulated_SCC"/>
      <sheetName val="Accumulated_SCC_Drupp"/>
      <sheetName val="Population"/>
      <sheetName val="investment"/>
      <sheetName val="investment_data"/>
      <sheetName val="output"/>
      <sheetName val="output_data"/>
      <sheetName val="consumption"/>
      <sheetName val="depreciation"/>
      <sheetName val="eta_rho"/>
      <sheetName val="eta_rho_Drupp"/>
      <sheetName val="presentvalue_investment"/>
      <sheetName val="presentvalue_investment_Drupp"/>
      <sheetName val="accumulated_investment"/>
      <sheetName val="accumulated_investment_Drupp"/>
      <sheetName val="Disinvestment_Share"/>
      <sheetName val="Disinvestment_Share_Drupp"/>
      <sheetName val="Annual_DisinvestmentShare"/>
      <sheetName val="Annual_DisinvestmentShare_Drupp"/>
      <sheetName val="percapita_disinv"/>
      <sheetName val="percapita_disinv_Drupp"/>
      <sheetName val="Results_Summary"/>
      <sheetName val="Results_Summary_Drupp"/>
    </sheetNames>
    <sheetDataSet>
      <sheetData sheetId="0">
        <row r="2">
          <cell r="EQ2" t="str">
            <v>Afghanistan</v>
          </cell>
          <cell r="ER2">
            <v>1950</v>
          </cell>
          <cell r="ES2">
            <v>46.572276400999996</v>
          </cell>
        </row>
        <row r="3">
          <cell r="EQ3" t="str">
            <v>Albania</v>
          </cell>
          <cell r="ER3">
            <v>1950</v>
          </cell>
          <cell r="ES3">
            <v>73.621617696999976</v>
          </cell>
        </row>
        <row r="4">
          <cell r="EQ4" t="str">
            <v>Algeria</v>
          </cell>
          <cell r="ER4">
            <v>1950</v>
          </cell>
          <cell r="ES4">
            <v>1164.4387878370001</v>
          </cell>
        </row>
        <row r="5">
          <cell r="EQ5" t="str">
            <v>Andorra</v>
          </cell>
          <cell r="ER5">
            <v>1990</v>
          </cell>
          <cell r="ES5">
            <v>3.8406948739999995</v>
          </cell>
        </row>
        <row r="6">
          <cell r="EQ6" t="str">
            <v>Angola</v>
          </cell>
          <cell r="ER6">
            <v>1950</v>
          </cell>
          <cell r="ES6">
            <v>183.66498427499999</v>
          </cell>
        </row>
        <row r="7">
          <cell r="EQ7" t="str">
            <v>Anguilla</v>
          </cell>
          <cell r="ER7">
            <v>1990</v>
          </cell>
          <cell r="ES7">
            <v>0.86315954400000028</v>
          </cell>
        </row>
        <row r="8">
          <cell r="EQ8" t="str">
            <v>Antigua and Barbuda</v>
          </cell>
          <cell r="ER8">
            <v>1957</v>
          </cell>
          <cell r="ES8">
            <v>5.626984074000001</v>
          </cell>
        </row>
        <row r="9">
          <cell r="EQ9" t="str">
            <v>Argentina</v>
          </cell>
          <cell r="ER9">
            <v>1950</v>
          </cell>
          <cell r="ES9">
            <v>2069.9238738500003</v>
          </cell>
        </row>
        <row r="10">
          <cell r="EQ10" t="str">
            <v>Armenia</v>
          </cell>
          <cell r="ER10">
            <v>1950</v>
          </cell>
          <cell r="ES10">
            <v>170.80744222490915</v>
          </cell>
        </row>
        <row r="11">
          <cell r="EQ11" t="str">
            <v>Aruba</v>
          </cell>
          <cell r="ER11">
            <v>1959</v>
          </cell>
          <cell r="ES11">
            <v>17.764227960999996</v>
          </cell>
        </row>
        <row r="12">
          <cell r="EQ12" t="str">
            <v>Australia</v>
          </cell>
          <cell r="ER12">
            <v>1950</v>
          </cell>
          <cell r="ES12">
            <v>4499.3676298900018</v>
          </cell>
        </row>
        <row r="13">
          <cell r="EQ13" t="str">
            <v>Austria</v>
          </cell>
          <cell r="ER13">
            <v>1950</v>
          </cell>
          <cell r="ES13">
            <v>1015.3750350889999</v>
          </cell>
        </row>
        <row r="14">
          <cell r="EQ14" t="str">
            <v>Azerbaijan</v>
          </cell>
          <cell r="ER14">
            <v>1959</v>
          </cell>
          <cell r="ES14">
            <v>622.78928054799985</v>
          </cell>
        </row>
        <row r="15">
          <cell r="EQ15" t="str">
            <v>Bahamas</v>
          </cell>
          <cell r="ER15">
            <v>1950</v>
          </cell>
          <cell r="ES15">
            <v>44.212203580000015</v>
          </cell>
        </row>
        <row r="16">
          <cell r="EQ16" t="str">
            <v>Bahrain</v>
          </cell>
          <cell r="ER16">
            <v>1950</v>
          </cell>
          <cell r="ES16">
            <v>221.39441350000001</v>
          </cell>
        </row>
        <row r="17">
          <cell r="EQ17" t="str">
            <v>Bangladesh</v>
          </cell>
          <cell r="ER17">
            <v>1959</v>
          </cell>
          <cell r="ES17">
            <v>372.09351759799995</v>
          </cell>
        </row>
        <row r="18">
          <cell r="EQ18" t="str">
            <v>Barbados</v>
          </cell>
          <cell r="ER18">
            <v>1950</v>
          </cell>
          <cell r="ES18">
            <v>14.333416701000001</v>
          </cell>
        </row>
        <row r="19">
          <cell r="EQ19" t="str">
            <v>Belarus</v>
          </cell>
          <cell r="ER19">
            <v>1959</v>
          </cell>
          <cell r="ES19">
            <v>1247.1403960999999</v>
          </cell>
        </row>
        <row r="20">
          <cell r="EQ20" t="str">
            <v>Belgium</v>
          </cell>
          <cell r="ER20">
            <v>1950</v>
          </cell>
          <cell r="ES20">
            <v>2110.827210240001</v>
          </cell>
        </row>
        <row r="21">
          <cell r="EQ21" t="str">
            <v>Belize</v>
          </cell>
          <cell r="ER21">
            <v>1950</v>
          </cell>
          <cell r="ES21">
            <v>4.8730865960000003</v>
          </cell>
        </row>
        <row r="22">
          <cell r="EQ22" t="str">
            <v>Benin</v>
          </cell>
          <cell r="ER22">
            <v>1958</v>
          </cell>
          <cell r="ES22">
            <v>28.269757631000004</v>
          </cell>
        </row>
        <row r="23">
          <cell r="EQ23" t="str">
            <v>Bermuda</v>
          </cell>
          <cell r="ER23">
            <v>1950</v>
          </cell>
          <cell r="ES23">
            <v>7.5931138859999976</v>
          </cell>
        </row>
        <row r="24">
          <cell r="EQ24" t="str">
            <v>Bhutan</v>
          </cell>
          <cell r="ER24">
            <v>1970</v>
          </cell>
          <cell r="ES24">
            <v>4.2518049630000005</v>
          </cell>
        </row>
        <row r="25">
          <cell r="EQ25" t="str">
            <v>Bonaire, Saint Eustatius and Saba</v>
          </cell>
          <cell r="ER25">
            <v>1959</v>
          </cell>
          <cell r="ES25">
            <v>6.078746572</v>
          </cell>
        </row>
        <row r="26">
          <cell r="EQ26" t="str">
            <v>Bosnia and Herzegovina</v>
          </cell>
          <cell r="ER26">
            <v>1959</v>
          </cell>
          <cell r="ES26">
            <v>229.574534199</v>
          </cell>
        </row>
        <row r="27">
          <cell r="EQ27" t="str">
            <v>Botswana</v>
          </cell>
          <cell r="ER27">
            <v>1972</v>
          </cell>
          <cell r="ES27">
            <v>37.175309702000007</v>
          </cell>
        </row>
        <row r="28">
          <cell r="EQ28" t="str">
            <v>Brazil</v>
          </cell>
          <cell r="ER28">
            <v>1950</v>
          </cell>
          <cell r="ES28">
            <v>3936.6881980100002</v>
          </cell>
        </row>
        <row r="29">
          <cell r="EQ29" t="str">
            <v>British Virgin Islands</v>
          </cell>
          <cell r="ER29">
            <v>1962</v>
          </cell>
          <cell r="ES29">
            <v>1.4233676670000008</v>
          </cell>
        </row>
        <row r="30">
          <cell r="EQ30" t="str">
            <v>Brunei Darussalam</v>
          </cell>
          <cell r="ER30">
            <v>1950</v>
          </cell>
          <cell r="ES30">
            <v>83.659340250999989</v>
          </cell>
        </row>
        <row r="31">
          <cell r="EQ31" t="str">
            <v>Bulgaria</v>
          </cell>
          <cell r="ER31">
            <v>1950</v>
          </cell>
          <cell r="ES31">
            <v>992.60769058699998</v>
          </cell>
        </row>
        <row r="32">
          <cell r="EQ32" t="str">
            <v>Burkina Faso</v>
          </cell>
          <cell r="ER32">
            <v>1958</v>
          </cell>
          <cell r="ES32">
            <v>15.244752134000001</v>
          </cell>
        </row>
        <row r="33">
          <cell r="EQ33" t="str">
            <v>Burundi</v>
          </cell>
          <cell r="ER33">
            <v>1959</v>
          </cell>
          <cell r="ES33">
            <v>3.1515137150000005</v>
          </cell>
        </row>
        <row r="34">
          <cell r="EQ34" t="str">
            <v>Cambodia</v>
          </cell>
          <cell r="ER34">
            <v>1955</v>
          </cell>
          <cell r="ES34">
            <v>34.883733200999998</v>
          </cell>
        </row>
        <row r="35">
          <cell r="EQ35" t="str">
            <v>Canada</v>
          </cell>
          <cell r="ER35">
            <v>1950</v>
          </cell>
          <cell r="ES35">
            <v>7692.3976379799979</v>
          </cell>
        </row>
        <row r="36">
          <cell r="EQ36" t="str">
            <v>Cape Verde</v>
          </cell>
          <cell r="ER36">
            <v>1950</v>
          </cell>
          <cell r="ES36">
            <v>3.315121254000001</v>
          </cell>
        </row>
        <row r="37">
          <cell r="EQ37" t="str">
            <v>Central African Republic</v>
          </cell>
          <cell r="ER37">
            <v>1959</v>
          </cell>
          <cell r="ES37">
            <v>3.1900081270000009</v>
          </cell>
        </row>
        <row r="38">
          <cell r="EQ38" t="str">
            <v>Chad</v>
          </cell>
          <cell r="ER38">
            <v>1959</v>
          </cell>
          <cell r="ES38">
            <v>6.5614219459999994</v>
          </cell>
        </row>
        <row r="39">
          <cell r="EQ39" t="str">
            <v>Chile</v>
          </cell>
          <cell r="ER39">
            <v>1950</v>
          </cell>
          <cell r="ES39">
            <v>694.0384839259998</v>
          </cell>
        </row>
        <row r="40">
          <cell r="EQ40" t="str">
            <v>China</v>
          </cell>
          <cell r="ER40">
            <v>1950</v>
          </cell>
          <cell r="ES40">
            <v>56774.740483499998</v>
          </cell>
        </row>
        <row r="41">
          <cell r="EQ41" t="str">
            <v>Colombia</v>
          </cell>
          <cell r="ER41">
            <v>1950</v>
          </cell>
          <cell r="ES41">
            <v>865.42043027199986</v>
          </cell>
        </row>
        <row r="42">
          <cell r="EQ42" t="str">
            <v>Comoros</v>
          </cell>
          <cell r="ER42">
            <v>1959</v>
          </cell>
          <cell r="ES42">
            <v>1.2381199260000006</v>
          </cell>
        </row>
        <row r="43">
          <cell r="EQ43" t="str">
            <v>Congo</v>
          </cell>
          <cell r="ER43">
            <v>1959</v>
          </cell>
          <cell r="ES43">
            <v>19.633439418999995</v>
          </cell>
        </row>
        <row r="44">
          <cell r="EQ44" t="str">
            <v>Cook Islands</v>
          </cell>
          <cell r="ER44">
            <v>1969</v>
          </cell>
          <cell r="ES44">
            <v>0.52384333400000038</v>
          </cell>
        </row>
        <row r="45">
          <cell r="EQ45" t="str">
            <v>Costa Rica</v>
          </cell>
          <cell r="ER45">
            <v>1950</v>
          </cell>
          <cell r="ES45">
            <v>65.036450579999993</v>
          </cell>
        </row>
        <row r="46">
          <cell r="EQ46" t="str">
            <v>Côte d'Ivoire</v>
          </cell>
          <cell r="ER46">
            <v>1958</v>
          </cell>
          <cell r="ES46">
            <v>86.14740820199998</v>
          </cell>
        </row>
        <row r="47">
          <cell r="EQ47" t="str">
            <v>Croatia</v>
          </cell>
          <cell r="ER47">
            <v>1950</v>
          </cell>
          <cell r="ES47">
            <v>280.05532250899989</v>
          </cell>
        </row>
        <row r="48">
          <cell r="EQ48" t="str">
            <v>Cuba</v>
          </cell>
          <cell r="ER48">
            <v>1950</v>
          </cell>
          <cell r="ES48">
            <v>432.91070928199997</v>
          </cell>
        </row>
        <row r="49">
          <cell r="EQ49" t="str">
            <v>Curaçao</v>
          </cell>
          <cell r="ER49">
            <v>1959</v>
          </cell>
          <cell r="ES49">
            <v>114.20993647199997</v>
          </cell>
        </row>
        <row r="50">
          <cell r="EQ50" t="str">
            <v>Cyprus</v>
          </cell>
          <cell r="ER50">
            <v>1950</v>
          </cell>
          <cell r="ES50">
            <v>76.258598716999998</v>
          </cell>
        </row>
        <row r="51">
          <cell r="EQ51" t="str">
            <v>Czech Republic</v>
          </cell>
          <cell r="ER51">
            <v>1950</v>
          </cell>
          <cell r="ES51">
            <v>2478.6895142540648</v>
          </cell>
        </row>
        <row r="52">
          <cell r="EQ52" t="str">
            <v>North Korea</v>
          </cell>
          <cell r="ER52">
            <v>1950</v>
          </cell>
          <cell r="ES52">
            <v>1324.3518757699999</v>
          </cell>
        </row>
        <row r="53">
          <cell r="EQ53" t="str">
            <v>Democratic Republic of the Congo</v>
          </cell>
          <cell r="ER53">
            <v>1950</v>
          </cell>
          <cell r="ES53">
            <v>49.683045008000015</v>
          </cell>
        </row>
        <row r="54">
          <cell r="EQ54" t="str">
            <v>Denmark</v>
          </cell>
          <cell r="ER54">
            <v>1950</v>
          </cell>
          <cell r="ES54">
            <v>914.72628865599995</v>
          </cell>
        </row>
        <row r="55">
          <cell r="EQ55" t="str">
            <v>Djibouti</v>
          </cell>
          <cell r="ER55">
            <v>1950</v>
          </cell>
          <cell r="ES55">
            <v>4.9959264420000027</v>
          </cell>
        </row>
        <row r="56">
          <cell r="EQ56" t="str">
            <v>Dominica</v>
          </cell>
          <cell r="ER56">
            <v>1951</v>
          </cell>
          <cell r="ES56">
            <v>1.2323082030000008</v>
          </cell>
        </row>
        <row r="57">
          <cell r="EQ57" t="str">
            <v>Dominican Republic</v>
          </cell>
          <cell r="ER57">
            <v>1950</v>
          </cell>
          <cell r="ES57">
            <v>190.89020991000007</v>
          </cell>
        </row>
        <row r="58">
          <cell r="EQ58" t="str">
            <v>Ecuador</v>
          </cell>
          <cell r="ER58">
            <v>1950</v>
          </cell>
          <cell r="ES58">
            <v>303.60294783699999</v>
          </cell>
        </row>
        <row r="59">
          <cell r="EQ59" t="str">
            <v>Egypt</v>
          </cell>
          <cell r="ER59">
            <v>1950</v>
          </cell>
          <cell r="ES59">
            <v>1591.5688285200001</v>
          </cell>
        </row>
        <row r="60">
          <cell r="EQ60" t="str">
            <v>El Salvador</v>
          </cell>
          <cell r="ER60">
            <v>1950</v>
          </cell>
          <cell r="ES60">
            <v>59.653635661000003</v>
          </cell>
        </row>
        <row r="61">
          <cell r="EQ61" t="str">
            <v>Equatorial Guinea</v>
          </cell>
          <cell r="ER61">
            <v>1950</v>
          </cell>
          <cell r="ES61">
            <v>34.245839419999996</v>
          </cell>
        </row>
        <row r="62">
          <cell r="EQ62" t="str">
            <v>Eritrea</v>
          </cell>
          <cell r="ER62">
            <v>1994</v>
          </cell>
          <cell r="ES62">
            <v>4.3936641209999996</v>
          </cell>
        </row>
        <row r="63">
          <cell r="EQ63" t="str">
            <v>Estonia</v>
          </cell>
          <cell r="ER63">
            <v>1950</v>
          </cell>
          <cell r="ES63">
            <v>381.61495229745486</v>
          </cell>
        </row>
        <row r="64">
          <cell r="EQ64" t="str">
            <v>Ethiopia</v>
          </cell>
          <cell r="ER64">
            <v>1950</v>
          </cell>
          <cell r="ES64">
            <v>62.218978238999995</v>
          </cell>
        </row>
        <row r="65">
          <cell r="EQ65" t="str">
            <v>Faeroe Islands</v>
          </cell>
          <cell r="ER65">
            <v>1950</v>
          </cell>
          <cell r="ES65">
            <v>7.9765363039999979</v>
          </cell>
        </row>
        <row r="66">
          <cell r="EQ66" t="str">
            <v>Micronesia (Federated States of)</v>
          </cell>
          <cell r="ER66">
            <v>1992</v>
          </cell>
          <cell r="ES66">
            <v>0.93473105400000034</v>
          </cell>
        </row>
        <row r="67">
          <cell r="EQ67" t="str">
            <v>Fiji</v>
          </cell>
          <cell r="ER67">
            <v>1950</v>
          </cell>
          <cell r="ES67">
            <v>13.721273324999997</v>
          </cell>
        </row>
        <row r="68">
          <cell r="EQ68" t="str">
            <v>Finland</v>
          </cell>
          <cell r="ER68">
            <v>1950</v>
          </cell>
          <cell r="ES68">
            <v>816.6496880159998</v>
          </cell>
        </row>
        <row r="69">
          <cell r="EQ69" t="str">
            <v>France</v>
          </cell>
          <cell r="ER69">
            <v>1950</v>
          </cell>
          <cell r="ES69">
            <v>7161.5446263399999</v>
          </cell>
        </row>
        <row r="70">
          <cell r="EQ70" t="str">
            <v>French Guiana</v>
          </cell>
          <cell r="ER70">
            <v>1950</v>
          </cell>
          <cell r="ES70">
            <v>0.23135066700000007</v>
          </cell>
        </row>
        <row r="71">
          <cell r="EQ71" t="str">
            <v>French Polynesia</v>
          </cell>
          <cell r="ER71">
            <v>1955</v>
          </cell>
          <cell r="ES71">
            <v>7.3640547429999996</v>
          </cell>
        </row>
        <row r="72">
          <cell r="EQ72" t="str">
            <v>Gabon</v>
          </cell>
          <cell r="ER72">
            <v>1959</v>
          </cell>
          <cell r="ES72">
            <v>68.146596908999996</v>
          </cell>
        </row>
        <row r="73">
          <cell r="EQ73" t="str">
            <v>Gambia</v>
          </cell>
          <cell r="ER73">
            <v>1950</v>
          </cell>
          <cell r="ES73">
            <v>3.5317226840000004</v>
          </cell>
        </row>
        <row r="74">
          <cell r="EQ74" t="str">
            <v>Georgia</v>
          </cell>
          <cell r="ER74">
            <v>1950</v>
          </cell>
          <cell r="ES74">
            <v>258.40135205236385</v>
          </cell>
        </row>
        <row r="75">
          <cell r="EQ75" t="str">
            <v>Germany</v>
          </cell>
          <cell r="ER75">
            <v>1950</v>
          </cell>
          <cell r="ES75">
            <v>17085.074372899999</v>
          </cell>
        </row>
        <row r="76">
          <cell r="EQ76" t="str">
            <v>Ghana</v>
          </cell>
          <cell r="ER76">
            <v>1950</v>
          </cell>
          <cell r="ES76">
            <v>91.777824637999984</v>
          </cell>
        </row>
        <row r="77">
          <cell r="EQ77" t="str">
            <v>Greece</v>
          </cell>
          <cell r="ER77">
            <v>1950</v>
          </cell>
          <cell r="ES77">
            <v>1063.7512203080003</v>
          </cell>
        </row>
        <row r="78">
          <cell r="EQ78" t="str">
            <v>Greenland</v>
          </cell>
          <cell r="ER78">
            <v>1950</v>
          </cell>
          <cell r="ES78">
            <v>7.7446636400000015</v>
          </cell>
        </row>
        <row r="79">
          <cell r="EQ79" t="str">
            <v>Grenada</v>
          </cell>
          <cell r="ER79">
            <v>1950</v>
          </cell>
          <cell r="ES79">
            <v>2.0760364310000003</v>
          </cell>
        </row>
        <row r="80">
          <cell r="EQ80" t="str">
            <v>Guatemala</v>
          </cell>
          <cell r="ER80">
            <v>1950</v>
          </cell>
          <cell r="ES80">
            <v>110.06405365400001</v>
          </cell>
        </row>
        <row r="81">
          <cell r="EQ81" t="str">
            <v>Guinea</v>
          </cell>
          <cell r="ER81">
            <v>1958</v>
          </cell>
          <cell r="ES81">
            <v>21.318542029000003</v>
          </cell>
        </row>
        <row r="82">
          <cell r="EQ82" t="str">
            <v>Guinea-Bissau</v>
          </cell>
          <cell r="ER82">
            <v>1950</v>
          </cell>
          <cell r="ES82">
            <v>2.5932281960000005</v>
          </cell>
        </row>
        <row r="83">
          <cell r="EQ83" t="str">
            <v>Guyana</v>
          </cell>
          <cell r="ER83">
            <v>1950</v>
          </cell>
          <cell r="ES83">
            <v>26.134899481999998</v>
          </cell>
        </row>
        <row r="84">
          <cell r="EQ84" t="str">
            <v>Haiti</v>
          </cell>
          <cell r="ER84">
            <v>1950</v>
          </cell>
          <cell r="ES84">
            <v>19.835794325999998</v>
          </cell>
        </row>
        <row r="85">
          <cell r="EQ85" t="str">
            <v>Honduras</v>
          </cell>
          <cell r="ER85">
            <v>1950</v>
          </cell>
          <cell r="ES85">
            <v>65.176500927000006</v>
          </cell>
        </row>
        <row r="86">
          <cell r="EQ86" t="str">
            <v>Hong Kong</v>
          </cell>
          <cell r="ER86">
            <v>1950</v>
          </cell>
          <cell r="ES86">
            <v>422.15884637300007</v>
          </cell>
        </row>
        <row r="87">
          <cell r="EQ87" t="str">
            <v>Hungary</v>
          </cell>
          <cell r="ER87">
            <v>1950</v>
          </cell>
          <cell r="ES87">
            <v>1136.94391733</v>
          </cell>
        </row>
        <row r="88">
          <cell r="EQ88" t="str">
            <v>Iceland</v>
          </cell>
          <cell r="ER88">
            <v>1950</v>
          </cell>
          <cell r="ES88">
            <v>39.715398155000003</v>
          </cell>
        </row>
        <row r="89">
          <cell r="EQ89" t="str">
            <v>India</v>
          </cell>
          <cell r="ER89">
            <v>1950</v>
          </cell>
          <cell r="ES89">
            <v>12946.765958110002</v>
          </cell>
        </row>
        <row r="90">
          <cell r="EQ90" t="str">
            <v>Indonesia</v>
          </cell>
          <cell r="ER90">
            <v>1950</v>
          </cell>
          <cell r="ES90">
            <v>3358.9709141479998</v>
          </cell>
        </row>
        <row r="91">
          <cell r="EQ91" t="str">
            <v>Iraq</v>
          </cell>
          <cell r="ER91">
            <v>1950</v>
          </cell>
          <cell r="ES91">
            <v>1117.0974682880001</v>
          </cell>
        </row>
        <row r="92">
          <cell r="EQ92" t="str">
            <v>Ireland</v>
          </cell>
          <cell r="ER92">
            <v>1950</v>
          </cell>
          <cell r="ES92">
            <v>526.06882399499978</v>
          </cell>
        </row>
        <row r="93">
          <cell r="EQ93" t="str">
            <v>Iran</v>
          </cell>
          <cell r="ER93">
            <v>1950</v>
          </cell>
          <cell r="ES93">
            <v>4515.5675081116678</v>
          </cell>
        </row>
        <row r="94">
          <cell r="EQ94" t="str">
            <v>Israel</v>
          </cell>
          <cell r="ER94">
            <v>1950</v>
          </cell>
          <cell r="ES94">
            <v>620.37669193500017</v>
          </cell>
        </row>
        <row r="95">
          <cell r="EQ95" t="str">
            <v>Italy</v>
          </cell>
          <cell r="ER95">
            <v>1950</v>
          </cell>
          <cell r="ES95">
            <v>6111.6244403500004</v>
          </cell>
        </row>
        <row r="96">
          <cell r="EQ96" t="str">
            <v>Jamaica</v>
          </cell>
          <cell r="ER96">
            <v>1950</v>
          </cell>
          <cell r="ES96">
            <v>119.34024442899998</v>
          </cell>
        </row>
        <row r="97">
          <cell r="EQ97" t="str">
            <v>Japan</v>
          </cell>
          <cell r="ER97">
            <v>1950</v>
          </cell>
          <cell r="ES97">
            <v>16229.304946160006</v>
          </cell>
        </row>
        <row r="98">
          <cell r="EQ98" t="str">
            <v>Jordan</v>
          </cell>
          <cell r="ER98">
            <v>1950</v>
          </cell>
          <cell r="ES98">
            <v>177.12821632799998</v>
          </cell>
        </row>
        <row r="99">
          <cell r="EQ99" t="str">
            <v>Kazakhstan</v>
          </cell>
          <cell r="ER99">
            <v>1950</v>
          </cell>
          <cell r="ES99">
            <v>3357.4935784236354</v>
          </cell>
        </row>
        <row r="100">
          <cell r="EQ100" t="str">
            <v>Kenya</v>
          </cell>
          <cell r="ER100">
            <v>1950</v>
          </cell>
          <cell r="ES100">
            <v>117.84227322599999</v>
          </cell>
        </row>
        <row r="101">
          <cell r="EQ101" t="str">
            <v>Kiribati</v>
          </cell>
          <cell r="ER101">
            <v>1961</v>
          </cell>
          <cell r="ES101">
            <v>0.53779894800000039</v>
          </cell>
        </row>
        <row r="102">
          <cell r="EQ102" t="str">
            <v>Kosovo</v>
          </cell>
          <cell r="ER102">
            <v>2008</v>
          </cell>
          <cell r="ES102">
            <v>24.205794021000003</v>
          </cell>
        </row>
        <row r="103">
          <cell r="EQ103" t="str">
            <v>Kuwait</v>
          </cell>
          <cell r="ER103">
            <v>1950</v>
          </cell>
          <cell r="ES103">
            <v>743.64493655999979</v>
          </cell>
        </row>
        <row r="104">
          <cell r="EQ104" t="str">
            <v>Kyrgyzstan</v>
          </cell>
          <cell r="ER104">
            <v>1959</v>
          </cell>
          <cell r="ES104">
            <v>199.80551348600002</v>
          </cell>
        </row>
        <row r="105">
          <cell r="EQ105" t="str">
            <v>Laos</v>
          </cell>
          <cell r="ER105">
            <v>1955</v>
          </cell>
          <cell r="ES105">
            <v>32.980850478000001</v>
          </cell>
        </row>
        <row r="106">
          <cell r="EQ106" t="str">
            <v>Latvia</v>
          </cell>
          <cell r="ER106">
            <v>1950</v>
          </cell>
          <cell r="ES106">
            <v>190.78885995836367</v>
          </cell>
        </row>
        <row r="107">
          <cell r="EQ107" t="str">
            <v>Lebanon</v>
          </cell>
          <cell r="ER107">
            <v>1950</v>
          </cell>
          <cell r="ES107">
            <v>185.68947690300004</v>
          </cell>
        </row>
        <row r="108">
          <cell r="EQ108" t="str">
            <v>Lesotho</v>
          </cell>
          <cell r="ER108">
            <v>1990</v>
          </cell>
          <cell r="ES108">
            <v>15.893997256000002</v>
          </cell>
        </row>
        <row r="109">
          <cell r="EQ109" t="str">
            <v>Liberia</v>
          </cell>
          <cell r="ER109">
            <v>1950</v>
          </cell>
          <cell r="ES109">
            <v>13.806807584000003</v>
          </cell>
        </row>
        <row r="110">
          <cell r="EQ110" t="str">
            <v>Libya</v>
          </cell>
          <cell r="ER110">
            <v>1950</v>
          </cell>
          <cell r="ES110">
            <v>540.03347859300004</v>
          </cell>
        </row>
        <row r="111">
          <cell r="EQ111" t="str">
            <v>Liechtenstein</v>
          </cell>
          <cell r="ER111">
            <v>1990</v>
          </cell>
          <cell r="ES111">
            <v>1.5897813940000005</v>
          </cell>
        </row>
        <row r="112">
          <cell r="EQ112" t="str">
            <v>Lithuania</v>
          </cell>
          <cell r="ER112">
            <v>1950</v>
          </cell>
          <cell r="ES112">
            <v>349.78961309236365</v>
          </cell>
        </row>
        <row r="113">
          <cell r="EQ113" t="str">
            <v>Luxembourg</v>
          </cell>
          <cell r="ER113">
            <v>1950</v>
          </cell>
          <cell r="ES113">
            <v>200.89055836799997</v>
          </cell>
        </row>
        <row r="114">
          <cell r="EQ114" t="str">
            <v>Macao</v>
          </cell>
          <cell r="ER114">
            <v>1954</v>
          </cell>
          <cell r="ES114">
            <v>15.147908549</v>
          </cell>
        </row>
        <row r="115">
          <cell r="EQ115" t="str">
            <v>North Macedonia</v>
          </cell>
          <cell r="ER115">
            <v>1959</v>
          </cell>
          <cell r="ES115">
            <v>155.92351567400001</v>
          </cell>
        </row>
        <row r="116">
          <cell r="EQ116" t="str">
            <v>Madagascar</v>
          </cell>
          <cell r="ER116">
            <v>1950</v>
          </cell>
          <cell r="ES116">
            <v>24.371985330999991</v>
          </cell>
        </row>
        <row r="117">
          <cell r="EQ117" t="str">
            <v>Malawi</v>
          </cell>
          <cell r="ER117">
            <v>1959</v>
          </cell>
          <cell r="ES117">
            <v>12.126184428999998</v>
          </cell>
        </row>
        <row r="118">
          <cell r="EQ118" t="str">
            <v>Malaysia</v>
          </cell>
          <cell r="ER118">
            <v>1959</v>
          </cell>
          <cell r="ES118">
            <v>1465.0952587869999</v>
          </cell>
        </row>
        <row r="119">
          <cell r="EQ119" t="str">
            <v>Maldives</v>
          </cell>
          <cell r="ER119">
            <v>1971</v>
          </cell>
          <cell r="ES119">
            <v>5.7661538719999994</v>
          </cell>
        </row>
        <row r="120">
          <cell r="EQ120" t="str">
            <v>Mali</v>
          </cell>
          <cell r="ER120">
            <v>1959</v>
          </cell>
          <cell r="ES120">
            <v>13.549468806000002</v>
          </cell>
        </row>
        <row r="121">
          <cell r="EQ121" t="str">
            <v>Malta</v>
          </cell>
          <cell r="ER121">
            <v>1950</v>
          </cell>
          <cell r="ES121">
            <v>27.645332916999998</v>
          </cell>
        </row>
        <row r="122">
          <cell r="EQ122" t="str">
            <v>Marshall Islands</v>
          </cell>
          <cell r="ER122">
            <v>1992</v>
          </cell>
          <cell r="ES122">
            <v>0.85177544000000038</v>
          </cell>
        </row>
        <row r="123">
          <cell r="EQ123" t="str">
            <v>Martinique</v>
          </cell>
          <cell r="ER123">
            <v>1950</v>
          </cell>
          <cell r="ES123">
            <v>1.1461618809999994</v>
          </cell>
        </row>
        <row r="124">
          <cell r="EQ124" t="str">
            <v>Mauritania</v>
          </cell>
          <cell r="ER124">
            <v>1959</v>
          </cell>
          <cell r="ES124">
            <v>18.881865059999999</v>
          </cell>
        </row>
        <row r="125">
          <cell r="EQ125" t="str">
            <v>Mauritius</v>
          </cell>
          <cell r="ER125">
            <v>1950</v>
          </cell>
          <cell r="ES125">
            <v>29.417775836000001</v>
          </cell>
        </row>
        <row r="126">
          <cell r="EQ126" t="str">
            <v>Mexico</v>
          </cell>
          <cell r="ER126">
            <v>1950</v>
          </cell>
          <cell r="ES126">
            <v>4941.291943950001</v>
          </cell>
        </row>
        <row r="127">
          <cell r="EQ127" t="str">
            <v>Mongolia</v>
          </cell>
          <cell r="ER127">
            <v>1950</v>
          </cell>
          <cell r="ES127">
            <v>171.16153693999996</v>
          </cell>
        </row>
        <row r="128">
          <cell r="EQ128" t="str">
            <v>Montenegro</v>
          </cell>
          <cell r="ER128">
            <v>1959</v>
          </cell>
          <cell r="ES128">
            <v>25.034430243999999</v>
          </cell>
        </row>
        <row r="129">
          <cell r="EQ129" t="str">
            <v>Montserrat</v>
          </cell>
          <cell r="ER129">
            <v>1959</v>
          </cell>
          <cell r="ES129">
            <v>0.41923785500000033</v>
          </cell>
        </row>
        <row r="130">
          <cell r="EQ130" t="str">
            <v>Morocco</v>
          </cell>
          <cell r="ER130">
            <v>1950</v>
          </cell>
          <cell r="ES130">
            <v>445.90370090200003</v>
          </cell>
        </row>
        <row r="131">
          <cell r="EQ131" t="str">
            <v>Mozambique</v>
          </cell>
          <cell r="ER131">
            <v>1950</v>
          </cell>
          <cell r="ES131">
            <v>44.711453087999999</v>
          </cell>
        </row>
        <row r="132">
          <cell r="EQ132" t="str">
            <v>Myanmar</v>
          </cell>
          <cell r="ER132">
            <v>1950</v>
          </cell>
          <cell r="ES132">
            <v>132.58889505399998</v>
          </cell>
        </row>
        <row r="133">
          <cell r="EQ133" t="str">
            <v>Namibia</v>
          </cell>
          <cell r="ER133">
            <v>1991</v>
          </cell>
          <cell r="ES133">
            <v>18.611064831</v>
          </cell>
        </row>
        <row r="134">
          <cell r="EQ134" t="str">
            <v>Nauru</v>
          </cell>
          <cell r="ER134">
            <v>1964</v>
          </cell>
          <cell r="ES134">
            <v>1.2895770179999999</v>
          </cell>
        </row>
        <row r="135">
          <cell r="EQ135" t="str">
            <v>Nepal</v>
          </cell>
          <cell r="ER135">
            <v>1950</v>
          </cell>
          <cell r="ES135">
            <v>35.222247597000006</v>
          </cell>
        </row>
        <row r="136">
          <cell r="EQ136" t="str">
            <v>Netherlands</v>
          </cell>
          <cell r="ER136">
            <v>1950</v>
          </cell>
          <cell r="ES136">
            <v>2633.1566172800003</v>
          </cell>
        </row>
        <row r="137">
          <cell r="EQ137" t="str">
            <v>New Caledonia</v>
          </cell>
          <cell r="ER137">
            <v>1950</v>
          </cell>
          <cell r="ES137">
            <v>38.764981861999999</v>
          </cell>
        </row>
        <row r="138">
          <cell r="EQ138" t="str">
            <v>New Zealand</v>
          </cell>
          <cell r="ER138">
            <v>1950</v>
          </cell>
          <cell r="ES138">
            <v>427.5918185299999</v>
          </cell>
        </row>
        <row r="139">
          <cell r="EQ139" t="str">
            <v>Nicaragua</v>
          </cell>
          <cell r="ER139">
            <v>1950</v>
          </cell>
          <cell r="ES139">
            <v>45.292146240999998</v>
          </cell>
        </row>
        <row r="140">
          <cell r="EQ140" t="str">
            <v>Niger</v>
          </cell>
          <cell r="ER140">
            <v>1958</v>
          </cell>
          <cell r="ES140">
            <v>11.792341039</v>
          </cell>
        </row>
        <row r="141">
          <cell r="EQ141" t="str">
            <v>Nigeria</v>
          </cell>
          <cell r="ER141">
            <v>1950</v>
          </cell>
          <cell r="ES141">
            <v>997.57257157399999</v>
          </cell>
        </row>
        <row r="142">
          <cell r="EQ142" t="str">
            <v>Niue</v>
          </cell>
          <cell r="ER142">
            <v>1970</v>
          </cell>
          <cell r="ES142">
            <v>7.2088772000000051E-2</v>
          </cell>
        </row>
        <row r="143">
          <cell r="EQ143" t="str">
            <v>Norway</v>
          </cell>
          <cell r="ER143">
            <v>1950</v>
          </cell>
          <cell r="ES143">
            <v>585.99205131499991</v>
          </cell>
        </row>
        <row r="144">
          <cell r="EQ144" t="str">
            <v>Occupied Palestinian Territory</v>
          </cell>
          <cell r="ER144">
            <v>1990</v>
          </cell>
          <cell r="ES144">
            <v>14.687777920999999</v>
          </cell>
        </row>
        <row r="145">
          <cell r="EQ145" t="str">
            <v>Oman</v>
          </cell>
          <cell r="ER145">
            <v>1964</v>
          </cell>
          <cell r="ES145">
            <v>310.16820690900005</v>
          </cell>
        </row>
        <row r="146">
          <cell r="EQ146" t="str">
            <v>Pakistan</v>
          </cell>
          <cell r="ER146">
            <v>1950</v>
          </cell>
          <cell r="ES146">
            <v>1275.3338122258181</v>
          </cell>
        </row>
        <row r="147">
          <cell r="EQ147" t="str">
            <v>Palau</v>
          </cell>
          <cell r="ER147">
            <v>1992</v>
          </cell>
          <cell r="ES147">
            <v>1.570796318</v>
          </cell>
        </row>
        <row r="148">
          <cell r="EQ148" t="str">
            <v>Panama</v>
          </cell>
          <cell r="ER148">
            <v>1950</v>
          </cell>
          <cell r="ES148">
            <v>78.666807943000009</v>
          </cell>
        </row>
        <row r="149">
          <cell r="EQ149" t="str">
            <v>Papua New Guinea</v>
          </cell>
          <cell r="ER149">
            <v>1950</v>
          </cell>
          <cell r="ES149">
            <v>42.801104850999998</v>
          </cell>
        </row>
        <row r="150">
          <cell r="EQ150" t="str">
            <v>Paraguay</v>
          </cell>
          <cell r="ER150">
            <v>1950</v>
          </cell>
          <cell r="ES150">
            <v>44.031788579000008</v>
          </cell>
        </row>
        <row r="151">
          <cell r="EQ151" t="str">
            <v>Peru</v>
          </cell>
          <cell r="ER151">
            <v>1950</v>
          </cell>
          <cell r="ES151">
            <v>443.53228490618176</v>
          </cell>
        </row>
        <row r="152">
          <cell r="EQ152" t="str">
            <v>Philippines</v>
          </cell>
          <cell r="ER152">
            <v>1950</v>
          </cell>
          <cell r="ES152">
            <v>848.07082063799987</v>
          </cell>
        </row>
        <row r="153">
          <cell r="EQ153" t="str">
            <v>Bolivia</v>
          </cell>
          <cell r="ER153">
            <v>1950</v>
          </cell>
          <cell r="ES153">
            <v>142.38579511899999</v>
          </cell>
        </row>
        <row r="154">
          <cell r="EQ154" t="str">
            <v>Poland</v>
          </cell>
          <cell r="ER154">
            <v>1950</v>
          </cell>
          <cell r="ES154">
            <v>5945.575912690002</v>
          </cell>
        </row>
        <row r="155">
          <cell r="EQ155" t="str">
            <v>Portugal</v>
          </cell>
          <cell r="ER155">
            <v>1950</v>
          </cell>
          <cell r="ES155">
            <v>632.71150489900015</v>
          </cell>
        </row>
        <row r="156">
          <cell r="EQ156" t="str">
            <v>Qatar</v>
          </cell>
          <cell r="ER156">
            <v>1950</v>
          </cell>
          <cell r="ES156">
            <v>526.71534941100003</v>
          </cell>
        </row>
        <row r="157">
          <cell r="EQ157" t="str">
            <v>Cameroon</v>
          </cell>
          <cell r="ER157">
            <v>1950</v>
          </cell>
          <cell r="ES157">
            <v>53.532875097000009</v>
          </cell>
        </row>
        <row r="158">
          <cell r="EQ158" t="str">
            <v>South Korea</v>
          </cell>
          <cell r="ER158">
            <v>1950</v>
          </cell>
          <cell r="ES158">
            <v>4489.2251377009998</v>
          </cell>
        </row>
        <row r="159">
          <cell r="EQ159" t="str">
            <v>Moldova</v>
          </cell>
          <cell r="ER159">
            <v>1959</v>
          </cell>
          <cell r="ES159">
            <v>239.7512763770001</v>
          </cell>
        </row>
        <row r="160">
          <cell r="EQ160" t="str">
            <v>South Sudan</v>
          </cell>
          <cell r="ER160">
            <v>1959</v>
          </cell>
          <cell r="ES160">
            <v>9.6672691820000001</v>
          </cell>
        </row>
        <row r="161">
          <cell r="EQ161" t="str">
            <v>Sudan</v>
          </cell>
          <cell r="ER161">
            <v>1959</v>
          </cell>
          <cell r="ES161">
            <v>108.94418986899998</v>
          </cell>
        </row>
        <row r="162">
          <cell r="EQ162" t="str">
            <v>Réunion</v>
          </cell>
          <cell r="ER162">
            <v>1950</v>
          </cell>
          <cell r="ES162">
            <v>1.016467673</v>
          </cell>
        </row>
        <row r="163">
          <cell r="EQ163" t="str">
            <v>Romania</v>
          </cell>
          <cell r="ER163">
            <v>1950</v>
          </cell>
          <cell r="ES163">
            <v>2108.2733604099999</v>
          </cell>
        </row>
        <row r="164">
          <cell r="EQ164" t="str">
            <v>Russian Federation</v>
          </cell>
          <cell r="ER164">
            <v>1950</v>
          </cell>
          <cell r="ES164">
            <v>28795.573560425459</v>
          </cell>
        </row>
        <row r="165">
          <cell r="EQ165" t="str">
            <v>Rwanda</v>
          </cell>
          <cell r="ER165">
            <v>1959</v>
          </cell>
          <cell r="ES165">
            <v>7.1584651030000002</v>
          </cell>
        </row>
        <row r="166">
          <cell r="EQ166" t="str">
            <v>Saint Helena</v>
          </cell>
          <cell r="ER166">
            <v>1981</v>
          </cell>
          <cell r="ES166">
            <v>9.6089196000000057E-2</v>
          </cell>
        </row>
        <row r="167">
          <cell r="EQ167" t="str">
            <v>Saint Lucia</v>
          </cell>
          <cell r="ER167">
            <v>1950</v>
          </cell>
          <cell r="ES167">
            <v>3.1308542620000011</v>
          </cell>
        </row>
        <row r="168">
          <cell r="EQ168" t="str">
            <v>Sint Maarten (Dutch part)</v>
          </cell>
          <cell r="ER168">
            <v>1959</v>
          </cell>
          <cell r="ES168">
            <v>13.606480727999999</v>
          </cell>
        </row>
        <row r="169">
          <cell r="EQ169" t="str">
            <v>Samoa</v>
          </cell>
          <cell r="ER169">
            <v>1950</v>
          </cell>
          <cell r="ES169">
            <v>1.8541070200000003</v>
          </cell>
        </row>
        <row r="170">
          <cell r="EQ170" t="str">
            <v>Sao Tome and Principe</v>
          </cell>
          <cell r="ER170">
            <v>1951</v>
          </cell>
          <cell r="ES170">
            <v>0.84342316500000059</v>
          </cell>
        </row>
        <row r="171">
          <cell r="EQ171" t="str">
            <v>Saudi Arabia</v>
          </cell>
          <cell r="ER171">
            <v>1950</v>
          </cell>
          <cell r="ES171">
            <v>3876.0804725490007</v>
          </cell>
        </row>
        <row r="172">
          <cell r="EQ172" t="str">
            <v>Senegal</v>
          </cell>
          <cell r="ER172">
            <v>1950</v>
          </cell>
          <cell r="ES172">
            <v>60.341062276999992</v>
          </cell>
        </row>
        <row r="173">
          <cell r="EQ173" t="str">
            <v>Serbia</v>
          </cell>
          <cell r="ER173">
            <v>1950</v>
          </cell>
          <cell r="ES173">
            <v>702.65761635454521</v>
          </cell>
        </row>
        <row r="174">
          <cell r="EQ174" t="str">
            <v>Seychelles</v>
          </cell>
          <cell r="ER174">
            <v>1959</v>
          </cell>
          <cell r="ES174">
            <v>4.1712182809999998</v>
          </cell>
        </row>
        <row r="175">
          <cell r="EQ175" t="str">
            <v>Sierra Leone</v>
          </cell>
          <cell r="ER175">
            <v>1950</v>
          </cell>
          <cell r="ES175">
            <v>9.6174252900000017</v>
          </cell>
        </row>
        <row r="176">
          <cell r="EQ176" t="str">
            <v>Singapore</v>
          </cell>
          <cell r="ER176">
            <v>1950</v>
          </cell>
          <cell r="ES176">
            <v>566.09364734299993</v>
          </cell>
        </row>
        <row r="177">
          <cell r="EQ177" t="str">
            <v>Slovakia</v>
          </cell>
          <cell r="ER177">
            <v>1950</v>
          </cell>
          <cell r="ES177">
            <v>818.46168077309073</v>
          </cell>
        </row>
        <row r="178">
          <cell r="EQ178" t="str">
            <v>Slovenia</v>
          </cell>
          <cell r="ER178">
            <v>1950</v>
          </cell>
          <cell r="ES178">
            <v>216.46686363981809</v>
          </cell>
        </row>
        <row r="179">
          <cell r="EQ179" t="str">
            <v>Solomon Islands</v>
          </cell>
          <cell r="ER179">
            <v>1952</v>
          </cell>
          <cell r="ES179">
            <v>2.6874621080000005</v>
          </cell>
        </row>
        <row r="180">
          <cell r="EQ180" t="str">
            <v>Somalia</v>
          </cell>
          <cell r="ER180">
            <v>1950</v>
          </cell>
          <cell r="ES180">
            <v>8.6452182620000002</v>
          </cell>
        </row>
        <row r="181">
          <cell r="EQ181" t="str">
            <v>South Africa</v>
          </cell>
          <cell r="ER181">
            <v>1950</v>
          </cell>
          <cell r="ES181">
            <v>5134.239110139998</v>
          </cell>
        </row>
        <row r="182">
          <cell r="EQ182" t="str">
            <v>Spain</v>
          </cell>
          <cell r="ER182">
            <v>1950</v>
          </cell>
          <cell r="ES182">
            <v>3618.3162556999996</v>
          </cell>
        </row>
        <row r="183">
          <cell r="EQ183" t="str">
            <v>Sri Lanka</v>
          </cell>
          <cell r="ER183">
            <v>1950</v>
          </cell>
          <cell r="ES183">
            <v>125.075215142</v>
          </cell>
        </row>
        <row r="184">
          <cell r="EQ184" t="str">
            <v>Saint Kitts and Nevis</v>
          </cell>
          <cell r="ER184">
            <v>1981</v>
          </cell>
          <cell r="ES184">
            <v>1.6079623050000003</v>
          </cell>
        </row>
        <row r="185">
          <cell r="EQ185" t="str">
            <v>Saint Pierre and Miquelon</v>
          </cell>
          <cell r="ER185">
            <v>1950</v>
          </cell>
          <cell r="ES185">
            <v>0.99962437000000059</v>
          </cell>
        </row>
        <row r="186">
          <cell r="EQ186" t="str">
            <v>Saint Vincent and the Grenadines</v>
          </cell>
          <cell r="ER186">
            <v>1950</v>
          </cell>
          <cell r="ES186">
            <v>1.8060812330000005</v>
          </cell>
        </row>
        <row r="187">
          <cell r="EQ187" t="str">
            <v>Suriname</v>
          </cell>
          <cell r="ER187">
            <v>1950</v>
          </cell>
          <cell r="ES187">
            <v>30.200844673999999</v>
          </cell>
        </row>
        <row r="188">
          <cell r="EQ188" t="str">
            <v>Swaziland</v>
          </cell>
          <cell r="ER188">
            <v>1950</v>
          </cell>
          <cell r="ES188">
            <v>10.730637187999998</v>
          </cell>
        </row>
        <row r="189">
          <cell r="EQ189" t="str">
            <v>Sweden</v>
          </cell>
          <cell r="ER189">
            <v>1950</v>
          </cell>
          <cell r="ES189">
            <v>1091.2168012900001</v>
          </cell>
        </row>
        <row r="190">
          <cell r="EQ190" t="str">
            <v>Switzerland</v>
          </cell>
          <cell r="ER190">
            <v>1950</v>
          </cell>
          <cell r="ES190">
            <v>679.8123722250001</v>
          </cell>
        </row>
        <row r="191">
          <cell r="EQ191" t="str">
            <v>Syria</v>
          </cell>
          <cell r="ER191">
            <v>1950</v>
          </cell>
          <cell r="ES191">
            <v>488.92592007900004</v>
          </cell>
        </row>
        <row r="192">
          <cell r="EQ192" t="str">
            <v>Taiwan</v>
          </cell>
          <cell r="ER192">
            <v>1950</v>
          </cell>
          <cell r="ES192">
            <v>2211.6587815060007</v>
          </cell>
        </row>
        <row r="193">
          <cell r="EQ193" t="str">
            <v>Tajikistan</v>
          </cell>
          <cell r="ER193">
            <v>1950</v>
          </cell>
          <cell r="ES193">
            <v>102.41582082945443</v>
          </cell>
        </row>
        <row r="194">
          <cell r="EQ194" t="str">
            <v>Thailand</v>
          </cell>
          <cell r="ER194">
            <v>1950</v>
          </cell>
          <cell r="ES194">
            <v>1873.1244004270002</v>
          </cell>
        </row>
        <row r="195">
          <cell r="EQ195" t="str">
            <v>Timor-Leste</v>
          </cell>
          <cell r="ER195">
            <v>2002</v>
          </cell>
          <cell r="ES195">
            <v>1.4220364949999997</v>
          </cell>
        </row>
        <row r="196">
          <cell r="EQ196" t="str">
            <v>Togo</v>
          </cell>
          <cell r="ER196">
            <v>1950</v>
          </cell>
          <cell r="ES196">
            <v>18.044939509999999</v>
          </cell>
        </row>
        <row r="197">
          <cell r="EQ197" t="str">
            <v>Tonga</v>
          </cell>
          <cell r="ER197">
            <v>1950</v>
          </cell>
          <cell r="ES197">
            <v>1.1249085980000004</v>
          </cell>
        </row>
        <row r="198">
          <cell r="EQ198" t="str">
            <v>Trinidad and Tobago</v>
          </cell>
          <cell r="ER198">
            <v>1950</v>
          </cell>
          <cell r="ES198">
            <v>355.11964577500004</v>
          </cell>
        </row>
        <row r="199">
          <cell r="EQ199" t="str">
            <v>Tunisia</v>
          </cell>
          <cell r="ER199">
            <v>1950</v>
          </cell>
          <cell r="ES199">
            <v>230.170161716</v>
          </cell>
        </row>
        <row r="200">
          <cell r="EQ200" t="str">
            <v>Turkey</v>
          </cell>
          <cell r="ER200">
            <v>1950</v>
          </cell>
          <cell r="ES200">
            <v>2694.6209908779997</v>
          </cell>
        </row>
        <row r="201">
          <cell r="EQ201" t="str">
            <v>Turkmenistan</v>
          </cell>
          <cell r="ER201">
            <v>1950</v>
          </cell>
          <cell r="ES201">
            <v>676.90388284945402</v>
          </cell>
        </row>
        <row r="202">
          <cell r="EQ202" t="str">
            <v>Turks and Caicos Islands</v>
          </cell>
          <cell r="ER202">
            <v>1990</v>
          </cell>
          <cell r="ES202">
            <v>0.955873109</v>
          </cell>
        </row>
        <row r="203">
          <cell r="EQ203" t="str">
            <v>Tuvalu</v>
          </cell>
          <cell r="ER203">
            <v>1990</v>
          </cell>
          <cell r="ES203">
            <v>7.2133158000000031E-2</v>
          </cell>
        </row>
        <row r="204">
          <cell r="EQ204" t="str">
            <v>Uganda</v>
          </cell>
          <cell r="ER204">
            <v>1950</v>
          </cell>
          <cell r="ES204">
            <v>25.857590775000006</v>
          </cell>
        </row>
        <row r="205">
          <cell r="EQ205" t="str">
            <v>Ukraine</v>
          </cell>
          <cell r="ER205">
            <v>1950</v>
          </cell>
          <cell r="ES205">
            <v>7453.9092037354558</v>
          </cell>
        </row>
        <row r="206">
          <cell r="EQ206" t="str">
            <v>United Arab Emirates</v>
          </cell>
          <cell r="ER206">
            <v>1959</v>
          </cell>
          <cell r="ES206">
            <v>1222.1430051309999</v>
          </cell>
        </row>
        <row r="207">
          <cell r="EQ207" t="str">
            <v>United Kingdom</v>
          </cell>
          <cell r="ER207">
            <v>1950</v>
          </cell>
          <cell r="ES207">
            <v>10590.9336513</v>
          </cell>
        </row>
        <row r="208">
          <cell r="EQ208" t="str">
            <v>Tanzania</v>
          </cell>
          <cell r="ER208">
            <v>1959</v>
          </cell>
          <cell r="ES208">
            <v>58.543722603999989</v>
          </cell>
        </row>
        <row r="209">
          <cell r="EQ209" t="str">
            <v>USA</v>
          </cell>
          <cell r="ER209">
            <v>1950</v>
          </cell>
          <cell r="ES209">
            <v>86100.838390400007</v>
          </cell>
        </row>
        <row r="210">
          <cell r="EQ210" t="str">
            <v>Uruguay</v>
          </cell>
          <cell r="ER210">
            <v>1950</v>
          </cell>
          <cell r="ES210">
            <v>97.37664326300002</v>
          </cell>
        </row>
        <row r="211">
          <cell r="EQ211" t="str">
            <v>Uzbekistan</v>
          </cell>
          <cell r="ER211">
            <v>1950</v>
          </cell>
          <cell r="ES211">
            <v>1682.1595623299997</v>
          </cell>
        </row>
        <row r="212">
          <cell r="EQ212" t="str">
            <v>Vanuatu</v>
          </cell>
          <cell r="ER212">
            <v>1962</v>
          </cell>
          <cell r="ES212">
            <v>1.1896866680000009</v>
          </cell>
        </row>
        <row r="213">
          <cell r="EQ213" t="str">
            <v>Venezuela</v>
          </cell>
          <cell r="ER213">
            <v>1950</v>
          </cell>
          <cell r="ES213">
            <v>2002.96448113</v>
          </cell>
        </row>
        <row r="214">
          <cell r="EQ214" t="str">
            <v>Viet Nam</v>
          </cell>
          <cell r="ER214">
            <v>1959</v>
          </cell>
          <cell r="ES214">
            <v>880.41603300799989</v>
          </cell>
        </row>
        <row r="215">
          <cell r="EQ215" t="str">
            <v>Wallis and Futuna Islands</v>
          </cell>
          <cell r="ER215">
            <v>2001</v>
          </cell>
          <cell r="ES215">
            <v>0.12431070200000005</v>
          </cell>
        </row>
        <row r="216">
          <cell r="EQ216" t="str">
            <v>Yemen</v>
          </cell>
          <cell r="ER216">
            <v>1950</v>
          </cell>
          <cell r="ES216">
            <v>167.63961701400004</v>
          </cell>
        </row>
        <row r="217">
          <cell r="EQ217" t="str">
            <v>Zambia</v>
          </cell>
          <cell r="ER217">
            <v>1950</v>
          </cell>
          <cell r="ES217">
            <v>62.726516487000005</v>
          </cell>
        </row>
        <row r="218">
          <cell r="EQ218" t="str">
            <v>Zimbabwe</v>
          </cell>
          <cell r="ER218">
            <v>1950</v>
          </cell>
          <cell r="ES218">
            <v>181.66840348854549</v>
          </cell>
        </row>
      </sheetData>
      <sheetData sheetId="1">
        <row r="4">
          <cell r="B4" t="str">
            <v>Afghanistan</v>
          </cell>
        </row>
      </sheetData>
      <sheetData sheetId="2"/>
      <sheetData sheetId="3"/>
      <sheetData sheetId="4">
        <row r="3">
          <cell r="A3" t="str">
            <v>Afghanistan</v>
          </cell>
        </row>
      </sheetData>
      <sheetData sheetId="5">
        <row r="3">
          <cell r="A3" t="str">
            <v>Afghanistan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Bcountry_results_table"/>
    </sheetNames>
    <sheetDataSet>
      <sheetData sheetId="0">
        <row r="2">
          <cell r="A2" t="str">
            <v>USA</v>
          </cell>
          <cell r="B2">
            <v>86100.838390399993</v>
          </cell>
          <cell r="C2">
            <v>9832845.4587238505</v>
          </cell>
          <cell r="D2">
            <v>355166.83241128799</v>
          </cell>
          <cell r="E2">
            <v>5608680.3760187803</v>
          </cell>
          <cell r="F2">
            <v>15472.8419052793</v>
          </cell>
          <cell r="G2">
            <v>6100608.6255956097</v>
          </cell>
          <cell r="H2">
            <v>31161.6722479981</v>
          </cell>
          <cell r="I2">
            <v>17789247.374557201</v>
          </cell>
          <cell r="J2">
            <v>51517.8931224193</v>
          </cell>
          <cell r="K2">
            <v>20083696.145124599</v>
          </cell>
          <cell r="L2">
            <v>698703.90958239394</v>
          </cell>
          <cell r="M2">
            <v>11465849.222012401</v>
          </cell>
          <cell r="N2">
            <v>138486.93081722199</v>
          </cell>
          <cell r="O2">
            <v>14355845.8340695</v>
          </cell>
          <cell r="P2">
            <v>248309.597062432</v>
          </cell>
          <cell r="Q2">
            <v>34429393.379292101</v>
          </cell>
          <cell r="R2">
            <v>407226.97629323998</v>
          </cell>
        </row>
        <row r="3">
          <cell r="A3" t="str">
            <v>China</v>
          </cell>
          <cell r="B3">
            <v>56774.740483499998</v>
          </cell>
          <cell r="C3">
            <v>4835163.0198728004</v>
          </cell>
          <cell r="D3">
            <v>207154.80813488201</v>
          </cell>
          <cell r="E3">
            <v>2736618.6999300001</v>
          </cell>
          <cell r="F3">
            <v>15149.4662835165</v>
          </cell>
          <cell r="G3">
            <v>3072588.0656951498</v>
          </cell>
          <cell r="H3">
            <v>30087.911932818901</v>
          </cell>
          <cell r="I3">
            <v>8696282.2939932402</v>
          </cell>
          <cell r="J3">
            <v>50566.452582080703</v>
          </cell>
          <cell r="K3">
            <v>12868939.7765122</v>
          </cell>
          <cell r="L3">
            <v>617137.19743648602</v>
          </cell>
          <cell r="M3">
            <v>7326421.6548394896</v>
          </cell>
          <cell r="N3">
            <v>131795.99153653299</v>
          </cell>
          <cell r="O3">
            <v>9294774.9162361007</v>
          </cell>
          <cell r="P3">
            <v>236899.647581906</v>
          </cell>
          <cell r="Q3">
            <v>21985622.758460902</v>
          </cell>
          <cell r="R3">
            <v>391922.74541042</v>
          </cell>
        </row>
        <row r="4">
          <cell r="A4" t="str">
            <v>Russian Federation</v>
          </cell>
          <cell r="B4">
            <v>28795.573560425499</v>
          </cell>
          <cell r="C4">
            <v>3334481.8973386898</v>
          </cell>
          <cell r="D4">
            <v>127517.393690456</v>
          </cell>
          <cell r="E4">
            <v>1902578.26243926</v>
          </cell>
          <cell r="F4">
            <v>5250.0640135090398</v>
          </cell>
          <cell r="G4">
            <v>2066581.85329317</v>
          </cell>
          <cell r="H4">
            <v>10613.1102081484</v>
          </cell>
          <cell r="I4">
            <v>6034285.5762836402</v>
          </cell>
          <cell r="J4">
            <v>17474.340445323902</v>
          </cell>
          <cell r="K4">
            <v>6740925.3299323702</v>
          </cell>
          <cell r="L4">
            <v>242432.00693921401</v>
          </cell>
          <cell r="M4">
            <v>3848944.0818928201</v>
          </cell>
          <cell r="N4">
            <v>47321.485979418401</v>
          </cell>
          <cell r="O4">
            <v>4813417.4605498798</v>
          </cell>
          <cell r="P4">
            <v>84836.317597677596</v>
          </cell>
          <cell r="Q4">
            <v>11560414.447354401</v>
          </cell>
          <cell r="R4">
            <v>138861.605689352</v>
          </cell>
        </row>
        <row r="5">
          <cell r="A5" t="str">
            <v>Germany</v>
          </cell>
          <cell r="B5">
            <v>17085.074372899999</v>
          </cell>
          <cell r="C5">
            <v>2104392.6929758801</v>
          </cell>
          <cell r="D5">
            <v>79167.097571119899</v>
          </cell>
          <cell r="E5">
            <v>1202339.4703005599</v>
          </cell>
          <cell r="F5">
            <v>2942.6776533867801</v>
          </cell>
          <cell r="G5">
            <v>1298987.17607351</v>
          </cell>
          <cell r="H5">
            <v>5957.0439661003602</v>
          </cell>
          <cell r="I5">
            <v>3811851.4325535898</v>
          </cell>
          <cell r="J5">
            <v>9782.4318254129594</v>
          </cell>
          <cell r="K5">
            <v>4014644.7342802798</v>
          </cell>
          <cell r="L5">
            <v>137745.99359694499</v>
          </cell>
          <cell r="M5">
            <v>2293884.4870662699</v>
          </cell>
          <cell r="N5">
            <v>26618.258721005601</v>
          </cell>
          <cell r="O5">
            <v>2861957.7580780801</v>
          </cell>
          <cell r="P5">
            <v>47618.038575946797</v>
          </cell>
          <cell r="Q5">
            <v>6888091.9576965002</v>
          </cell>
          <cell r="R5">
            <v>77794.301170134699</v>
          </cell>
        </row>
        <row r="6">
          <cell r="A6" t="str">
            <v>Japan</v>
          </cell>
          <cell r="B6">
            <v>16229.30494616</v>
          </cell>
          <cell r="C6">
            <v>1709662.1414910201</v>
          </cell>
          <cell r="D6">
            <v>64848.461334638501</v>
          </cell>
          <cell r="E6">
            <v>973323.37401836098</v>
          </cell>
          <cell r="F6">
            <v>3168.89746072046</v>
          </cell>
          <cell r="G6">
            <v>1066844.2723445699</v>
          </cell>
          <cell r="H6">
            <v>6368.7640375441597</v>
          </cell>
          <cell r="I6">
            <v>3088818.77811012</v>
          </cell>
          <cell r="J6">
            <v>10560.7184652795</v>
          </cell>
          <cell r="K6">
            <v>3765501.88703606</v>
          </cell>
          <cell r="L6">
            <v>140751.00245667601</v>
          </cell>
          <cell r="M6">
            <v>2147919.9359184299</v>
          </cell>
          <cell r="N6">
            <v>28234.052247214298</v>
          </cell>
          <cell r="O6">
            <v>2697494.1847721301</v>
          </cell>
          <cell r="P6">
            <v>50700.797703463002</v>
          </cell>
          <cell r="Q6">
            <v>6451091.5404176302</v>
          </cell>
          <cell r="R6">
            <v>83305.165795873399</v>
          </cell>
        </row>
        <row r="7">
          <cell r="A7" t="str">
            <v>India</v>
          </cell>
          <cell r="B7">
            <v>12946.76595811</v>
          </cell>
          <cell r="C7">
            <v>1113648.66743582</v>
          </cell>
          <cell r="D7">
            <v>46621.882530023802</v>
          </cell>
          <cell r="E7">
            <v>630499.14685627201</v>
          </cell>
          <cell r="F7">
            <v>3412.3030698585499</v>
          </cell>
          <cell r="G7">
            <v>707046.02398184396</v>
          </cell>
          <cell r="H7">
            <v>6779.8190395042102</v>
          </cell>
          <cell r="I7">
            <v>2003400.83146935</v>
          </cell>
          <cell r="J7">
            <v>11390.803613358799</v>
          </cell>
          <cell r="K7">
            <v>2935724.2301339</v>
          </cell>
          <cell r="L7">
            <v>138827.15089892701</v>
          </cell>
          <cell r="M7">
            <v>1671478.6169525001</v>
          </cell>
          <cell r="N7">
            <v>29697.490261536099</v>
          </cell>
          <cell r="O7">
            <v>2119962.6491375002</v>
          </cell>
          <cell r="P7">
            <v>53383.157955540599</v>
          </cell>
          <cell r="Q7">
            <v>5015731.4243117003</v>
          </cell>
          <cell r="R7">
            <v>88309.083380944998</v>
          </cell>
        </row>
        <row r="8">
          <cell r="A8" t="str">
            <v>United Kingdom</v>
          </cell>
          <cell r="B8">
            <v>10590.9336513</v>
          </cell>
          <cell r="C8">
            <v>1335429.3114396599</v>
          </cell>
          <cell r="D8">
            <v>50807.170464112503</v>
          </cell>
          <cell r="E8">
            <v>763369.43375544494</v>
          </cell>
          <cell r="F8">
            <v>1806.93101648421</v>
          </cell>
          <cell r="G8">
            <v>823123.14710100705</v>
          </cell>
          <cell r="H8">
            <v>3659.4677607623098</v>
          </cell>
          <cell r="I8">
            <v>2419795.3534625098</v>
          </cell>
          <cell r="J8">
            <v>6002.9428165527497</v>
          </cell>
          <cell r="K8">
            <v>2491827.0582015901</v>
          </cell>
          <cell r="L8">
            <v>85035.888571744304</v>
          </cell>
          <cell r="M8">
            <v>1424175.37850389</v>
          </cell>
          <cell r="N8">
            <v>16366.766362508</v>
          </cell>
          <cell r="O8">
            <v>1775278.1724196</v>
          </cell>
          <cell r="P8">
            <v>29245.271412951701</v>
          </cell>
          <cell r="Q8">
            <v>4276027.6236812696</v>
          </cell>
          <cell r="R8">
            <v>47736.7983031888</v>
          </cell>
        </row>
        <row r="9">
          <cell r="A9" t="str">
            <v>Canada</v>
          </cell>
          <cell r="B9">
            <v>7692.3976379799997</v>
          </cell>
          <cell r="C9">
            <v>840735.97429592698</v>
          </cell>
          <cell r="D9">
            <v>30419.403094681002</v>
          </cell>
          <cell r="E9">
            <v>479067.171073406</v>
          </cell>
          <cell r="F9">
            <v>1439.7814684770999</v>
          </cell>
          <cell r="G9">
            <v>523247.64313730999</v>
          </cell>
          <cell r="H9">
            <v>2893.58729010355</v>
          </cell>
          <cell r="I9">
            <v>1519893.1086770699</v>
          </cell>
          <cell r="J9">
            <v>4797.0130580445702</v>
          </cell>
          <cell r="K9">
            <v>1787744.8222676399</v>
          </cell>
          <cell r="L9">
            <v>64000.209696277801</v>
          </cell>
          <cell r="M9">
            <v>1020154.77842804</v>
          </cell>
          <cell r="N9">
            <v>12829.5679810892</v>
          </cell>
          <cell r="O9">
            <v>1279687.3414211699</v>
          </cell>
          <cell r="P9">
            <v>23025.4010168026</v>
          </cell>
          <cell r="Q9">
            <v>3063392.3469536901</v>
          </cell>
          <cell r="R9">
            <v>37821.888411395899</v>
          </cell>
        </row>
        <row r="10">
          <cell r="A10" t="str">
            <v>Ukraine</v>
          </cell>
          <cell r="B10">
            <v>7453.9092037354603</v>
          </cell>
          <cell r="C10">
            <v>914525.27936171799</v>
          </cell>
          <cell r="D10">
            <v>36663.321534814801</v>
          </cell>
          <cell r="E10">
            <v>522462.96410697798</v>
          </cell>
          <cell r="F10">
            <v>1374.3440601454499</v>
          </cell>
          <cell r="G10">
            <v>564551.17896507704</v>
          </cell>
          <cell r="H10">
            <v>2790.8683700084998</v>
          </cell>
          <cell r="I10">
            <v>1656561.6950131</v>
          </cell>
          <cell r="J10">
            <v>4570.2881423086401</v>
          </cell>
          <cell r="K10">
            <v>1757180.7440749099</v>
          </cell>
          <cell r="L10">
            <v>65320.509405215402</v>
          </cell>
          <cell r="M10">
            <v>1003953.35279792</v>
          </cell>
          <cell r="N10">
            <v>12498.883455859201</v>
          </cell>
          <cell r="O10">
            <v>1251674.4722039199</v>
          </cell>
          <cell r="P10">
            <v>22385.9762388489</v>
          </cell>
          <cell r="Q10">
            <v>3015914.4072228898</v>
          </cell>
          <cell r="R10">
            <v>36539.882314021401</v>
          </cell>
        </row>
        <row r="11">
          <cell r="A11" t="str">
            <v>France</v>
          </cell>
          <cell r="B11">
            <v>7161.5446263399999</v>
          </cell>
          <cell r="C11">
            <v>863641.37062978605</v>
          </cell>
          <cell r="D11">
            <v>32402.9756664747</v>
          </cell>
          <cell r="E11">
            <v>493216.12115639099</v>
          </cell>
          <cell r="F11">
            <v>1251.3903241698099</v>
          </cell>
          <cell r="G11">
            <v>533832.59387901903</v>
          </cell>
          <cell r="H11">
            <v>2530.8457216990801</v>
          </cell>
          <cell r="I11">
            <v>1563875.3968539501</v>
          </cell>
          <cell r="J11">
            <v>4161.9461153587699</v>
          </cell>
          <cell r="K11">
            <v>1680207.7762143</v>
          </cell>
          <cell r="L11">
            <v>58173.463119230997</v>
          </cell>
          <cell r="M11">
            <v>959802.247260798</v>
          </cell>
          <cell r="N11">
            <v>11296.2071244087</v>
          </cell>
          <cell r="O11">
            <v>1198549.1310551199</v>
          </cell>
          <cell r="P11">
            <v>20223.401824574899</v>
          </cell>
          <cell r="Q11">
            <v>2882271.9503269801</v>
          </cell>
          <cell r="R11">
            <v>33068.624843735699</v>
          </cell>
        </row>
        <row r="12">
          <cell r="A12" t="str">
            <v>Italy</v>
          </cell>
          <cell r="B12">
            <v>6111.6244403500004</v>
          </cell>
          <cell r="C12">
            <v>664635.943021841</v>
          </cell>
          <cell r="D12">
            <v>25161.4019910844</v>
          </cell>
          <cell r="E12">
            <v>378674.64906685601</v>
          </cell>
          <cell r="F12">
            <v>1161.45527533567</v>
          </cell>
          <cell r="G12">
            <v>413744.72410671902</v>
          </cell>
          <cell r="H12">
            <v>2339.0916129131001</v>
          </cell>
          <cell r="I12">
            <v>1201488.4558919501</v>
          </cell>
          <cell r="J12">
            <v>3869.2696671245499</v>
          </cell>
          <cell r="K12">
            <v>1422861.3358020301</v>
          </cell>
          <cell r="L12">
            <v>52336.134876142198</v>
          </cell>
          <cell r="M12">
            <v>811889.05887663504</v>
          </cell>
          <cell r="N12">
            <v>10391.4677288683</v>
          </cell>
          <cell r="O12">
            <v>1018048.67056784</v>
          </cell>
          <cell r="P12">
            <v>18653.8804718631</v>
          </cell>
          <cell r="Q12">
            <v>2438646.2779616299</v>
          </cell>
          <cell r="R12">
            <v>30611.254080263599</v>
          </cell>
        </row>
        <row r="13">
          <cell r="A13" t="str">
            <v>Poland</v>
          </cell>
          <cell r="B13">
            <v>5945.5759126900002</v>
          </cell>
          <cell r="C13">
            <v>696771.55559695396</v>
          </cell>
          <cell r="D13">
            <v>26193.861885925598</v>
          </cell>
          <cell r="E13">
            <v>397668.67393014301</v>
          </cell>
          <cell r="F13">
            <v>1063.34701495489</v>
          </cell>
          <cell r="G13">
            <v>431492.080990232</v>
          </cell>
          <cell r="H13">
            <v>2149.4992115728601</v>
          </cell>
          <cell r="I13">
            <v>1261153.9118704901</v>
          </cell>
          <cell r="J13">
            <v>3538.6527961428201</v>
          </cell>
          <cell r="K13">
            <v>1392528.6891940101</v>
          </cell>
          <cell r="L13">
            <v>49134.9528479152</v>
          </cell>
          <cell r="M13">
            <v>795214.35719058302</v>
          </cell>
          <cell r="N13">
            <v>9585.2485686670298</v>
          </cell>
          <cell r="O13">
            <v>994086.07032045897</v>
          </cell>
          <cell r="P13">
            <v>17178.433651508902</v>
          </cell>
          <cell r="Q13">
            <v>2388285.6400709799</v>
          </cell>
          <cell r="R13">
            <v>28113.290845835199</v>
          </cell>
        </row>
        <row r="14">
          <cell r="A14" t="str">
            <v>South Africa</v>
          </cell>
          <cell r="B14">
            <v>5134.2391101399999</v>
          </cell>
          <cell r="C14">
            <v>525289.77726431005</v>
          </cell>
          <cell r="D14">
            <v>19304.271780641298</v>
          </cell>
          <cell r="E14">
            <v>298834.04179236502</v>
          </cell>
          <cell r="F14">
            <v>1034.6817338512999</v>
          </cell>
          <cell r="G14">
            <v>328552.29450166499</v>
          </cell>
          <cell r="H14">
            <v>2072.6812059519102</v>
          </cell>
          <cell r="I14">
            <v>948482.99549889995</v>
          </cell>
          <cell r="J14">
            <v>3449.8720837480901</v>
          </cell>
          <cell r="K14">
            <v>1186119.3888852899</v>
          </cell>
          <cell r="L14">
            <v>44926.871812678502</v>
          </cell>
          <cell r="M14">
            <v>676397.07796440902</v>
          </cell>
          <cell r="N14">
            <v>9158.8695123998496</v>
          </cell>
          <cell r="O14">
            <v>850900.51987369906</v>
          </cell>
          <cell r="P14">
            <v>16453.5090526934</v>
          </cell>
          <cell r="Q14">
            <v>2031060.5688177501</v>
          </cell>
          <cell r="R14">
            <v>27086.299897524699</v>
          </cell>
        </row>
        <row r="15">
          <cell r="A15" t="str">
            <v>Mexico</v>
          </cell>
          <cell r="B15">
            <v>4941.2919439500001</v>
          </cell>
          <cell r="C15">
            <v>485357.41824597301</v>
          </cell>
          <cell r="D15">
            <v>18630.167983148898</v>
          </cell>
          <cell r="E15">
            <v>275823.74050717999</v>
          </cell>
          <cell r="F15">
            <v>1042.5528433387999</v>
          </cell>
          <cell r="G15">
            <v>304541.55240183201</v>
          </cell>
          <cell r="H15">
            <v>2086.8694919742702</v>
          </cell>
          <cell r="I15">
            <v>875706.96182890504</v>
          </cell>
          <cell r="J15">
            <v>3476.89299402297</v>
          </cell>
          <cell r="K15">
            <v>1138379.11350061</v>
          </cell>
          <cell r="L15">
            <v>45019.985732611101</v>
          </cell>
          <cell r="M15">
            <v>648917.18024700403</v>
          </cell>
          <cell r="N15">
            <v>9214.2464852544599</v>
          </cell>
          <cell r="O15">
            <v>817546.19172683498</v>
          </cell>
          <cell r="P15">
            <v>16559.039748096398</v>
          </cell>
          <cell r="Q15">
            <v>1948673.9685279999</v>
          </cell>
          <cell r="R15">
            <v>27275.725369566499</v>
          </cell>
        </row>
        <row r="16">
          <cell r="A16" t="str">
            <v>Iran</v>
          </cell>
          <cell r="B16">
            <v>4515.5675081116697</v>
          </cell>
          <cell r="C16">
            <v>401583.98092659598</v>
          </cell>
          <cell r="D16">
            <v>16363.5811762347</v>
          </cell>
          <cell r="E16">
            <v>227584.656068902</v>
          </cell>
          <cell r="F16">
            <v>1109.4196655686101</v>
          </cell>
          <cell r="G16">
            <v>254163.072883468</v>
          </cell>
          <cell r="H16">
            <v>2208.2974386512301</v>
          </cell>
          <cell r="I16">
            <v>723004.21382741805</v>
          </cell>
          <cell r="J16">
            <v>3702.5585020149701</v>
          </cell>
          <cell r="K16">
            <v>1028571.71572453</v>
          </cell>
          <cell r="L16">
            <v>45872.448657739304</v>
          </cell>
          <cell r="M16">
            <v>585791.21966162999</v>
          </cell>
          <cell r="N16">
            <v>9693.1011162222494</v>
          </cell>
          <cell r="O16">
            <v>741622.49462912302</v>
          </cell>
          <cell r="P16">
            <v>17424.258734337702</v>
          </cell>
          <cell r="Q16">
            <v>1758301.43288284</v>
          </cell>
          <cell r="R16">
            <v>28793.709106789</v>
          </cell>
        </row>
        <row r="17">
          <cell r="A17" t="str">
            <v>Australia</v>
          </cell>
          <cell r="B17">
            <v>4499.36762989</v>
          </cell>
          <cell r="C17">
            <v>461821.06378681498</v>
          </cell>
          <cell r="D17">
            <v>16877.8576202205</v>
          </cell>
          <cell r="E17">
            <v>262748.65598020202</v>
          </cell>
          <cell r="F17">
            <v>902.07788461430596</v>
          </cell>
          <cell r="G17">
            <v>288784.62807217502</v>
          </cell>
          <cell r="H17">
            <v>1807.0547837240899</v>
          </cell>
          <cell r="I17">
            <v>833929.90730806696</v>
          </cell>
          <cell r="J17">
            <v>3007.69990713066</v>
          </cell>
          <cell r="K17">
            <v>1039629.0490920499</v>
          </cell>
          <cell r="L17">
            <v>39166.747456300902</v>
          </cell>
          <cell r="M17">
            <v>592877.42418786394</v>
          </cell>
          <cell r="N17">
            <v>7985.1209005194996</v>
          </cell>
          <cell r="O17">
            <v>745756.16180267604</v>
          </cell>
          <cell r="P17">
            <v>14344.4165891383</v>
          </cell>
          <cell r="Q17">
            <v>1780253.5612856201</v>
          </cell>
          <cell r="R17">
            <v>23613.896053789598</v>
          </cell>
        </row>
        <row r="18">
          <cell r="A18" t="str">
            <v>South Korea</v>
          </cell>
          <cell r="B18">
            <v>4489.2251377009998</v>
          </cell>
          <cell r="C18">
            <v>391120.56986531999</v>
          </cell>
          <cell r="D18">
            <v>16763.991366079099</v>
          </cell>
          <cell r="E18">
            <v>221519.40921198801</v>
          </cell>
          <cell r="F18">
            <v>1103.82540802625</v>
          </cell>
          <cell r="G18">
            <v>247960.109742</v>
          </cell>
          <cell r="H18">
            <v>2200.4142426160802</v>
          </cell>
          <cell r="I18">
            <v>703882.19064197305</v>
          </cell>
          <cell r="J18">
            <v>3683.5772732105702</v>
          </cell>
          <cell r="K18">
            <v>1022581.1891806599</v>
          </cell>
          <cell r="L18">
            <v>46186.090362612398</v>
          </cell>
          <cell r="M18">
            <v>582280.25083888602</v>
          </cell>
          <cell r="N18">
            <v>9673.8946599946794</v>
          </cell>
          <cell r="O18">
            <v>737355.23978250101</v>
          </cell>
          <cell r="P18">
            <v>17393.857763327898</v>
          </cell>
          <cell r="Q18">
            <v>1748108.0769205799</v>
          </cell>
          <cell r="R18">
            <v>28722.442577726601</v>
          </cell>
        </row>
        <row r="19">
          <cell r="A19" t="str">
            <v>Brazil</v>
          </cell>
          <cell r="B19">
            <v>3936.6881980100002</v>
          </cell>
          <cell r="C19">
            <v>375560.43681218498</v>
          </cell>
          <cell r="D19">
            <v>14374.249530839401</v>
          </cell>
          <cell r="E19">
            <v>213260.172055876</v>
          </cell>
          <cell r="F19">
            <v>872.00744203456304</v>
          </cell>
          <cell r="G19">
            <v>236241.40682902999</v>
          </cell>
          <cell r="H19">
            <v>1740.27401481625</v>
          </cell>
          <cell r="I19">
            <v>677179.73155164998</v>
          </cell>
          <cell r="J19">
            <v>2909.0313672600601</v>
          </cell>
          <cell r="K19">
            <v>903157.04894603696</v>
          </cell>
          <cell r="L19">
            <v>36832.238497278602</v>
          </cell>
          <cell r="M19">
            <v>514691.67850666499</v>
          </cell>
          <cell r="N19">
            <v>7660.4496757177803</v>
          </cell>
          <cell r="O19">
            <v>649546.31196113594</v>
          </cell>
          <cell r="P19">
            <v>13766.5408518368</v>
          </cell>
          <cell r="Q19">
            <v>1545233.1563703101</v>
          </cell>
          <cell r="R19">
            <v>22712.795989214599</v>
          </cell>
        </row>
        <row r="20">
          <cell r="A20" t="str">
            <v>Saudi Arabia</v>
          </cell>
          <cell r="B20">
            <v>3876.0804725490002</v>
          </cell>
          <cell r="C20">
            <v>337265.02374480298</v>
          </cell>
          <cell r="D20">
            <v>14475.964251063901</v>
          </cell>
          <cell r="E20">
            <v>191009.388337821</v>
          </cell>
          <cell r="F20">
            <v>969.30857141256399</v>
          </cell>
          <cell r="G20">
            <v>213856.81458790501</v>
          </cell>
          <cell r="H20">
            <v>1929.8748055418801</v>
          </cell>
          <cell r="I20">
            <v>606928.86830868304</v>
          </cell>
          <cell r="J20">
            <v>3234.7233181400202</v>
          </cell>
          <cell r="K20">
            <v>882324.87499970605</v>
          </cell>
          <cell r="L20">
            <v>40211.915586119503</v>
          </cell>
          <cell r="M20">
            <v>502408.230336871</v>
          </cell>
          <cell r="N20">
            <v>8474.2404542579206</v>
          </cell>
          <cell r="O20">
            <v>636394.46938931802</v>
          </cell>
          <cell r="P20">
            <v>15232.7674872472</v>
          </cell>
          <cell r="Q20">
            <v>1508171.9252729299</v>
          </cell>
          <cell r="R20">
            <v>25167.442981891501</v>
          </cell>
        </row>
        <row r="21">
          <cell r="A21" t="str">
            <v>Spain</v>
          </cell>
          <cell r="B21">
            <v>3618.3162557000001</v>
          </cell>
          <cell r="C21">
            <v>373012.80784989003</v>
          </cell>
          <cell r="D21">
            <v>14093.334944722899</v>
          </cell>
          <cell r="E21">
            <v>212244.62830516201</v>
          </cell>
          <cell r="F21">
            <v>725.93314714894098</v>
          </cell>
          <cell r="G21">
            <v>233148.27247957699</v>
          </cell>
          <cell r="H21">
            <v>1457.02628350802</v>
          </cell>
          <cell r="I21">
            <v>673645.52276493201</v>
          </cell>
          <cell r="J21">
            <v>2420.0182333472699</v>
          </cell>
          <cell r="K21">
            <v>837708.556619804</v>
          </cell>
          <cell r="L21">
            <v>31953.646207603</v>
          </cell>
          <cell r="M21">
            <v>477744.721921121</v>
          </cell>
          <cell r="N21">
            <v>6450.8743512792498</v>
          </cell>
          <cell r="O21">
            <v>600550.07886730402</v>
          </cell>
          <cell r="P21">
            <v>11589.6355127893</v>
          </cell>
          <cell r="Q21">
            <v>1434830.86907099</v>
          </cell>
          <cell r="R21">
            <v>19060.234872243898</v>
          </cell>
        </row>
        <row r="22">
          <cell r="A22" t="str">
            <v>Indonesia</v>
          </cell>
          <cell r="B22">
            <v>3358.9709141479998</v>
          </cell>
          <cell r="C22">
            <v>290566.67977574997</v>
          </cell>
          <cell r="D22">
            <v>12268.683827537399</v>
          </cell>
          <cell r="E22">
            <v>164533.769677212</v>
          </cell>
          <cell r="F22">
            <v>853.91835636828296</v>
          </cell>
          <cell r="G22">
            <v>184357.64801666501</v>
          </cell>
          <cell r="H22">
            <v>1699.1537340295799</v>
          </cell>
          <cell r="I22">
            <v>522808.62163337402</v>
          </cell>
          <cell r="J22">
            <v>2850.0757622200399</v>
          </cell>
          <cell r="K22">
            <v>763314.417173494</v>
          </cell>
          <cell r="L22">
            <v>35214.427023037802</v>
          </cell>
          <cell r="M22">
            <v>434621.074499326</v>
          </cell>
          <cell r="N22">
            <v>7455.6853438019098</v>
          </cell>
          <cell r="O22">
            <v>550822.40408283402</v>
          </cell>
          <cell r="P22">
            <v>13403.933449723199</v>
          </cell>
          <cell r="Q22">
            <v>1304499.7729383199</v>
          </cell>
          <cell r="R22">
            <v>22155.341913935299</v>
          </cell>
        </row>
        <row r="23">
          <cell r="A23" t="str">
            <v>Kazakhstan</v>
          </cell>
          <cell r="B23">
            <v>3357.49357842364</v>
          </cell>
          <cell r="C23">
            <v>370733.13133638003</v>
          </cell>
          <cell r="D23">
            <v>13862.872188506501</v>
          </cell>
          <cell r="E23">
            <v>211301.18824710601</v>
          </cell>
          <cell r="F23">
            <v>635.84114770444</v>
          </cell>
          <cell r="G23">
            <v>230563.21176499501</v>
          </cell>
          <cell r="H23">
            <v>1279.0305535684399</v>
          </cell>
          <cell r="I23">
            <v>670334.99399703997</v>
          </cell>
          <cell r="J23">
            <v>2118.0985745214898</v>
          </cell>
          <cell r="K23">
            <v>781150.56965586101</v>
          </cell>
          <cell r="L23">
            <v>28392.385341134799</v>
          </cell>
          <cell r="M23">
            <v>445799.571771016</v>
          </cell>
          <cell r="N23">
            <v>5674.6802591720598</v>
          </cell>
          <cell r="O23">
            <v>558984.09265517595</v>
          </cell>
          <cell r="P23">
            <v>10180.331555004201</v>
          </cell>
          <cell r="Q23">
            <v>1338668.0445413899</v>
          </cell>
          <cell r="R23">
            <v>16712.191299137699</v>
          </cell>
        </row>
        <row r="24">
          <cell r="A24" t="str">
            <v>Turkey</v>
          </cell>
          <cell r="B24">
            <v>2694.6209908780002</v>
          </cell>
          <cell r="C24">
            <v>240228.17022559699</v>
          </cell>
          <cell r="D24">
            <v>9759.8006414080901</v>
          </cell>
          <cell r="E24">
            <v>136151.33379789899</v>
          </cell>
          <cell r="F24">
            <v>653.84925233374395</v>
          </cell>
          <cell r="G24">
            <v>152001.22745788301</v>
          </cell>
          <cell r="H24">
            <v>1302.20030056685</v>
          </cell>
          <cell r="I24">
            <v>432531.94942100998</v>
          </cell>
          <cell r="J24">
            <v>2182.08427904975</v>
          </cell>
          <cell r="K24">
            <v>614175.18988408404</v>
          </cell>
          <cell r="L24">
            <v>27141.164596598399</v>
          </cell>
          <cell r="M24">
            <v>349793.82818856603</v>
          </cell>
          <cell r="N24">
            <v>5718.95048397337</v>
          </cell>
          <cell r="O24">
            <v>442736.77571188402</v>
          </cell>
          <cell r="P24">
            <v>10280.9157410931</v>
          </cell>
          <cell r="Q24">
            <v>1049994.9657518</v>
          </cell>
          <cell r="R24">
            <v>16984.6285489314</v>
          </cell>
        </row>
        <row r="25">
          <cell r="A25" t="str">
            <v>Netherlands</v>
          </cell>
          <cell r="B25">
            <v>2633.1566172799999</v>
          </cell>
          <cell r="C25">
            <v>298153.32533533202</v>
          </cell>
          <cell r="D25">
            <v>10988.690047894699</v>
          </cell>
          <cell r="E25">
            <v>170033.54618238701</v>
          </cell>
          <cell r="F25">
            <v>478.99935932826997</v>
          </cell>
          <cell r="G25">
            <v>185084.82798346499</v>
          </cell>
          <cell r="H25">
            <v>965.37771901226904</v>
          </cell>
          <cell r="I25">
            <v>539341.60184014495</v>
          </cell>
          <cell r="J25">
            <v>1594.9543921669699</v>
          </cell>
          <cell r="K25">
            <v>614367.88298269606</v>
          </cell>
          <cell r="L25">
            <v>21713.803551763202</v>
          </cell>
          <cell r="M25">
            <v>350710.41406923899</v>
          </cell>
          <cell r="N25">
            <v>4292.5745733494896</v>
          </cell>
          <cell r="O25">
            <v>439166.340348322</v>
          </cell>
          <cell r="P25">
            <v>7698.3762361337303</v>
          </cell>
          <cell r="Q25">
            <v>1053226.8945305301</v>
          </cell>
          <cell r="R25">
            <v>12622.2824845618</v>
          </cell>
        </row>
        <row r="26">
          <cell r="A26" t="str">
            <v>Czech Republic</v>
          </cell>
          <cell r="B26">
            <v>2478.6895142540602</v>
          </cell>
          <cell r="C26">
            <v>302320.21436412999</v>
          </cell>
          <cell r="D26">
            <v>11564.3359038321</v>
          </cell>
          <cell r="E26">
            <v>172693.078280955</v>
          </cell>
          <cell r="F26">
            <v>436.41880311809598</v>
          </cell>
          <cell r="G26">
            <v>186719.58238660599</v>
          </cell>
          <cell r="H26">
            <v>884.31833526297305</v>
          </cell>
          <cell r="I26">
            <v>547547.98242482997</v>
          </cell>
          <cell r="J26">
            <v>1451.21202615211</v>
          </cell>
          <cell r="K26">
            <v>582798.45684799296</v>
          </cell>
          <cell r="L26">
            <v>20512.069032047399</v>
          </cell>
          <cell r="M26">
            <v>332958.537948351</v>
          </cell>
          <cell r="N26">
            <v>3953.65272015547</v>
          </cell>
          <cell r="O26">
            <v>415448.33229700202</v>
          </cell>
          <cell r="P26">
            <v>7077.8671548626899</v>
          </cell>
          <cell r="Q26">
            <v>999988.50029862695</v>
          </cell>
          <cell r="R26">
            <v>11562.308797178601</v>
          </cell>
        </row>
        <row r="27">
          <cell r="A27" t="str">
            <v>Taiwan</v>
          </cell>
          <cell r="B27">
            <v>2211.6587815060002</v>
          </cell>
          <cell r="C27">
            <v>197910.49579156001</v>
          </cell>
          <cell r="D27">
            <v>8234.6246449808896</v>
          </cell>
          <cell r="E27">
            <v>112179.476234348</v>
          </cell>
          <cell r="F27">
            <v>525.74150821607998</v>
          </cell>
          <cell r="G27">
            <v>125166.928251419</v>
          </cell>
          <cell r="H27">
            <v>1048.9904967320399</v>
          </cell>
          <cell r="I27">
            <v>356385.082888912</v>
          </cell>
          <cell r="J27">
            <v>1754.26662991486</v>
          </cell>
          <cell r="K27">
            <v>505091.07244896301</v>
          </cell>
          <cell r="L27">
            <v>22168.4257880197</v>
          </cell>
          <cell r="M27">
            <v>287676.280356295</v>
          </cell>
          <cell r="N27">
            <v>4616.4964726052503</v>
          </cell>
          <cell r="O27">
            <v>363866.39163971698</v>
          </cell>
          <cell r="P27">
            <v>8300.8286674880892</v>
          </cell>
          <cell r="Q27">
            <v>863730.54535087605</v>
          </cell>
          <cell r="R27">
            <v>13700.2337914371</v>
          </cell>
        </row>
        <row r="28">
          <cell r="A28" t="str">
            <v>Belgium</v>
          </cell>
          <cell r="B28">
            <v>2110.8272102400001</v>
          </cell>
          <cell r="C28">
            <v>256798.064686689</v>
          </cell>
          <cell r="D28">
            <v>9562.0489282765993</v>
          </cell>
          <cell r="E28">
            <v>146682.67675187401</v>
          </cell>
          <cell r="F28">
            <v>365.05631262625701</v>
          </cell>
          <cell r="G28">
            <v>158645.90444427801</v>
          </cell>
          <cell r="H28">
            <v>738.05342993035094</v>
          </cell>
          <cell r="I28">
            <v>465065.61286391597</v>
          </cell>
          <cell r="J28">
            <v>1213.8997473608399</v>
          </cell>
          <cell r="K28">
            <v>495207.65024188702</v>
          </cell>
          <cell r="L28">
            <v>16949.788191955198</v>
          </cell>
          <cell r="M28">
            <v>282912.65124514198</v>
          </cell>
          <cell r="N28">
            <v>3293.8623827098399</v>
          </cell>
          <cell r="O28">
            <v>353211.72545650898</v>
          </cell>
          <cell r="P28">
            <v>5894.5256555078604</v>
          </cell>
          <cell r="Q28">
            <v>849498.57402401103</v>
          </cell>
          <cell r="R28">
            <v>9637.9399723174593</v>
          </cell>
        </row>
        <row r="29">
          <cell r="A29" t="str">
            <v>Romania</v>
          </cell>
          <cell r="B29">
            <v>2108.2733604099999</v>
          </cell>
          <cell r="C29">
            <v>251897.296119279</v>
          </cell>
          <cell r="D29">
            <v>10264.5045416911</v>
          </cell>
          <cell r="E29">
            <v>143825.31345591601</v>
          </cell>
          <cell r="F29">
            <v>395.91570147748502</v>
          </cell>
          <cell r="G29">
            <v>155767.492241303</v>
          </cell>
          <cell r="H29">
            <v>803.41641586113997</v>
          </cell>
          <cell r="I29">
            <v>456099.08266061899</v>
          </cell>
          <cell r="J29">
            <v>1317.0439323734299</v>
          </cell>
          <cell r="K29">
            <v>496030.12763946701</v>
          </cell>
          <cell r="L29">
            <v>18720.188920599299</v>
          </cell>
          <cell r="M29">
            <v>283318.08661581803</v>
          </cell>
          <cell r="N29">
            <v>3595.1011627124399</v>
          </cell>
          <cell r="O29">
            <v>353612.363130212</v>
          </cell>
          <cell r="P29">
            <v>6442.5175591100697</v>
          </cell>
          <cell r="Q29">
            <v>851159.93317236996</v>
          </cell>
          <cell r="R29">
            <v>10522.770745554901</v>
          </cell>
        </row>
        <row r="30">
          <cell r="A30" t="str">
            <v>Argentina</v>
          </cell>
          <cell r="B30">
            <v>2069.9238738499998</v>
          </cell>
          <cell r="C30">
            <v>218177.899441099</v>
          </cell>
          <cell r="D30">
            <v>7873.6650559616101</v>
          </cell>
          <cell r="E30">
            <v>124212.841623853</v>
          </cell>
          <cell r="F30">
            <v>405.130593617258</v>
          </cell>
          <cell r="G30">
            <v>136161.014404196</v>
          </cell>
          <cell r="H30">
            <v>811.67350719538001</v>
          </cell>
          <cell r="I30">
            <v>394159.84229524701</v>
          </cell>
          <cell r="J30">
            <v>1350.4357423798201</v>
          </cell>
          <cell r="K30">
            <v>479086.42899708502</v>
          </cell>
          <cell r="L30">
            <v>17630.599440753402</v>
          </cell>
          <cell r="M30">
            <v>273284.53925161599</v>
          </cell>
          <cell r="N30">
            <v>3587.7209476491398</v>
          </cell>
          <cell r="O30">
            <v>343438.57811357698</v>
          </cell>
          <cell r="P30">
            <v>6441.4954624089896</v>
          </cell>
          <cell r="Q30">
            <v>820536.16962606099</v>
          </cell>
          <cell r="R30">
            <v>10600.270733028699</v>
          </cell>
        </row>
        <row r="31">
          <cell r="A31" t="str">
            <v>Venezuela</v>
          </cell>
          <cell r="B31">
            <v>2002.96448113</v>
          </cell>
          <cell r="C31">
            <v>212557.26091238001</v>
          </cell>
          <cell r="D31">
            <v>7630.8358527303799</v>
          </cell>
          <cell r="E31">
            <v>121033.651327614</v>
          </cell>
          <cell r="F31">
            <v>390.91889050694698</v>
          </cell>
          <cell r="G31">
            <v>132584.45887036601</v>
          </cell>
          <cell r="H31">
            <v>783.46865518920299</v>
          </cell>
          <cell r="I31">
            <v>384053.67253916</v>
          </cell>
          <cell r="J31">
            <v>1302.99589415027</v>
          </cell>
          <cell r="K31">
            <v>463771.92675153399</v>
          </cell>
          <cell r="L31">
            <v>17072.778839030299</v>
          </cell>
          <cell r="M31">
            <v>264568.68398587801</v>
          </cell>
          <cell r="N31">
            <v>3464.8650335518601</v>
          </cell>
          <cell r="O31">
            <v>332379.08545168402</v>
          </cell>
          <cell r="P31">
            <v>6221.54945841259</v>
          </cell>
          <cell r="Q31">
            <v>794368.01081703894</v>
          </cell>
          <cell r="R31">
            <v>10236.5059236612</v>
          </cell>
        </row>
        <row r="32">
          <cell r="A32" t="str">
            <v>Thailand</v>
          </cell>
          <cell r="B32">
            <v>1873.124400427</v>
          </cell>
          <cell r="C32">
            <v>156445.16645591299</v>
          </cell>
          <cell r="D32">
            <v>7057.1098576487802</v>
          </cell>
          <cell r="E32">
            <v>88491.631134757699</v>
          </cell>
          <cell r="F32">
            <v>490.96219679241898</v>
          </cell>
          <cell r="G32">
            <v>99577.641875061803</v>
          </cell>
          <cell r="H32">
            <v>977.24221116870501</v>
          </cell>
          <cell r="I32">
            <v>281266.22635791998</v>
          </cell>
          <cell r="J32">
            <v>1638.62614635866</v>
          </cell>
          <cell r="K32">
            <v>424768.953648892</v>
          </cell>
          <cell r="L32">
            <v>20324.7306497022</v>
          </cell>
          <cell r="M32">
            <v>241786.69521206801</v>
          </cell>
          <cell r="N32">
            <v>4290.0762223155898</v>
          </cell>
          <cell r="O32">
            <v>306763.48971334402</v>
          </cell>
          <cell r="P32">
            <v>7713.9307153867603</v>
          </cell>
          <cell r="Q32">
            <v>725756.67602126498</v>
          </cell>
          <cell r="R32">
            <v>12748.447766085201</v>
          </cell>
        </row>
        <row r="33">
          <cell r="A33" t="str">
            <v>Uzbekistan</v>
          </cell>
          <cell r="B33">
            <v>1682.15956233</v>
          </cell>
          <cell r="C33">
            <v>185935.86493291799</v>
          </cell>
          <cell r="D33">
            <v>6898.58973768133</v>
          </cell>
          <cell r="E33">
            <v>105977.628683291</v>
          </cell>
          <cell r="F33">
            <v>312.79539398286602</v>
          </cell>
          <cell r="G33">
            <v>115616.29023354901</v>
          </cell>
          <cell r="H33">
            <v>630.09688613636695</v>
          </cell>
          <cell r="I33">
            <v>336213.67588191503</v>
          </cell>
          <cell r="J33">
            <v>1041.9092928410701</v>
          </cell>
          <cell r="K33">
            <v>391894.77062429901</v>
          </cell>
          <cell r="L33">
            <v>14111.9434988628</v>
          </cell>
          <cell r="M33">
            <v>223654.79739040899</v>
          </cell>
          <cell r="N33">
            <v>2799.7719633309998</v>
          </cell>
          <cell r="O33">
            <v>280308.51950155199</v>
          </cell>
          <cell r="P33">
            <v>5024.3819667601001</v>
          </cell>
          <cell r="Q33">
            <v>671720.99498093606</v>
          </cell>
          <cell r="R33">
            <v>8242.9904200419005</v>
          </cell>
        </row>
        <row r="34">
          <cell r="A34" t="str">
            <v>Egypt</v>
          </cell>
          <cell r="B34">
            <v>1591.5688285199999</v>
          </cell>
          <cell r="C34">
            <v>142239.01750912899</v>
          </cell>
          <cell r="D34">
            <v>5723.4706106331296</v>
          </cell>
          <cell r="E34">
            <v>80621.130617149203</v>
          </cell>
          <cell r="F34">
            <v>388.76176922246998</v>
          </cell>
          <cell r="G34">
            <v>89984.796357181403</v>
          </cell>
          <cell r="H34">
            <v>773.85012484661797</v>
          </cell>
          <cell r="I34">
            <v>256111.12555305799</v>
          </cell>
          <cell r="J34">
            <v>1297.43956408943</v>
          </cell>
          <cell r="K34">
            <v>362591.04998947098</v>
          </cell>
          <cell r="L34">
            <v>16086.739506100201</v>
          </cell>
          <cell r="M34">
            <v>206512.43145235101</v>
          </cell>
          <cell r="N34">
            <v>3397.0329416244899</v>
          </cell>
          <cell r="O34">
            <v>261407.74412603601</v>
          </cell>
          <cell r="P34">
            <v>6106.7096888011301</v>
          </cell>
          <cell r="Q34">
            <v>619852.974390027</v>
          </cell>
          <cell r="R34">
            <v>10091.2231332102</v>
          </cell>
        </row>
        <row r="35">
          <cell r="A35" t="str">
            <v>Malaysia</v>
          </cell>
          <cell r="B35">
            <v>1465.0952587869999</v>
          </cell>
          <cell r="C35">
            <v>120335.42752025</v>
          </cell>
          <cell r="D35">
            <v>5499.3467446775103</v>
          </cell>
          <cell r="E35">
            <v>68030.583521111199</v>
          </cell>
          <cell r="F35">
            <v>396.42785158442899</v>
          </cell>
          <cell r="G35">
            <v>76721.501545468098</v>
          </cell>
          <cell r="H35">
            <v>788.18987218847997</v>
          </cell>
          <cell r="I35">
            <v>216254.19749416999</v>
          </cell>
          <cell r="J35">
            <v>1323.22320348943</v>
          </cell>
          <cell r="K35">
            <v>331516.61245721701</v>
          </cell>
          <cell r="L35">
            <v>16271.055912023599</v>
          </cell>
          <cell r="M35">
            <v>188679.09912636099</v>
          </cell>
          <cell r="N35">
            <v>3456.1434948729602</v>
          </cell>
          <cell r="O35">
            <v>239600.043014408</v>
          </cell>
          <cell r="P35">
            <v>6213.9777323990902</v>
          </cell>
          <cell r="Q35">
            <v>566270.69523088099</v>
          </cell>
          <cell r="R35">
            <v>10275.5798736696</v>
          </cell>
        </row>
        <row r="36">
          <cell r="A36" t="str">
            <v>North Korea</v>
          </cell>
          <cell r="B36">
            <v>1324.3518757700001</v>
          </cell>
          <cell r="C36">
            <v>156537.87556358799</v>
          </cell>
          <cell r="D36">
            <v>6922.6310576691703</v>
          </cell>
          <cell r="E36">
            <v>89356.512974443802</v>
          </cell>
          <cell r="F36">
            <v>270.220297901175</v>
          </cell>
          <cell r="G36">
            <v>96854.943532094796</v>
          </cell>
          <cell r="H36">
            <v>548.94311634066503</v>
          </cell>
          <cell r="I36">
            <v>283402.17018422601</v>
          </cell>
          <cell r="J36">
            <v>899.10440949013503</v>
          </cell>
          <cell r="K36">
            <v>312064.95193783997</v>
          </cell>
          <cell r="L36">
            <v>12836.139234795701</v>
          </cell>
          <cell r="M36">
            <v>178219.38946801401</v>
          </cell>
          <cell r="N36">
            <v>2458.2109554577401</v>
          </cell>
          <cell r="O36">
            <v>222394.09691739301</v>
          </cell>
          <cell r="P36">
            <v>4407.9856499903599</v>
          </cell>
          <cell r="Q36">
            <v>535581.36942811101</v>
          </cell>
          <cell r="R36">
            <v>7198.3907538611102</v>
          </cell>
        </row>
        <row r="37">
          <cell r="A37" t="str">
            <v>Pakistan</v>
          </cell>
          <cell r="B37">
            <v>1275.3338122258201</v>
          </cell>
          <cell r="C37">
            <v>111994.023255237</v>
          </cell>
          <cell r="D37">
            <v>4621.7407204721103</v>
          </cell>
          <cell r="E37">
            <v>63445.371613948599</v>
          </cell>
          <cell r="F37">
            <v>318.93914782812101</v>
          </cell>
          <cell r="G37">
            <v>70961.058598398202</v>
          </cell>
          <cell r="H37">
            <v>634.98949164015698</v>
          </cell>
          <cell r="I37">
            <v>201575.63955336399</v>
          </cell>
          <cell r="J37">
            <v>1064.5692001442901</v>
          </cell>
          <cell r="K37">
            <v>290124.83461656701</v>
          </cell>
          <cell r="L37">
            <v>13161.1087495228</v>
          </cell>
          <cell r="M37">
            <v>165213.95941046599</v>
          </cell>
          <cell r="N37">
            <v>2786.8344108943202</v>
          </cell>
          <cell r="O37">
            <v>209274.08145771499</v>
          </cell>
          <cell r="P37">
            <v>5010.4388042831997</v>
          </cell>
          <cell r="Q37">
            <v>495886.46298151999</v>
          </cell>
          <cell r="R37">
            <v>8280.2295545616507</v>
          </cell>
        </row>
        <row r="38">
          <cell r="A38" t="str">
            <v>Belarus</v>
          </cell>
          <cell r="B38">
            <v>1247.1403961000001</v>
          </cell>
          <cell r="C38">
            <v>145718.99348881099</v>
          </cell>
          <cell r="D38">
            <v>6113.0457803128602</v>
          </cell>
          <cell r="E38">
            <v>83159.933157257197</v>
          </cell>
          <cell r="F38">
            <v>237.98508225369201</v>
          </cell>
          <cell r="G38">
            <v>90246.886339478602</v>
          </cell>
          <cell r="H38">
            <v>482.38800055240699</v>
          </cell>
          <cell r="I38">
            <v>263750.16096969799</v>
          </cell>
          <cell r="J38">
            <v>791.720406802355</v>
          </cell>
          <cell r="K38">
            <v>292772.42160660401</v>
          </cell>
          <cell r="L38">
            <v>11180.654454862701</v>
          </cell>
          <cell r="M38">
            <v>167181.16854189101</v>
          </cell>
          <cell r="N38">
            <v>2156.4050012873099</v>
          </cell>
          <cell r="O38">
            <v>208892.222906638</v>
          </cell>
          <cell r="P38">
            <v>3863.8838413315698</v>
          </cell>
          <cell r="Q38">
            <v>502243.87337128399</v>
          </cell>
          <cell r="R38">
            <v>6314.1853590908004</v>
          </cell>
        </row>
        <row r="39">
          <cell r="A39" t="str">
            <v>United Arab Emirates</v>
          </cell>
          <cell r="B39">
            <v>1222.1430051310001</v>
          </cell>
          <cell r="C39">
            <v>102641.724842633</v>
          </cell>
          <cell r="D39">
            <v>4563.1738059460104</v>
          </cell>
          <cell r="E39">
            <v>58068.170480915702</v>
          </cell>
          <cell r="F39">
            <v>327.20633237781902</v>
          </cell>
          <cell r="G39">
            <v>65304.624899326103</v>
          </cell>
          <cell r="H39">
            <v>650.06714067559903</v>
          </cell>
          <cell r="I39">
            <v>184552.379147656</v>
          </cell>
          <cell r="J39">
            <v>1092.08506288641</v>
          </cell>
          <cell r="K39">
            <v>277034.802866193</v>
          </cell>
          <cell r="L39">
            <v>13375.339793867401</v>
          </cell>
          <cell r="M39">
            <v>157700.18608576799</v>
          </cell>
          <cell r="N39">
            <v>2848.7251496296899</v>
          </cell>
          <cell r="O39">
            <v>200109.16657644001</v>
          </cell>
          <cell r="P39">
            <v>5120.2836525671901</v>
          </cell>
          <cell r="Q39">
            <v>473295.05593637202</v>
          </cell>
          <cell r="R39">
            <v>8468.9979240068697</v>
          </cell>
        </row>
        <row r="40">
          <cell r="A40" t="str">
            <v>Algeria</v>
          </cell>
          <cell r="B40">
            <v>1164.4387878370001</v>
          </cell>
          <cell r="C40">
            <v>107943.374899488</v>
          </cell>
          <cell r="D40">
            <v>4404.8950905430502</v>
          </cell>
          <cell r="E40">
            <v>61246.105808250497</v>
          </cell>
          <cell r="F40">
            <v>265.73544637177901</v>
          </cell>
          <cell r="G40">
            <v>68058.851914467697</v>
          </cell>
          <cell r="H40">
            <v>530.82855621327803</v>
          </cell>
          <cell r="I40">
            <v>194525.16697574599</v>
          </cell>
          <cell r="J40">
            <v>886.54934231128698</v>
          </cell>
          <cell r="K40">
            <v>266782.31745451601</v>
          </cell>
          <cell r="L40">
            <v>11268.417375610001</v>
          </cell>
          <cell r="M40">
            <v>151994.514389519</v>
          </cell>
          <cell r="N40">
            <v>2338.1037703163702</v>
          </cell>
          <cell r="O40">
            <v>191981.61320054001</v>
          </cell>
          <cell r="P40">
            <v>4202.5202931828499</v>
          </cell>
          <cell r="Q40">
            <v>456370.82477348798</v>
          </cell>
          <cell r="R40">
            <v>6931.1275393378601</v>
          </cell>
        </row>
        <row r="41">
          <cell r="A41" t="str">
            <v>Hungary</v>
          </cell>
          <cell r="B41">
            <v>1136.94391733</v>
          </cell>
          <cell r="C41">
            <v>138390.881954515</v>
          </cell>
          <cell r="D41">
            <v>5307.3370730496999</v>
          </cell>
          <cell r="E41">
            <v>79049.001796990196</v>
          </cell>
          <cell r="F41">
            <v>200.78537685654101</v>
          </cell>
          <cell r="G41">
            <v>85483.421459064397</v>
          </cell>
          <cell r="H41">
            <v>406.88586391874099</v>
          </cell>
          <cell r="I41">
            <v>250640.222607492</v>
          </cell>
          <cell r="J41">
            <v>667.69465496405098</v>
          </cell>
          <cell r="K41">
            <v>267325.77713604498</v>
          </cell>
          <cell r="L41">
            <v>9438.8932011582692</v>
          </cell>
          <cell r="M41">
            <v>152722.096656309</v>
          </cell>
          <cell r="N41">
            <v>1819.18125802127</v>
          </cell>
          <cell r="O41">
            <v>190565.51348719199</v>
          </cell>
          <cell r="P41">
            <v>3257.0311193031898</v>
          </cell>
          <cell r="Q41">
            <v>458689.72126463399</v>
          </cell>
          <cell r="R41">
            <v>5320.72940628387</v>
          </cell>
        </row>
        <row r="42">
          <cell r="A42" t="str">
            <v>Iraq</v>
          </cell>
          <cell r="B42">
            <v>1117.0974682880001</v>
          </cell>
          <cell r="C42">
            <v>101064.22600458701</v>
          </cell>
          <cell r="D42">
            <v>4073.2536912783899</v>
          </cell>
          <cell r="E42">
            <v>57303.428970383102</v>
          </cell>
          <cell r="F42">
            <v>274.97759700256</v>
          </cell>
          <cell r="G42">
            <v>63869.428712957</v>
          </cell>
          <cell r="H42">
            <v>547.30218985322699</v>
          </cell>
          <cell r="I42">
            <v>182019.820330421</v>
          </cell>
          <cell r="J42">
            <v>917.75212259904697</v>
          </cell>
          <cell r="K42">
            <v>254696.87705114001</v>
          </cell>
          <cell r="L42">
            <v>11319.9992004794</v>
          </cell>
          <cell r="M42">
            <v>145076.48898451499</v>
          </cell>
          <cell r="N42">
            <v>2401.18571776008</v>
          </cell>
          <cell r="O42">
            <v>183579.383739193</v>
          </cell>
          <cell r="P42">
            <v>4315.5624856970298</v>
          </cell>
          <cell r="Q42">
            <v>435434.75842971302</v>
          </cell>
          <cell r="R42">
            <v>7131.9619669271697</v>
          </cell>
        </row>
        <row r="43">
          <cell r="A43" t="str">
            <v>Sweden</v>
          </cell>
          <cell r="B43">
            <v>1091.2168012899999</v>
          </cell>
          <cell r="C43">
            <v>136178.84075596099</v>
          </cell>
          <cell r="D43">
            <v>5306.3626224357804</v>
          </cell>
          <cell r="E43">
            <v>77826.500455828107</v>
          </cell>
          <cell r="F43">
            <v>190.93681970797499</v>
          </cell>
          <cell r="G43">
            <v>83986.324281007706</v>
          </cell>
          <cell r="H43">
            <v>387.12933227094697</v>
          </cell>
          <cell r="I43">
            <v>246723.697531048</v>
          </cell>
          <cell r="J43">
            <v>634.51345672795298</v>
          </cell>
          <cell r="K43">
            <v>256929.4386811</v>
          </cell>
          <cell r="L43">
            <v>9031.9337669783999</v>
          </cell>
          <cell r="M43">
            <v>146824.59721559499</v>
          </cell>
          <cell r="N43">
            <v>1732.5028698451899</v>
          </cell>
          <cell r="O43">
            <v>183042.90751021099</v>
          </cell>
          <cell r="P43">
            <v>3098.0079513459</v>
          </cell>
          <cell r="Q43">
            <v>440920.81131749501</v>
          </cell>
          <cell r="R43">
            <v>5056.1305589066797</v>
          </cell>
        </row>
        <row r="44">
          <cell r="A44" t="str">
            <v>Greece</v>
          </cell>
          <cell r="B44">
            <v>1063.751220308</v>
          </cell>
          <cell r="C44">
            <v>104878.224228388</v>
          </cell>
          <cell r="D44">
            <v>4151.5620513653903</v>
          </cell>
          <cell r="E44">
            <v>59607.001286548497</v>
          </cell>
          <cell r="F44">
            <v>225.43086907398001</v>
          </cell>
          <cell r="G44">
            <v>65778.567219309902</v>
          </cell>
          <cell r="H44">
            <v>452.13601380584799</v>
          </cell>
          <cell r="I44">
            <v>189249.104179307</v>
          </cell>
          <cell r="J44">
            <v>751.72831854747301</v>
          </cell>
          <cell r="K44">
            <v>245558.82103680301</v>
          </cell>
          <cell r="L44">
            <v>9871.3021403586899</v>
          </cell>
          <cell r="M44">
            <v>139982.10746252499</v>
          </cell>
          <cell r="N44">
            <v>2000.3299997663801</v>
          </cell>
          <cell r="O44">
            <v>176238.10506665401</v>
          </cell>
          <cell r="P44">
            <v>3595.8272177026902</v>
          </cell>
          <cell r="Q44">
            <v>420456.25058122899</v>
          </cell>
          <cell r="R44">
            <v>5917.4643767142397</v>
          </cell>
        </row>
        <row r="45">
          <cell r="A45" t="str">
            <v>Austria</v>
          </cell>
          <cell r="B45">
            <v>1015.375035089</v>
          </cell>
          <cell r="C45">
            <v>113952.949088036</v>
          </cell>
          <cell r="D45">
            <v>4134.06114720393</v>
          </cell>
          <cell r="E45">
            <v>64972.935244323402</v>
          </cell>
          <cell r="F45">
            <v>185.60846440218</v>
          </cell>
          <cell r="G45">
            <v>70785.886090122993</v>
          </cell>
          <cell r="H45">
            <v>373.53895465678499</v>
          </cell>
          <cell r="I45">
            <v>206100.02592966199</v>
          </cell>
          <cell r="J45">
            <v>618.15633344752098</v>
          </cell>
          <cell r="K45">
            <v>236543.23895123799</v>
          </cell>
          <cell r="L45">
            <v>8336.9497391598998</v>
          </cell>
          <cell r="M45">
            <v>135017.76793887001</v>
          </cell>
          <cell r="N45">
            <v>1658.70649643614</v>
          </cell>
          <cell r="O45">
            <v>169169.21466832299</v>
          </cell>
          <cell r="P45">
            <v>2975.26118638759</v>
          </cell>
          <cell r="Q45">
            <v>405442.73424652201</v>
          </cell>
          <cell r="R45">
            <v>4882.2596545626102</v>
          </cell>
        </row>
        <row r="46">
          <cell r="A46" t="str">
            <v>Nigeria</v>
          </cell>
          <cell r="B46">
            <v>997.57257157399999</v>
          </cell>
          <cell r="C46">
            <v>94999.240182767593</v>
          </cell>
          <cell r="D46">
            <v>3921.9427700124902</v>
          </cell>
          <cell r="E46">
            <v>53941.880355515299</v>
          </cell>
          <cell r="F46">
            <v>227.54744191089301</v>
          </cell>
          <cell r="G46">
            <v>59766.109994247097</v>
          </cell>
          <cell r="H46">
            <v>454.48155470250299</v>
          </cell>
          <cell r="I46">
            <v>171289.73019854</v>
          </cell>
          <cell r="J46">
            <v>758.97836280012302</v>
          </cell>
          <cell r="K46">
            <v>228956.46209799699</v>
          </cell>
          <cell r="L46">
            <v>9667.3608668036304</v>
          </cell>
          <cell r="M46">
            <v>130474.167763765</v>
          </cell>
          <cell r="N46">
            <v>2002.07392636142</v>
          </cell>
          <cell r="O46">
            <v>164659.35484178099</v>
          </cell>
          <cell r="P46">
            <v>3596.9454632530801</v>
          </cell>
          <cell r="Q46">
            <v>391735.86368844501</v>
          </cell>
          <cell r="R46">
            <v>5931.2546535284</v>
          </cell>
        </row>
        <row r="47">
          <cell r="A47" t="str">
            <v>Bulgaria</v>
          </cell>
          <cell r="B47">
            <v>992.60769058699998</v>
          </cell>
          <cell r="C47">
            <v>116860.572061004</v>
          </cell>
          <cell r="D47">
            <v>4712.2115815402403</v>
          </cell>
          <cell r="E47">
            <v>66702.1663448451</v>
          </cell>
          <cell r="F47">
            <v>184.427097931323</v>
          </cell>
          <cell r="G47">
            <v>72338.877951911694</v>
          </cell>
          <cell r="H47">
            <v>373.71346466677699</v>
          </cell>
          <cell r="I47">
            <v>211540.671886255</v>
          </cell>
          <cell r="J47">
            <v>613.57459542296601</v>
          </cell>
          <cell r="K47">
            <v>233049.19798070099</v>
          </cell>
          <cell r="L47">
            <v>8650.2163598843308</v>
          </cell>
          <cell r="M47">
            <v>133089.10418151401</v>
          </cell>
          <cell r="N47">
            <v>1670.1705741139999</v>
          </cell>
          <cell r="O47">
            <v>166257.49720268999</v>
          </cell>
          <cell r="P47">
            <v>2992.8307635132101</v>
          </cell>
          <cell r="Q47">
            <v>399800.99255790102</v>
          </cell>
          <cell r="R47">
            <v>4891.6274898925003</v>
          </cell>
        </row>
        <row r="48">
          <cell r="A48" t="str">
            <v>Denmark</v>
          </cell>
          <cell r="B48">
            <v>914.72628865599995</v>
          </cell>
          <cell r="C48">
            <v>109074.53670953801</v>
          </cell>
          <cell r="D48">
            <v>4108.2501818539504</v>
          </cell>
          <cell r="E48">
            <v>62275.949459059702</v>
          </cell>
          <cell r="F48">
            <v>162.315580607947</v>
          </cell>
          <cell r="G48">
            <v>67466.709325276199</v>
          </cell>
          <cell r="H48">
            <v>328.36871592615302</v>
          </cell>
          <cell r="I48">
            <v>197480.951344278</v>
          </cell>
          <cell r="J48">
            <v>539.99976863473296</v>
          </cell>
          <cell r="K48">
            <v>214631.819920026</v>
          </cell>
          <cell r="L48">
            <v>7548.6973763646702</v>
          </cell>
          <cell r="M48">
            <v>122590.418617969</v>
          </cell>
          <cell r="N48">
            <v>1465.75317393349</v>
          </cell>
          <cell r="O48">
            <v>153112.26712457699</v>
          </cell>
          <cell r="P48">
            <v>2625.9399067395698</v>
          </cell>
          <cell r="Q48">
            <v>368192.774017533</v>
          </cell>
          <cell r="R48">
            <v>4294.7999283351501</v>
          </cell>
        </row>
        <row r="49">
          <cell r="A49" t="str">
            <v>Viet Nam</v>
          </cell>
          <cell r="B49">
            <v>880.416033008</v>
          </cell>
          <cell r="C49">
            <v>73438.4207927151</v>
          </cell>
          <cell r="D49">
            <v>3295.17244929259</v>
          </cell>
          <cell r="E49">
            <v>41538.170206391304</v>
          </cell>
          <cell r="F49">
            <v>252.44460388366201</v>
          </cell>
          <cell r="G49">
            <v>46766.5996652666</v>
          </cell>
          <cell r="H49">
            <v>500.90935931613802</v>
          </cell>
          <cell r="I49">
            <v>132010.492506487</v>
          </cell>
          <cell r="J49">
            <v>842.79319676161901</v>
          </cell>
          <cell r="K49">
            <v>198810.585818447</v>
          </cell>
          <cell r="L49">
            <v>10158.0558475702</v>
          </cell>
          <cell r="M49">
            <v>113163.717058273</v>
          </cell>
          <cell r="N49">
            <v>2190.9884274542401</v>
          </cell>
          <cell r="O49">
            <v>143776.095628838</v>
          </cell>
          <cell r="P49">
            <v>3938.0561051498298</v>
          </cell>
          <cell r="Q49">
            <v>339491.94476823002</v>
          </cell>
          <cell r="R49">
            <v>6519.20297040691</v>
          </cell>
        </row>
        <row r="50">
          <cell r="A50" t="str">
            <v>Colombia</v>
          </cell>
          <cell r="B50">
            <v>865.42043027199998</v>
          </cell>
          <cell r="C50">
            <v>88786.192743218198</v>
          </cell>
          <cell r="D50">
            <v>3270.6081363881099</v>
          </cell>
          <cell r="E50">
            <v>50513.405921982201</v>
          </cell>
          <cell r="F50">
            <v>175.086475478333</v>
          </cell>
          <cell r="G50">
            <v>55523.053184657801</v>
          </cell>
          <cell r="H50">
            <v>350.59952690879902</v>
          </cell>
          <cell r="I50">
            <v>160322.119123015</v>
          </cell>
          <cell r="J50">
            <v>583.78385093410702</v>
          </cell>
          <cell r="K50">
            <v>199900.09120129299</v>
          </cell>
          <cell r="L50">
            <v>7569.90877017598</v>
          </cell>
          <cell r="M50">
            <v>113998.102950403</v>
          </cell>
          <cell r="N50">
            <v>1548.3772512138401</v>
          </cell>
          <cell r="O50">
            <v>143414.73284743301</v>
          </cell>
          <cell r="P50">
            <v>2780.9713145104802</v>
          </cell>
          <cell r="Q50">
            <v>342287.43780604302</v>
          </cell>
          <cell r="R50">
            <v>4578.8029236632701</v>
          </cell>
        </row>
        <row r="51">
          <cell r="A51" t="str">
            <v>Philippines</v>
          </cell>
          <cell r="B51">
            <v>848.07082063799999</v>
          </cell>
          <cell r="C51">
            <v>80307.939345091698</v>
          </cell>
          <cell r="D51">
            <v>3088.1979005739699</v>
          </cell>
          <cell r="E51">
            <v>45593.224276250497</v>
          </cell>
          <cell r="F51">
            <v>192.45835856525699</v>
          </cell>
          <cell r="G51">
            <v>50550.669317374697</v>
          </cell>
          <cell r="H51">
            <v>383.91039548599099</v>
          </cell>
          <cell r="I51">
            <v>144779.92444164999</v>
          </cell>
          <cell r="J51">
            <v>642.17354136838196</v>
          </cell>
          <cell r="K51">
            <v>194274.238342517</v>
          </cell>
          <cell r="L51">
            <v>8061.1376229130801</v>
          </cell>
          <cell r="M51">
            <v>110705.192377517</v>
          </cell>
          <cell r="N51">
            <v>1688.2645172493101</v>
          </cell>
          <cell r="O51">
            <v>139789.98642439701</v>
          </cell>
          <cell r="P51">
            <v>3034.1006205499798</v>
          </cell>
          <cell r="Q51">
            <v>332327.53622563701</v>
          </cell>
          <cell r="R51">
            <v>5007.9106541786005</v>
          </cell>
        </row>
        <row r="52">
          <cell r="A52" t="str">
            <v>Slovakia</v>
          </cell>
          <cell r="B52">
            <v>818.46168077309096</v>
          </cell>
          <cell r="C52">
            <v>99696.603822959194</v>
          </cell>
          <cell r="D52">
            <v>3780.8176695678999</v>
          </cell>
          <cell r="E52">
            <v>56947.746143707198</v>
          </cell>
          <cell r="F52">
            <v>143.504070803395</v>
          </cell>
          <cell r="G52">
            <v>61580.4991421062</v>
          </cell>
          <cell r="H52">
            <v>290.70253021091702</v>
          </cell>
          <cell r="I52">
            <v>180561.56618306399</v>
          </cell>
          <cell r="J52">
            <v>477.21704703242602</v>
          </cell>
          <cell r="K52">
            <v>192374.428876035</v>
          </cell>
          <cell r="L52">
            <v>6732.0630629933003</v>
          </cell>
          <cell r="M52">
            <v>109904.13321566601</v>
          </cell>
          <cell r="N52">
            <v>1299.34206039164</v>
          </cell>
          <cell r="O52">
            <v>137146.76772880499</v>
          </cell>
          <cell r="P52">
            <v>2326.2499607383402</v>
          </cell>
          <cell r="Q52">
            <v>330072.38568363403</v>
          </cell>
          <cell r="R52">
            <v>3800.7955568996999</v>
          </cell>
        </row>
        <row r="53">
          <cell r="A53" t="str">
            <v>Finland</v>
          </cell>
          <cell r="B53">
            <v>816.64968801600003</v>
          </cell>
          <cell r="C53">
            <v>89005.293085328696</v>
          </cell>
          <cell r="D53">
            <v>3376.7959091898601</v>
          </cell>
          <cell r="E53">
            <v>50713.196037228903</v>
          </cell>
          <cell r="F53">
            <v>155.30203217308301</v>
          </cell>
          <cell r="G53">
            <v>55398.1254266424</v>
          </cell>
          <cell r="H53">
            <v>312.80092507402702</v>
          </cell>
          <cell r="I53">
            <v>160904.557792115</v>
          </cell>
          <cell r="J53">
            <v>517.35775069318697</v>
          </cell>
          <cell r="K53">
            <v>190164.756823098</v>
          </cell>
          <cell r="L53">
            <v>7004.0310653673696</v>
          </cell>
          <cell r="M53">
            <v>108511.08839763</v>
          </cell>
          <cell r="N53">
            <v>1389.79430562933</v>
          </cell>
          <cell r="O53">
            <v>136051.64113434599</v>
          </cell>
          <cell r="P53">
            <v>2494.7544883655501</v>
          </cell>
          <cell r="Q53">
            <v>325931.54093731602</v>
          </cell>
          <cell r="R53">
            <v>4093.6111686230201</v>
          </cell>
        </row>
        <row r="54">
          <cell r="A54" t="str">
            <v>Kuwait</v>
          </cell>
          <cell r="B54">
            <v>743.64493656000002</v>
          </cell>
          <cell r="C54">
            <v>69582.435382376396</v>
          </cell>
          <cell r="D54">
            <v>2759.1185988185998</v>
          </cell>
          <cell r="E54">
            <v>39490.985367144698</v>
          </cell>
          <cell r="F54">
            <v>172.19926158026001</v>
          </cell>
          <cell r="G54">
            <v>43844.584948869902</v>
          </cell>
          <cell r="H54">
            <v>343.22520167387302</v>
          </cell>
          <cell r="I54">
            <v>125411.735831115</v>
          </cell>
          <cell r="J54">
            <v>574.51026827456496</v>
          </cell>
          <cell r="K54">
            <v>170150.00506616</v>
          </cell>
          <cell r="L54">
            <v>7205.3051226878697</v>
          </cell>
          <cell r="M54">
            <v>96947.364891823905</v>
          </cell>
          <cell r="N54">
            <v>1508.9143574212801</v>
          </cell>
          <cell r="O54">
            <v>122482.84949126899</v>
          </cell>
          <cell r="P54">
            <v>2711.40653723796</v>
          </cell>
          <cell r="Q54">
            <v>291019.800815386</v>
          </cell>
          <cell r="R54">
            <v>4476.3402803101799</v>
          </cell>
        </row>
        <row r="55">
          <cell r="A55" t="str">
            <v>Serbia</v>
          </cell>
          <cell r="B55">
            <v>702.65761635454498</v>
          </cell>
          <cell r="C55">
            <v>76843.1339919772</v>
          </cell>
          <cell r="D55">
            <v>2918.8212558681598</v>
          </cell>
          <cell r="E55">
            <v>43787.0275155403</v>
          </cell>
          <cell r="F55">
            <v>133.50477849488701</v>
          </cell>
          <cell r="G55">
            <v>47817.008460609897</v>
          </cell>
          <cell r="H55">
            <v>268.96202811765698</v>
          </cell>
          <cell r="I55">
            <v>138925.365999781</v>
          </cell>
          <cell r="J55">
            <v>444.73764149097002</v>
          </cell>
          <cell r="K55">
            <v>163636.853240489</v>
          </cell>
          <cell r="L55">
            <v>6026.1885578990396</v>
          </cell>
          <cell r="M55">
            <v>93377.168082321805</v>
          </cell>
          <cell r="N55">
            <v>1195.1602496591099</v>
          </cell>
          <cell r="O55">
            <v>117067.76002936299</v>
          </cell>
          <cell r="P55">
            <v>2145.2451475416301</v>
          </cell>
          <cell r="Q55">
            <v>280465.63160978199</v>
          </cell>
          <cell r="R55">
            <v>3519.66357609857</v>
          </cell>
        </row>
        <row r="56">
          <cell r="A56" t="str">
            <v>Chile</v>
          </cell>
          <cell r="B56">
            <v>694.03848392600003</v>
          </cell>
          <cell r="C56">
            <v>68426.336185255495</v>
          </cell>
          <cell r="D56">
            <v>2516.7124850506102</v>
          </cell>
          <cell r="E56">
            <v>38890.161425322702</v>
          </cell>
          <cell r="F56">
            <v>150.20628297188699</v>
          </cell>
          <cell r="G56">
            <v>42931.4619404677</v>
          </cell>
          <cell r="H56">
            <v>299.71108568985602</v>
          </cell>
          <cell r="I56">
            <v>123457.385189976</v>
          </cell>
          <cell r="J56">
            <v>501.04405647978001</v>
          </cell>
          <cell r="K56">
            <v>159420.85687216301</v>
          </cell>
          <cell r="L56">
            <v>6338.8485089686501</v>
          </cell>
          <cell r="M56">
            <v>90879.079894273294</v>
          </cell>
          <cell r="N56">
            <v>1319.15709531073</v>
          </cell>
          <cell r="O56">
            <v>114584.52542046701</v>
          </cell>
          <cell r="P56">
            <v>2370.0970536354798</v>
          </cell>
          <cell r="Q56">
            <v>272798.96530174703</v>
          </cell>
          <cell r="R56">
            <v>3910.2545149763</v>
          </cell>
        </row>
        <row r="57">
          <cell r="A57" t="str">
            <v>Switzerland</v>
          </cell>
          <cell r="B57">
            <v>679.81237222499999</v>
          </cell>
          <cell r="C57">
            <v>77713.653914876195</v>
          </cell>
          <cell r="D57">
            <v>2893.0420110263399</v>
          </cell>
          <cell r="E57">
            <v>44328.864179222801</v>
          </cell>
          <cell r="F57">
            <v>122.999878545367</v>
          </cell>
          <cell r="G57">
            <v>48209.334559864998</v>
          </cell>
          <cell r="H57">
            <v>248.09475083141501</v>
          </cell>
          <cell r="I57">
            <v>140602.763005541</v>
          </cell>
          <cell r="J57">
            <v>409.47459011610999</v>
          </cell>
          <cell r="K57">
            <v>158803.56935688801</v>
          </cell>
          <cell r="L57">
            <v>5608.8586252572904</v>
          </cell>
          <cell r="M57">
            <v>90661.505489316696</v>
          </cell>
          <cell r="N57">
            <v>1104.108186721</v>
          </cell>
          <cell r="O57">
            <v>113470.532325939</v>
          </cell>
          <cell r="P57">
            <v>1979.59865517044</v>
          </cell>
          <cell r="Q57">
            <v>272278.67025540798</v>
          </cell>
          <cell r="R57">
            <v>3243.93807139517</v>
          </cell>
        </row>
        <row r="58">
          <cell r="A58" t="str">
            <v>Turkmenistan</v>
          </cell>
          <cell r="B58">
            <v>676.90388284945402</v>
          </cell>
          <cell r="C58">
            <v>71516.2816919037</v>
          </cell>
          <cell r="D58">
            <v>2628.3358976894601</v>
          </cell>
          <cell r="E58">
            <v>40717.865605384402</v>
          </cell>
          <cell r="F58">
            <v>134.291514992277</v>
          </cell>
          <cell r="G58">
            <v>44625.548485574604</v>
          </cell>
          <cell r="H58">
            <v>269.004242282029</v>
          </cell>
          <cell r="I58">
            <v>129205.43098475201</v>
          </cell>
          <cell r="J58">
            <v>447.63533858211099</v>
          </cell>
          <cell r="K58">
            <v>156657.75981573499</v>
          </cell>
          <cell r="L58">
            <v>5827.7820624646201</v>
          </cell>
          <cell r="M58">
            <v>89363.6747803459</v>
          </cell>
          <cell r="N58">
            <v>1188.57991454326</v>
          </cell>
          <cell r="O58">
            <v>112308.896037809</v>
          </cell>
          <cell r="P58">
            <v>2133.51338849883</v>
          </cell>
          <cell r="Q58">
            <v>268300.70862904901</v>
          </cell>
          <cell r="R58">
            <v>3511.1078004064202</v>
          </cell>
        </row>
        <row r="59">
          <cell r="A59" t="str">
            <v>Portugal</v>
          </cell>
          <cell r="B59">
            <v>632.71150489900003</v>
          </cell>
          <cell r="C59">
            <v>62604.631412640701</v>
          </cell>
          <cell r="D59">
            <v>2414.9295340630201</v>
          </cell>
          <cell r="E59">
            <v>35584.528085588798</v>
          </cell>
          <cell r="F59">
            <v>133.60073145311699</v>
          </cell>
          <cell r="G59">
            <v>39256.342189928699</v>
          </cell>
          <cell r="H59">
            <v>267.80184487592101</v>
          </cell>
          <cell r="I59">
            <v>112973.023962404</v>
          </cell>
          <cell r="J59">
            <v>445.55724326422001</v>
          </cell>
          <cell r="K59">
            <v>145934.15914688201</v>
          </cell>
          <cell r="L59">
            <v>5819.8161830920199</v>
          </cell>
          <cell r="M59">
            <v>83193.600966125203</v>
          </cell>
          <cell r="N59">
            <v>1183.9905507887599</v>
          </cell>
          <cell r="O59">
            <v>104757.30394033001</v>
          </cell>
          <cell r="P59">
            <v>2128.47455753952</v>
          </cell>
          <cell r="Q59">
            <v>249851.57253419099</v>
          </cell>
          <cell r="R59">
            <v>3503.9968231492999</v>
          </cell>
        </row>
        <row r="60">
          <cell r="A60" t="str">
            <v>Azerbaijan</v>
          </cell>
          <cell r="B60">
            <v>622.78928054799997</v>
          </cell>
          <cell r="C60">
            <v>70952.704274499702</v>
          </cell>
          <cell r="D60">
            <v>2907.3612220168102</v>
          </cell>
          <cell r="E60">
            <v>40468.817435227698</v>
          </cell>
          <cell r="F60">
            <v>118.537845808458</v>
          </cell>
          <cell r="G60">
            <v>44020.146236475703</v>
          </cell>
          <cell r="H60">
            <v>239.827605973765</v>
          </cell>
          <cell r="I60">
            <v>128369.14915179599</v>
          </cell>
          <cell r="J60">
            <v>394.52296035547698</v>
          </cell>
          <cell r="K60">
            <v>145789.13743155901</v>
          </cell>
          <cell r="L60">
            <v>5499.6226797444497</v>
          </cell>
          <cell r="M60">
            <v>83227.363925183905</v>
          </cell>
          <cell r="N60">
            <v>1070.08272542179</v>
          </cell>
          <cell r="O60">
            <v>104122.692075946</v>
          </cell>
          <cell r="P60">
            <v>1918.44896097981</v>
          </cell>
          <cell r="Q60">
            <v>250017.35629354601</v>
          </cell>
          <cell r="R60">
            <v>3138.90449697848</v>
          </cell>
        </row>
        <row r="61">
          <cell r="A61" t="str">
            <v>Israel</v>
          </cell>
          <cell r="B61">
            <v>620.37669193500005</v>
          </cell>
          <cell r="C61">
            <v>59000.244556434503</v>
          </cell>
          <cell r="D61">
            <v>2292.3991100309199</v>
          </cell>
          <cell r="E61">
            <v>33500.1608902429</v>
          </cell>
          <cell r="F61">
            <v>137.01899785991199</v>
          </cell>
          <cell r="G61">
            <v>37119.961038572699</v>
          </cell>
          <cell r="H61">
            <v>273.78899962964698</v>
          </cell>
          <cell r="I61">
            <v>106380.61174048801</v>
          </cell>
          <cell r="J61">
            <v>457.076157839666</v>
          </cell>
          <cell r="K61">
            <v>142420.13888489601</v>
          </cell>
          <cell r="L61">
            <v>5844.7250067135901</v>
          </cell>
          <cell r="M61">
            <v>81160.232972490907</v>
          </cell>
          <cell r="N61">
            <v>1206.82330522441</v>
          </cell>
          <cell r="O61">
            <v>102404.49088921701</v>
          </cell>
          <cell r="P61">
            <v>2169.4215626649702</v>
          </cell>
          <cell r="Q61">
            <v>243695.69279298</v>
          </cell>
          <cell r="R61">
            <v>3577.2158289231302</v>
          </cell>
        </row>
        <row r="62">
          <cell r="A62" t="str">
            <v>Norway</v>
          </cell>
          <cell r="B62">
            <v>585.99205131500003</v>
          </cell>
          <cell r="C62">
            <v>63158.3794842973</v>
          </cell>
          <cell r="D62">
            <v>2310.0807914606398</v>
          </cell>
          <cell r="E62">
            <v>35976.746720962801</v>
          </cell>
          <cell r="F62">
            <v>111.34189289558</v>
          </cell>
          <cell r="G62">
            <v>39347.155536054699</v>
          </cell>
          <cell r="H62">
            <v>223.69654166547099</v>
          </cell>
          <cell r="I62">
            <v>114151.23619587399</v>
          </cell>
          <cell r="J62">
            <v>371.01299557693102</v>
          </cell>
          <cell r="K62">
            <v>136072.950037754</v>
          </cell>
          <cell r="L62">
            <v>4937.8982985139601</v>
          </cell>
          <cell r="M62">
            <v>77637.0816604149</v>
          </cell>
          <cell r="N62">
            <v>991.47260211933701</v>
          </cell>
          <cell r="O62">
            <v>97437.456532014199</v>
          </cell>
          <cell r="P62">
            <v>1779.8083054663</v>
          </cell>
          <cell r="Q62">
            <v>233144.31192083299</v>
          </cell>
          <cell r="R62">
            <v>2924.3520292209701</v>
          </cell>
        </row>
        <row r="63">
          <cell r="A63" t="str">
            <v>Singapore</v>
          </cell>
          <cell r="B63">
            <v>566.09364734300004</v>
          </cell>
          <cell r="C63">
            <v>55284.494980291202</v>
          </cell>
          <cell r="D63">
            <v>2286.7550461835599</v>
          </cell>
          <cell r="E63">
            <v>31412.6346242654</v>
          </cell>
          <cell r="F63">
            <v>122.955859120018</v>
          </cell>
          <cell r="G63">
            <v>34700.231426032602</v>
          </cell>
          <cell r="H63">
            <v>246.561966105392</v>
          </cell>
          <cell r="I63">
            <v>99740.618890575701</v>
          </cell>
          <cell r="J63">
            <v>409.977949503064</v>
          </cell>
          <cell r="K63">
            <v>130614.301791641</v>
          </cell>
          <cell r="L63">
            <v>5379.4015284017196</v>
          </cell>
          <cell r="M63">
            <v>74450.888929163601</v>
          </cell>
          <cell r="N63">
            <v>1090.67447689597</v>
          </cell>
          <cell r="O63">
            <v>93766.7975719924</v>
          </cell>
          <cell r="P63">
            <v>1960.11881377844</v>
          </cell>
          <cell r="Q63">
            <v>223625.21887376701</v>
          </cell>
          <cell r="R63">
            <v>3225.5420339725201</v>
          </cell>
        </row>
        <row r="64">
          <cell r="A64" t="str">
            <v>Libya</v>
          </cell>
          <cell r="B64">
            <v>540.03347859300004</v>
          </cell>
          <cell r="C64">
            <v>52339.985287663498</v>
          </cell>
          <cell r="D64">
            <v>2160.32272558451</v>
          </cell>
          <cell r="E64">
            <v>29733.5392989473</v>
          </cell>
          <cell r="F64">
            <v>116.843354853375</v>
          </cell>
          <cell r="G64">
            <v>32874.198961563998</v>
          </cell>
          <cell r="H64">
            <v>234.11100510692299</v>
          </cell>
          <cell r="I64">
            <v>94412.217602479199</v>
          </cell>
          <cell r="J64">
            <v>389.60323992638598</v>
          </cell>
          <cell r="K64">
            <v>124424.416583422</v>
          </cell>
          <cell r="L64">
            <v>5084.2300232381604</v>
          </cell>
          <cell r="M64">
            <v>70917.000046545101</v>
          </cell>
          <cell r="N64">
            <v>1034.7785815453601</v>
          </cell>
          <cell r="O64">
            <v>89364.429611639702</v>
          </cell>
          <cell r="P64">
            <v>1859.37893746334</v>
          </cell>
          <cell r="Q64">
            <v>212991.820092081</v>
          </cell>
          <cell r="R64">
            <v>3060.90201506719</v>
          </cell>
        </row>
        <row r="65">
          <cell r="A65" t="str">
            <v>Qatar</v>
          </cell>
          <cell r="B65">
            <v>526.71534941100003</v>
          </cell>
          <cell r="C65">
            <v>43437.500947008702</v>
          </cell>
          <cell r="D65">
            <v>1955.52348230354</v>
          </cell>
          <cell r="E65">
            <v>24560.210261186199</v>
          </cell>
          <cell r="F65">
            <v>147.862503357566</v>
          </cell>
          <cell r="G65">
            <v>27688.102430130799</v>
          </cell>
          <cell r="H65">
            <v>293.51575488941597</v>
          </cell>
          <cell r="I65">
            <v>78064.190149709102</v>
          </cell>
          <cell r="J65">
            <v>493.61108659311998</v>
          </cell>
          <cell r="K65">
            <v>119003.082562643</v>
          </cell>
          <cell r="L65">
            <v>5980.3886201118603</v>
          </cell>
          <cell r="M65">
            <v>67731.227147746496</v>
          </cell>
          <cell r="N65">
            <v>1284.62888010917</v>
          </cell>
          <cell r="O65">
            <v>86050.955272433901</v>
          </cell>
          <cell r="P65">
            <v>2309.13613012531</v>
          </cell>
          <cell r="Q65">
            <v>203227.06526774901</v>
          </cell>
          <cell r="R65">
            <v>3821.6487311644901</v>
          </cell>
        </row>
        <row r="66">
          <cell r="A66" t="str">
            <v>Ireland</v>
          </cell>
          <cell r="B66">
            <v>526.068823995</v>
          </cell>
          <cell r="C66">
            <v>55794.7392036292</v>
          </cell>
          <cell r="D66">
            <v>2028.3255085067301</v>
          </cell>
          <cell r="E66">
            <v>31769.840732919201</v>
          </cell>
          <cell r="F66">
            <v>101.992087099155</v>
          </cell>
          <cell r="G66">
            <v>34801.115582309001</v>
          </cell>
          <cell r="H66">
            <v>204.735341014151</v>
          </cell>
          <cell r="I66">
            <v>100813.261295659</v>
          </cell>
          <cell r="J66">
            <v>339.94981031531597</v>
          </cell>
          <cell r="K66">
            <v>121965.22390755601</v>
          </cell>
          <cell r="L66">
            <v>4495.2571491644503</v>
          </cell>
          <cell r="M66">
            <v>69576.703918580199</v>
          </cell>
          <cell r="N66">
            <v>906.64613644627696</v>
          </cell>
          <cell r="O66">
            <v>87381.008572040693</v>
          </cell>
          <cell r="P66">
            <v>1628.31401861472</v>
          </cell>
          <cell r="Q66">
            <v>208937.95923204799</v>
          </cell>
          <cell r="R66">
            <v>2677.2625176828501</v>
          </cell>
        </row>
        <row r="67">
          <cell r="A67" t="str">
            <v>Syria</v>
          </cell>
          <cell r="B67">
            <v>488.92592007899998</v>
          </cell>
          <cell r="C67">
            <v>46611.638471183302</v>
          </cell>
          <cell r="D67">
            <v>1974.3730960236101</v>
          </cell>
          <cell r="E67">
            <v>26467.523500063999</v>
          </cell>
          <cell r="F67">
            <v>110.276514222571</v>
          </cell>
          <cell r="G67">
            <v>29312.405035166201</v>
          </cell>
          <cell r="H67">
            <v>221.054285791121</v>
          </cell>
          <cell r="I67">
            <v>84054.986878319804</v>
          </cell>
          <cell r="J67">
            <v>367.76994838172197</v>
          </cell>
          <cell r="K67">
            <v>112651.823237417</v>
          </cell>
          <cell r="L67">
            <v>4816.7292988249001</v>
          </cell>
          <cell r="M67">
            <v>64197.9003852233</v>
          </cell>
          <cell r="N67">
            <v>977.59086070324804</v>
          </cell>
          <cell r="O67">
            <v>80910.580962598106</v>
          </cell>
          <cell r="P67">
            <v>1757.76111679883</v>
          </cell>
          <cell r="Q67">
            <v>192846.98836442799</v>
          </cell>
          <cell r="R67">
            <v>2893.6974551827798</v>
          </cell>
        </row>
        <row r="68">
          <cell r="A68" t="str">
            <v>Morocco</v>
          </cell>
          <cell r="B68">
            <v>445.90370090200003</v>
          </cell>
          <cell r="C68">
            <v>40300.426993991598</v>
          </cell>
          <cell r="D68">
            <v>1608.16047460747</v>
          </cell>
          <cell r="E68">
            <v>22849.708473639199</v>
          </cell>
          <cell r="F68">
            <v>106.520558607856</v>
          </cell>
          <cell r="G68">
            <v>25469.081971047399</v>
          </cell>
          <cell r="H68">
            <v>212.15843946286699</v>
          </cell>
          <cell r="I68">
            <v>72582.490537288104</v>
          </cell>
          <cell r="J68">
            <v>355.46591368025202</v>
          </cell>
          <cell r="K68">
            <v>101742.17394592499</v>
          </cell>
          <cell r="L68">
            <v>4430.5311865916301</v>
          </cell>
          <cell r="M68">
            <v>57952.669229768297</v>
          </cell>
          <cell r="N68">
            <v>931.95166208409705</v>
          </cell>
          <cell r="O68">
            <v>73312.882904763203</v>
          </cell>
          <cell r="P68">
            <v>1675.27365332255</v>
          </cell>
          <cell r="Q68">
            <v>173960.96970324399</v>
          </cell>
          <cell r="R68">
            <v>2767.36900375201</v>
          </cell>
        </row>
        <row r="69">
          <cell r="A69" t="str">
            <v>Peru</v>
          </cell>
          <cell r="B69">
            <v>443.53228490618199</v>
          </cell>
          <cell r="C69">
            <v>44458.076613363701</v>
          </cell>
          <cell r="D69">
            <v>1669.66359698119</v>
          </cell>
          <cell r="E69">
            <v>25278.565388870298</v>
          </cell>
          <cell r="F69">
            <v>94.076774789962698</v>
          </cell>
          <cell r="G69">
            <v>27854.997174284501</v>
          </cell>
          <cell r="H69">
            <v>187.92383454224401</v>
          </cell>
          <cell r="I69">
            <v>80240.667276936394</v>
          </cell>
          <cell r="J69">
            <v>313.73232840378699</v>
          </cell>
          <cell r="K69">
            <v>102155.625402215</v>
          </cell>
          <cell r="L69">
            <v>4004.7350064840798</v>
          </cell>
          <cell r="M69">
            <v>58243.360244940399</v>
          </cell>
          <cell r="N69">
            <v>828.07608502134497</v>
          </cell>
          <cell r="O69">
            <v>73365.5880546181</v>
          </cell>
          <cell r="P69">
            <v>1487.20761070238</v>
          </cell>
          <cell r="Q69">
            <v>174857.92790708601</v>
          </cell>
          <cell r="R69">
            <v>2451.7024769622799</v>
          </cell>
        </row>
        <row r="70">
          <cell r="A70" t="str">
            <v>Cuba</v>
          </cell>
          <cell r="B70">
            <v>432.91070928200003</v>
          </cell>
          <cell r="C70">
            <v>48974.160730231903</v>
          </cell>
          <cell r="D70">
            <v>1853.05454343363</v>
          </cell>
          <cell r="E70">
            <v>27928.769338406699</v>
          </cell>
          <cell r="F70">
            <v>79.898116235153097</v>
          </cell>
          <cell r="G70">
            <v>30402.683423109898</v>
          </cell>
          <cell r="H70">
            <v>161.16018849827</v>
          </cell>
          <cell r="I70">
            <v>88591.029429179005</v>
          </cell>
          <cell r="J70">
            <v>266.02635556292699</v>
          </cell>
          <cell r="K70">
            <v>101065.548182499</v>
          </cell>
          <cell r="L70">
            <v>3639.9842600914399</v>
          </cell>
          <cell r="M70">
            <v>57692.344182571302</v>
          </cell>
          <cell r="N70">
            <v>717.10533178225899</v>
          </cell>
          <cell r="O70">
            <v>72235.513970184998</v>
          </cell>
          <cell r="P70">
            <v>1286.0636307249399</v>
          </cell>
          <cell r="Q70">
            <v>173268.78639474101</v>
          </cell>
          <cell r="R70">
            <v>2107.75947397238</v>
          </cell>
        </row>
        <row r="71">
          <cell r="A71" t="str">
            <v>New Zealand</v>
          </cell>
          <cell r="B71">
            <v>427.59181853000001</v>
          </cell>
          <cell r="C71">
            <v>45259.9410709367</v>
          </cell>
          <cell r="D71">
            <v>1625.49536069447</v>
          </cell>
          <cell r="E71">
            <v>25770.066307857101</v>
          </cell>
          <cell r="F71">
            <v>83.023249631713995</v>
          </cell>
          <cell r="G71">
            <v>28236.1667842795</v>
          </cell>
          <cell r="H71">
            <v>166.46846973466501</v>
          </cell>
          <cell r="I71">
            <v>81773.5901206735</v>
          </cell>
          <cell r="J71">
            <v>276.73994350888802</v>
          </cell>
          <cell r="K71">
            <v>99022.301886996604</v>
          </cell>
          <cell r="L71">
            <v>3631.6362825997799</v>
          </cell>
          <cell r="M71">
            <v>56487.653695359499</v>
          </cell>
          <cell r="N71">
            <v>736.38628624511398</v>
          </cell>
          <cell r="O71">
            <v>70967.868606129196</v>
          </cell>
          <cell r="P71">
            <v>1322.3537688960701</v>
          </cell>
          <cell r="Q71">
            <v>169611.38335950099</v>
          </cell>
          <cell r="R71">
            <v>2175.3617327481102</v>
          </cell>
        </row>
        <row r="72">
          <cell r="A72" t="str">
            <v>Hong Kong</v>
          </cell>
          <cell r="B72">
            <v>422.15884637300002</v>
          </cell>
          <cell r="C72">
            <v>39869.801931189802</v>
          </cell>
          <cell r="D72">
            <v>1595.9268741001699</v>
          </cell>
          <cell r="E72">
            <v>22633.535203977601</v>
          </cell>
          <cell r="F72">
            <v>93.330020810389996</v>
          </cell>
          <cell r="G72">
            <v>25096.760438845598</v>
          </cell>
          <cell r="H72">
            <v>186.68857145296599</v>
          </cell>
          <cell r="I72">
            <v>71879.110150746201</v>
          </cell>
          <cell r="J72">
            <v>311.32242521825901</v>
          </cell>
          <cell r="K72">
            <v>96957.352153325497</v>
          </cell>
          <cell r="L72">
            <v>4006.86098817524</v>
          </cell>
          <cell r="M72">
            <v>55249.017266695097</v>
          </cell>
          <cell r="N72">
            <v>823.65044140983798</v>
          </cell>
          <cell r="O72">
            <v>69710.408460303297</v>
          </cell>
          <cell r="P72">
            <v>1480.70271426255</v>
          </cell>
          <cell r="Q72">
            <v>165912.630732978</v>
          </cell>
          <cell r="R72">
            <v>2440.3282515988999</v>
          </cell>
        </row>
        <row r="73">
          <cell r="A73" t="str">
            <v>Estonia</v>
          </cell>
          <cell r="B73">
            <v>381.61495229745498</v>
          </cell>
          <cell r="C73">
            <v>45885.9309865912</v>
          </cell>
          <cell r="D73">
            <v>1811.5751222184099</v>
          </cell>
          <cell r="E73">
            <v>26203.108522359202</v>
          </cell>
          <cell r="F73">
            <v>69.846336489335002</v>
          </cell>
          <cell r="G73">
            <v>28365.213038280799</v>
          </cell>
          <cell r="H73">
            <v>141.59883773108101</v>
          </cell>
          <cell r="I73">
            <v>83089.471399133501</v>
          </cell>
          <cell r="J73">
            <v>232.33378530568999</v>
          </cell>
          <cell r="K73">
            <v>89705.319928820696</v>
          </cell>
          <cell r="L73">
            <v>3285.32201048962</v>
          </cell>
          <cell r="M73">
            <v>51241.079530111703</v>
          </cell>
          <cell r="N73">
            <v>633.127047194032</v>
          </cell>
          <cell r="O73">
            <v>63961.595453100002</v>
          </cell>
          <cell r="P73">
            <v>1134.20683576602</v>
          </cell>
          <cell r="Q73">
            <v>153913.28480325101</v>
          </cell>
          <cell r="R73">
            <v>1853.1066466243999</v>
          </cell>
        </row>
        <row r="74">
          <cell r="A74" t="str">
            <v>Bangladesh</v>
          </cell>
          <cell r="B74">
            <v>372.09351759800001</v>
          </cell>
          <cell r="C74">
            <v>30166.864899278298</v>
          </cell>
          <cell r="D74">
            <v>1383.08006201281</v>
          </cell>
          <cell r="E74">
            <v>17047.489928401301</v>
          </cell>
          <cell r="F74">
            <v>106.090825881171</v>
          </cell>
          <cell r="G74">
            <v>19260.621120313601</v>
          </cell>
          <cell r="H74">
            <v>210.609447292043</v>
          </cell>
          <cell r="I74">
            <v>54192.4836491202</v>
          </cell>
          <cell r="J74">
            <v>354.19565345187999</v>
          </cell>
          <cell r="K74">
            <v>83945.394870764896</v>
          </cell>
          <cell r="L74">
            <v>4282.8466191566204</v>
          </cell>
          <cell r="M74">
            <v>47771.306659245703</v>
          </cell>
          <cell r="N74">
            <v>921.617604901645</v>
          </cell>
          <cell r="O74">
            <v>60731.912705820097</v>
          </cell>
          <cell r="P74">
            <v>1656.77072813634</v>
          </cell>
          <cell r="Q74">
            <v>143332.965247229</v>
          </cell>
          <cell r="R74">
            <v>2742.1739575614101</v>
          </cell>
        </row>
        <row r="75">
          <cell r="A75" t="str">
            <v>Trinidad and Tobago</v>
          </cell>
          <cell r="B75">
            <v>355.11964577499998</v>
          </cell>
          <cell r="C75">
            <v>33198.7362753083</v>
          </cell>
          <cell r="D75">
            <v>1306.7633258953699</v>
          </cell>
          <cell r="E75">
            <v>18841.18964004</v>
          </cell>
          <cell r="F75">
            <v>81.930654646499505</v>
          </cell>
          <cell r="G75">
            <v>20919.391526216201</v>
          </cell>
          <cell r="H75">
            <v>163.30853578560999</v>
          </cell>
          <cell r="I75">
            <v>59835.627659668797</v>
          </cell>
          <cell r="J75">
            <v>273.33438897270997</v>
          </cell>
          <cell r="K75">
            <v>81312.013891927694</v>
          </cell>
          <cell r="L75">
            <v>3441.7005197710901</v>
          </cell>
          <cell r="M75">
            <v>46329.500745443504</v>
          </cell>
          <cell r="N75">
            <v>718.22811676157698</v>
          </cell>
          <cell r="O75">
            <v>58520.343220737799</v>
          </cell>
          <cell r="P75">
            <v>1290.8025952369401</v>
          </cell>
          <cell r="Q75">
            <v>139086.19770960201</v>
          </cell>
          <cell r="R75">
            <v>2130.9190357930602</v>
          </cell>
        </row>
        <row r="76">
          <cell r="A76" t="str">
            <v>Lithuania</v>
          </cell>
          <cell r="B76">
            <v>349.78961309236399</v>
          </cell>
          <cell r="C76">
            <v>42915.429314667599</v>
          </cell>
          <cell r="D76">
            <v>1734.86910866166</v>
          </cell>
          <cell r="E76">
            <v>24517.327075868801</v>
          </cell>
          <cell r="F76">
            <v>64.989710363610897</v>
          </cell>
          <cell r="G76">
            <v>26492.930634673499</v>
          </cell>
          <cell r="H76">
            <v>131.96987729789501</v>
          </cell>
          <cell r="I76">
            <v>77736.030233460595</v>
          </cell>
          <cell r="J76">
            <v>216.11815689993799</v>
          </cell>
          <cell r="K76">
            <v>82435.024691466693</v>
          </cell>
          <cell r="L76">
            <v>3087.6306815111202</v>
          </cell>
          <cell r="M76">
            <v>47098.697684116101</v>
          </cell>
          <cell r="N76">
            <v>590.98896426916895</v>
          </cell>
          <cell r="O76">
            <v>58725.918839085403</v>
          </cell>
          <cell r="P76">
            <v>1058.4371890376499</v>
          </cell>
          <cell r="Q76">
            <v>141480.45755119901</v>
          </cell>
          <cell r="R76">
            <v>1727.6553249286201</v>
          </cell>
        </row>
        <row r="77">
          <cell r="A77" t="str">
            <v>Oman</v>
          </cell>
          <cell r="B77">
            <v>310.16820690899999</v>
          </cell>
          <cell r="C77">
            <v>24404.331963001499</v>
          </cell>
          <cell r="D77">
            <v>1187.4470933140999</v>
          </cell>
          <cell r="E77">
            <v>13777.4797125271</v>
          </cell>
          <cell r="F77">
            <v>91.852945602916705</v>
          </cell>
          <cell r="G77">
            <v>15627.489117237699</v>
          </cell>
          <cell r="H77">
            <v>182.261657844767</v>
          </cell>
          <cell r="I77">
            <v>43808.027059239801</v>
          </cell>
          <cell r="J77">
            <v>306.65011408281703</v>
          </cell>
          <cell r="K77">
            <v>69818.608116688905</v>
          </cell>
          <cell r="L77">
            <v>3704.0496216274801</v>
          </cell>
          <cell r="M77">
            <v>39722.6007887757</v>
          </cell>
          <cell r="N77">
            <v>797.387442414769</v>
          </cell>
          <cell r="O77">
            <v>50554.314274334298</v>
          </cell>
          <cell r="P77">
            <v>1433.38478653128</v>
          </cell>
          <cell r="Q77">
            <v>119178.909286957</v>
          </cell>
          <cell r="R77">
            <v>2372.8380335097499</v>
          </cell>
        </row>
        <row r="78">
          <cell r="A78" t="str">
            <v>Ecuador</v>
          </cell>
          <cell r="B78">
            <v>303.60294783699999</v>
          </cell>
          <cell r="C78">
            <v>27596.040078895501</v>
          </cell>
          <cell r="D78">
            <v>1137.65450731345</v>
          </cell>
          <cell r="E78">
            <v>15649.016117323699</v>
          </cell>
          <cell r="F78">
            <v>71.418199796211098</v>
          </cell>
          <cell r="G78">
            <v>17429.7692588012</v>
          </cell>
          <cell r="H78">
            <v>142.45481557386799</v>
          </cell>
          <cell r="I78">
            <v>49709.334860561597</v>
          </cell>
          <cell r="J78">
            <v>238.288003703736</v>
          </cell>
          <cell r="K78">
            <v>69403.667671917501</v>
          </cell>
          <cell r="L78">
            <v>3002.7381748089801</v>
          </cell>
          <cell r="M78">
            <v>39534.502382508399</v>
          </cell>
          <cell r="N78">
            <v>626.67405307643503</v>
          </cell>
          <cell r="O78">
            <v>49982.665747896302</v>
          </cell>
          <cell r="P78">
            <v>1126.4121698619299</v>
          </cell>
          <cell r="Q78">
            <v>118693.834885348</v>
          </cell>
          <cell r="R78">
            <v>1859.15374147424</v>
          </cell>
        </row>
        <row r="79">
          <cell r="A79" t="str">
            <v>Croatia</v>
          </cell>
          <cell r="B79">
            <v>280.05532250900001</v>
          </cell>
          <cell r="C79">
            <v>30071.873374577299</v>
          </cell>
          <cell r="D79">
            <v>1134.1548157294901</v>
          </cell>
          <cell r="E79">
            <v>17128.1537017101</v>
          </cell>
          <cell r="F79">
            <v>53.8576640646613</v>
          </cell>
          <cell r="G79">
            <v>18738.043147462799</v>
          </cell>
          <cell r="H79">
            <v>108.36013914092899</v>
          </cell>
          <cell r="I79">
            <v>54349.423274558903</v>
          </cell>
          <cell r="J79">
            <v>179.45584428203199</v>
          </cell>
          <cell r="K79">
            <v>65102.106453396103</v>
          </cell>
          <cell r="L79">
            <v>2410.7256869226198</v>
          </cell>
          <cell r="M79">
            <v>37142.748268320996</v>
          </cell>
          <cell r="N79">
            <v>480.91218870882699</v>
          </cell>
          <cell r="O79">
            <v>46604.714912728799</v>
          </cell>
          <cell r="P79">
            <v>863.46991590987898</v>
          </cell>
          <cell r="Q79">
            <v>111558.85617913899</v>
          </cell>
          <cell r="R79">
            <v>1417.83270624541</v>
          </cell>
        </row>
        <row r="80">
          <cell r="A80" t="str">
            <v>Georgia</v>
          </cell>
          <cell r="B80">
            <v>258.40135205236402</v>
          </cell>
          <cell r="C80">
            <v>33537.244847083297</v>
          </cell>
          <cell r="D80">
            <v>1454.1426691459901</v>
          </cell>
          <cell r="E80">
            <v>19181.7480399837</v>
          </cell>
          <cell r="F80">
            <v>51.209959724379701</v>
          </cell>
          <cell r="G80">
            <v>20630.096634612801</v>
          </cell>
          <cell r="H80">
            <v>104.255513179297</v>
          </cell>
          <cell r="I80">
            <v>60799.889866653197</v>
          </cell>
          <cell r="J80">
            <v>170.17225182766299</v>
          </cell>
          <cell r="K80">
            <v>61241.894256134103</v>
          </cell>
          <cell r="L80">
            <v>2472.9938872858802</v>
          </cell>
          <cell r="M80">
            <v>35012.698487818503</v>
          </cell>
          <cell r="N80">
            <v>468.05865475033397</v>
          </cell>
          <cell r="O80">
            <v>43540.833930462897</v>
          </cell>
          <cell r="P80">
            <v>837.419918354983</v>
          </cell>
          <cell r="Q80">
            <v>105172.150350121</v>
          </cell>
          <cell r="R80">
            <v>1364.43494541985</v>
          </cell>
        </row>
        <row r="81">
          <cell r="A81" t="str">
            <v>Moldova</v>
          </cell>
          <cell r="B81">
            <v>239.75127637700001</v>
          </cell>
          <cell r="C81">
            <v>30546.767660334699</v>
          </cell>
          <cell r="D81">
            <v>1413.95795762426</v>
          </cell>
          <cell r="E81">
            <v>17464.685884070801</v>
          </cell>
          <cell r="F81">
            <v>50.226512595024502</v>
          </cell>
          <cell r="G81">
            <v>18809.008376638001</v>
          </cell>
          <cell r="H81">
            <v>102.326105093701</v>
          </cell>
          <cell r="I81">
            <v>55366.608720295197</v>
          </cell>
          <cell r="J81">
            <v>166.933197961432</v>
          </cell>
          <cell r="K81">
            <v>56897.027648753203</v>
          </cell>
          <cell r="L81">
            <v>2432.9467537549399</v>
          </cell>
          <cell r="M81">
            <v>32521.0256581252</v>
          </cell>
          <cell r="N81">
            <v>459.616928433895</v>
          </cell>
          <cell r="O81">
            <v>40445.038806859397</v>
          </cell>
          <cell r="P81">
            <v>822.72271477710501</v>
          </cell>
          <cell r="Q81">
            <v>97725.018481274994</v>
          </cell>
          <cell r="R81">
            <v>1340.3817804570599</v>
          </cell>
        </row>
        <row r="82">
          <cell r="A82" t="str">
            <v>Tunisia</v>
          </cell>
          <cell r="B82">
            <v>230.170161716</v>
          </cell>
          <cell r="C82">
            <v>21255.647305934199</v>
          </cell>
          <cell r="D82">
            <v>842.37417605367</v>
          </cell>
          <cell r="E82">
            <v>12059.0109415426</v>
          </cell>
          <cell r="F82">
            <v>52.744577316656098</v>
          </cell>
          <cell r="G82">
            <v>13406.879094988701</v>
          </cell>
          <cell r="H82">
            <v>105.242431914276</v>
          </cell>
          <cell r="I82">
            <v>38301.051881271203</v>
          </cell>
          <cell r="J82">
            <v>175.98424514228</v>
          </cell>
          <cell r="K82">
            <v>52675.094978730303</v>
          </cell>
          <cell r="L82">
            <v>2222.2052032002898</v>
          </cell>
          <cell r="M82">
            <v>30009.659444496399</v>
          </cell>
          <cell r="N82">
            <v>463.11870019248801</v>
          </cell>
          <cell r="O82">
            <v>37917.905979392199</v>
          </cell>
          <cell r="P82">
            <v>832.50825739127504</v>
          </cell>
          <cell r="Q82">
            <v>90097.719512302196</v>
          </cell>
          <cell r="R82">
            <v>1373.88413036015</v>
          </cell>
        </row>
        <row r="83">
          <cell r="A83" t="str">
            <v>Bosnia and Herzegovina</v>
          </cell>
          <cell r="B83">
            <v>229.574534199</v>
          </cell>
          <cell r="C83">
            <v>24124.568235387</v>
          </cell>
          <cell r="D83">
            <v>971.49221144466901</v>
          </cell>
          <cell r="E83">
            <v>13733.404963217101</v>
          </cell>
          <cell r="F83">
            <v>46.908335836654899</v>
          </cell>
          <cell r="G83">
            <v>15057.8583913441</v>
          </cell>
          <cell r="H83">
            <v>94.203127864885502</v>
          </cell>
          <cell r="I83">
            <v>43582.4413515997</v>
          </cell>
          <cell r="J83">
            <v>156.31094384485399</v>
          </cell>
          <cell r="K83">
            <v>53221.694737919701</v>
          </cell>
          <cell r="L83">
            <v>2073.7814463641898</v>
          </cell>
          <cell r="M83">
            <v>30357.742192774898</v>
          </cell>
          <cell r="N83">
            <v>417.30525106640999</v>
          </cell>
          <cell r="O83">
            <v>38140.2887832497</v>
          </cell>
          <cell r="P83">
            <v>748.99124733014503</v>
          </cell>
          <cell r="Q83">
            <v>91167.053237734406</v>
          </cell>
          <cell r="R83">
            <v>1230.85706795541</v>
          </cell>
        </row>
        <row r="84">
          <cell r="A84" t="str">
            <v>Bahrain</v>
          </cell>
          <cell r="B84">
            <v>221.39441350000001</v>
          </cell>
          <cell r="C84">
            <v>19733.855794896699</v>
          </cell>
          <cell r="D84">
            <v>813.07541637236795</v>
          </cell>
          <cell r="E84">
            <v>11184.251486282899</v>
          </cell>
          <cell r="F84">
            <v>53.857268151058697</v>
          </cell>
          <cell r="G84">
            <v>12486.3314277308</v>
          </cell>
          <cell r="H84">
            <v>107.262401986886</v>
          </cell>
          <cell r="I84">
            <v>35530.984470676398</v>
          </cell>
          <cell r="J84">
            <v>179.72301640655999</v>
          </cell>
          <cell r="K84">
            <v>50478.551387422602</v>
          </cell>
          <cell r="L84">
            <v>2239.7065870886699</v>
          </cell>
          <cell r="M84">
            <v>28749.2984381149</v>
          </cell>
          <cell r="N84">
            <v>471.15761442058698</v>
          </cell>
          <cell r="O84">
            <v>36385.284836328501</v>
          </cell>
          <cell r="P84">
            <v>846.92401048016302</v>
          </cell>
          <cell r="Q84">
            <v>86301.070887824404</v>
          </cell>
          <cell r="R84">
            <v>1399.0331526202499</v>
          </cell>
        </row>
        <row r="85">
          <cell r="A85" t="str">
            <v>Slovenia</v>
          </cell>
          <cell r="B85">
            <v>216.466863639818</v>
          </cell>
          <cell r="C85">
            <v>23192.679646448101</v>
          </cell>
          <cell r="D85">
            <v>872.21138429968801</v>
          </cell>
          <cell r="E85">
            <v>13209.2419440636</v>
          </cell>
          <cell r="F85">
            <v>41.569394619538997</v>
          </cell>
          <cell r="G85">
            <v>14453.8745312429</v>
          </cell>
          <cell r="H85">
            <v>83.635910641665006</v>
          </cell>
          <cell r="I85">
            <v>41914.9224640377</v>
          </cell>
          <cell r="J85">
            <v>138.51501951456399</v>
          </cell>
          <cell r="K85">
            <v>50310.7820303556</v>
          </cell>
          <cell r="L85">
            <v>1859.7954403597901</v>
          </cell>
          <cell r="M85">
            <v>28703.244819365998</v>
          </cell>
          <cell r="N85">
            <v>371.166240642481</v>
          </cell>
          <cell r="O85">
            <v>36018.455378873899</v>
          </cell>
          <cell r="P85">
            <v>666.45425305190804</v>
          </cell>
          <cell r="Q85">
            <v>86210.645892827</v>
          </cell>
          <cell r="R85">
            <v>1094.3670014229101</v>
          </cell>
        </row>
        <row r="86">
          <cell r="A86" t="str">
            <v>Luxembourg</v>
          </cell>
          <cell r="B86">
            <v>200.890558368</v>
          </cell>
          <cell r="C86">
            <v>25063.499841274101</v>
          </cell>
          <cell r="D86">
            <v>956.99332854013198</v>
          </cell>
          <cell r="E86">
            <v>14323.864121855</v>
          </cell>
          <cell r="F86">
            <v>34.6336217563899</v>
          </cell>
          <cell r="G86">
            <v>15459.493816804699</v>
          </cell>
          <cell r="H86">
            <v>70.0647723614873</v>
          </cell>
          <cell r="I86">
            <v>45407.141585162601</v>
          </cell>
          <cell r="J86">
            <v>115.082911500676</v>
          </cell>
          <cell r="K86">
            <v>47195.155915594703</v>
          </cell>
          <cell r="L86">
            <v>1619.05764885079</v>
          </cell>
          <cell r="M86">
            <v>26970.482438726402</v>
          </cell>
          <cell r="N86">
            <v>313.01967917558699</v>
          </cell>
          <cell r="O86">
            <v>33642.048962906199</v>
          </cell>
          <cell r="P86">
            <v>559.42336481924599</v>
          </cell>
          <cell r="Q86">
            <v>80972.936345151596</v>
          </cell>
          <cell r="R86">
            <v>913.73730082353495</v>
          </cell>
        </row>
        <row r="87">
          <cell r="A87" t="str">
            <v>Kyrgyzstan</v>
          </cell>
          <cell r="B87">
            <v>199.805513486</v>
          </cell>
          <cell r="C87">
            <v>24414.209355096998</v>
          </cell>
          <cell r="D87">
            <v>1094.4537365184201</v>
          </cell>
          <cell r="E87">
            <v>13946.3878609029</v>
          </cell>
          <cell r="F87">
            <v>40.200503698035</v>
          </cell>
          <cell r="G87">
            <v>15075.107155831</v>
          </cell>
          <cell r="H87">
            <v>81.698422545974594</v>
          </cell>
          <cell r="I87">
            <v>44221.133048557</v>
          </cell>
          <cell r="J87">
            <v>133.65736361276299</v>
          </cell>
          <cell r="K87">
            <v>47122.335235919498</v>
          </cell>
          <cell r="L87">
            <v>1919.44471207946</v>
          </cell>
          <cell r="M87">
            <v>26921.324746439401</v>
          </cell>
          <cell r="N87">
            <v>366.12402526678602</v>
          </cell>
          <cell r="O87">
            <v>33567.9268325796</v>
          </cell>
          <cell r="P87">
            <v>655.50471049124906</v>
          </cell>
          <cell r="Q87">
            <v>80877.7541287395</v>
          </cell>
          <cell r="R87">
            <v>1069.37051810515</v>
          </cell>
        </row>
        <row r="88">
          <cell r="A88" t="str">
            <v>Dominican Republic</v>
          </cell>
          <cell r="B88">
            <v>190.89020991000001</v>
          </cell>
          <cell r="C88">
            <v>17371.161357800502</v>
          </cell>
          <cell r="D88">
            <v>709.36487279897904</v>
          </cell>
          <cell r="E88">
            <v>9851.0924148130507</v>
          </cell>
          <cell r="F88">
            <v>44.5384423718275</v>
          </cell>
          <cell r="G88">
            <v>10970.2466393221</v>
          </cell>
          <cell r="H88">
            <v>88.904193928615598</v>
          </cell>
          <cell r="I88">
            <v>31292.1450192665</v>
          </cell>
          <cell r="J88">
            <v>148.609508234522</v>
          </cell>
          <cell r="K88">
            <v>43649.493255505899</v>
          </cell>
          <cell r="L88">
            <v>1880.86037018615</v>
          </cell>
          <cell r="M88">
            <v>24864.3686960337</v>
          </cell>
          <cell r="N88">
            <v>391.36247284807001</v>
          </cell>
          <cell r="O88">
            <v>31430.7447632435</v>
          </cell>
          <cell r="P88">
            <v>703.64086968757294</v>
          </cell>
          <cell r="Q88">
            <v>74653.366307240503</v>
          </cell>
          <cell r="R88">
            <v>1161.0707718685501</v>
          </cell>
        </row>
        <row r="89">
          <cell r="A89" t="str">
            <v>Latvia</v>
          </cell>
          <cell r="B89">
            <v>190.78885995836399</v>
          </cell>
          <cell r="C89">
            <v>23260.219316123701</v>
          </cell>
          <cell r="D89">
            <v>930.512492240048</v>
          </cell>
          <cell r="E89">
            <v>13286.6456497649</v>
          </cell>
          <cell r="F89">
            <v>35.167323501559999</v>
          </cell>
          <cell r="G89">
            <v>14365.0940351319</v>
          </cell>
          <cell r="H89">
            <v>71.385584375950998</v>
          </cell>
          <cell r="I89">
            <v>42128.918263474203</v>
          </cell>
          <cell r="J89">
            <v>116.95731366626001</v>
          </cell>
          <cell r="K89">
            <v>44935.444721119296</v>
          </cell>
          <cell r="L89">
            <v>1666.82821385543</v>
          </cell>
          <cell r="M89">
            <v>25671.7529215664</v>
          </cell>
          <cell r="N89">
            <v>319.56475228851201</v>
          </cell>
          <cell r="O89">
            <v>32018.5418323212</v>
          </cell>
          <cell r="P89">
            <v>572.40275494721698</v>
          </cell>
          <cell r="Q89">
            <v>77116.039409470395</v>
          </cell>
          <cell r="R89">
            <v>934.55067549938406</v>
          </cell>
        </row>
        <row r="90">
          <cell r="A90" t="str">
            <v>Lebanon</v>
          </cell>
          <cell r="B90">
            <v>185.68947690300001</v>
          </cell>
          <cell r="C90">
            <v>17385.597273607302</v>
          </cell>
          <cell r="D90">
            <v>668.26930806020005</v>
          </cell>
          <cell r="E90">
            <v>9867.25313857732</v>
          </cell>
          <cell r="F90">
            <v>42.798816491894598</v>
          </cell>
          <cell r="G90">
            <v>10954.298754085699</v>
          </cell>
          <cell r="H90">
            <v>85.305682171910505</v>
          </cell>
          <cell r="I90">
            <v>31335.239928159001</v>
          </cell>
          <cell r="J90">
            <v>142.81196454480499</v>
          </cell>
          <cell r="K90">
            <v>42477.799192475803</v>
          </cell>
          <cell r="L90">
            <v>1786.39349113445</v>
          </cell>
          <cell r="M90">
            <v>24203.104102834099</v>
          </cell>
          <cell r="N90">
            <v>374.93073905846501</v>
          </cell>
          <cell r="O90">
            <v>30578.735612108201</v>
          </cell>
          <cell r="P90">
            <v>673.87582133487899</v>
          </cell>
          <cell r="Q90">
            <v>72651.557862485104</v>
          </cell>
          <cell r="R90">
            <v>1112.7108841019301</v>
          </cell>
        </row>
        <row r="91">
          <cell r="A91" t="str">
            <v>Angola</v>
          </cell>
          <cell r="B91">
            <v>183.66498427499999</v>
          </cell>
          <cell r="C91">
            <v>15097.0314244452</v>
          </cell>
          <cell r="D91">
            <v>693.12259761769803</v>
          </cell>
          <cell r="E91">
            <v>8535.1977500731791</v>
          </cell>
          <cell r="F91">
            <v>53.3434820224278</v>
          </cell>
          <cell r="G91">
            <v>9627.0595371722302</v>
          </cell>
          <cell r="H91">
            <v>105.80522215080499</v>
          </cell>
          <cell r="I91">
            <v>27128.8369860901</v>
          </cell>
          <cell r="J91">
            <v>178.07380140385101</v>
          </cell>
          <cell r="K91">
            <v>41452.998849439296</v>
          </cell>
          <cell r="L91">
            <v>2149.4032656476902</v>
          </cell>
          <cell r="M91">
            <v>23592.520574076301</v>
          </cell>
          <cell r="N91">
            <v>462.80796465345702</v>
          </cell>
          <cell r="O91">
            <v>29985.457784581798</v>
          </cell>
          <cell r="P91">
            <v>831.82867592008199</v>
          </cell>
          <cell r="Q91">
            <v>70781.018189659793</v>
          </cell>
          <cell r="R91">
            <v>1377.15387545823</v>
          </cell>
        </row>
        <row r="92">
          <cell r="A92" t="str">
            <v>Zimbabwe</v>
          </cell>
          <cell r="B92">
            <v>181.66840348854501</v>
          </cell>
          <cell r="C92">
            <v>20600.165137964599</v>
          </cell>
          <cell r="D92">
            <v>770.39075331406605</v>
          </cell>
          <cell r="E92">
            <v>11748.446556507401</v>
          </cell>
          <cell r="F92">
            <v>33.788368388056</v>
          </cell>
          <cell r="G92">
            <v>12785.685047266001</v>
          </cell>
          <cell r="H92">
            <v>68.210704272403703</v>
          </cell>
          <cell r="I92">
            <v>37266.363810120398</v>
          </cell>
          <cell r="J92">
            <v>112.525302538559</v>
          </cell>
          <cell r="K92">
            <v>42428.306797923302</v>
          </cell>
          <cell r="L92">
            <v>1542.75110530134</v>
          </cell>
          <cell r="M92">
            <v>24220.658615366901</v>
          </cell>
          <cell r="N92">
            <v>303.67102355865302</v>
          </cell>
          <cell r="O92">
            <v>30318.616390219799</v>
          </cell>
          <cell r="P92">
            <v>544.92768204029005</v>
          </cell>
          <cell r="Q92">
            <v>72745.645388183199</v>
          </cell>
          <cell r="R92">
            <v>893.02030666299504</v>
          </cell>
        </row>
        <row r="93">
          <cell r="A93" t="str">
            <v>Jordan</v>
          </cell>
          <cell r="B93">
            <v>177.12821632800001</v>
          </cell>
          <cell r="C93">
            <v>15414.7624843257</v>
          </cell>
          <cell r="D93">
            <v>658.43967415138002</v>
          </cell>
          <cell r="E93">
            <v>8730.18657269305</v>
          </cell>
          <cell r="F93">
            <v>43.777553697278101</v>
          </cell>
          <cell r="G93">
            <v>9773.8210863775403</v>
          </cell>
          <cell r="H93">
            <v>87.226191966256096</v>
          </cell>
          <cell r="I93">
            <v>27740.2797939064</v>
          </cell>
          <cell r="J93">
            <v>146.09244266797299</v>
          </cell>
          <cell r="K93">
            <v>40330.463880572897</v>
          </cell>
          <cell r="L93">
            <v>1826.06273695034</v>
          </cell>
          <cell r="M93">
            <v>22964.822243905201</v>
          </cell>
          <cell r="N93">
            <v>383.30873864004201</v>
          </cell>
          <cell r="O93">
            <v>29085.118493680999</v>
          </cell>
          <cell r="P93">
            <v>689.15636111039498</v>
          </cell>
          <cell r="Q93">
            <v>68941.450904132507</v>
          </cell>
          <cell r="R93">
            <v>1138.2590973449301</v>
          </cell>
        </row>
        <row r="94">
          <cell r="A94" t="str">
            <v>Mongolia</v>
          </cell>
          <cell r="B94">
            <v>171.16153693999999</v>
          </cell>
          <cell r="C94">
            <v>14941.026229446299</v>
          </cell>
          <cell r="D94">
            <v>663.23470358628902</v>
          </cell>
          <cell r="E94">
            <v>8462.6639099599106</v>
          </cell>
          <cell r="F94">
            <v>50.104651794098999</v>
          </cell>
          <cell r="G94">
            <v>9474.0208931645502</v>
          </cell>
          <cell r="H94">
            <v>99.545030405133801</v>
          </cell>
          <cell r="I94">
            <v>26886.3938852145</v>
          </cell>
          <cell r="J94">
            <v>167.314231471943</v>
          </cell>
          <cell r="K94">
            <v>38820.637704970402</v>
          </cell>
          <cell r="L94">
            <v>2010.1404093594999</v>
          </cell>
          <cell r="M94">
            <v>22105.469621814002</v>
          </cell>
          <cell r="N94">
            <v>435.42390956567198</v>
          </cell>
          <cell r="O94">
            <v>28032.3616344906</v>
          </cell>
          <cell r="P94">
            <v>782.64720808518302</v>
          </cell>
          <cell r="Q94">
            <v>66324.0818586065</v>
          </cell>
          <cell r="R94">
            <v>1295.1789428915999</v>
          </cell>
        </row>
        <row r="95">
          <cell r="A95" t="str">
            <v>Armenia</v>
          </cell>
          <cell r="B95">
            <v>170.80744222490901</v>
          </cell>
          <cell r="C95">
            <v>22116.4718918705</v>
          </cell>
          <cell r="D95">
            <v>958.82603220195006</v>
          </cell>
          <cell r="E95">
            <v>12648.999320524401</v>
          </cell>
          <cell r="F95">
            <v>33.8479804791736</v>
          </cell>
          <cell r="G95">
            <v>13606.6229972362</v>
          </cell>
          <cell r="H95">
            <v>68.908017945638605</v>
          </cell>
          <cell r="I95">
            <v>40093.793357850998</v>
          </cell>
          <cell r="J95">
            <v>112.48134867662201</v>
          </cell>
          <cell r="K95">
            <v>40476.2823885076</v>
          </cell>
          <cell r="L95">
            <v>1634.40384328458</v>
          </cell>
          <cell r="M95">
            <v>23140.100442706102</v>
          </cell>
          <cell r="N95">
            <v>309.36030779312</v>
          </cell>
          <cell r="O95">
            <v>28778.661488838199</v>
          </cell>
          <cell r="P95">
            <v>553.52854905831703</v>
          </cell>
          <cell r="Q95">
            <v>69510.085233978403</v>
          </cell>
          <cell r="R95">
            <v>901.921164867779</v>
          </cell>
        </row>
        <row r="96">
          <cell r="A96" t="str">
            <v>Yemen</v>
          </cell>
          <cell r="B96">
            <v>167.63961701400001</v>
          </cell>
          <cell r="C96">
            <v>16146.9104664927</v>
          </cell>
          <cell r="D96">
            <v>636.09498327653102</v>
          </cell>
          <cell r="E96">
            <v>9171.3902537170507</v>
          </cell>
          <cell r="F96">
            <v>38.3753700797268</v>
          </cell>
          <cell r="G96">
            <v>10148.8204101622</v>
          </cell>
          <cell r="H96">
            <v>76.575581071871397</v>
          </cell>
          <cell r="I96">
            <v>29120.520735598799</v>
          </cell>
          <cell r="J96">
            <v>128.000434155336</v>
          </cell>
          <cell r="K96">
            <v>38490.831993876098</v>
          </cell>
          <cell r="L96">
            <v>1630.51812123118</v>
          </cell>
          <cell r="M96">
            <v>21937.2691184879</v>
          </cell>
          <cell r="N96">
            <v>337.28447832542798</v>
          </cell>
          <cell r="O96">
            <v>27670.936470857599</v>
          </cell>
          <cell r="P96">
            <v>606.19493955221799</v>
          </cell>
          <cell r="Q96">
            <v>65864.290392282797</v>
          </cell>
          <cell r="R96">
            <v>1000.05945207781</v>
          </cell>
        </row>
        <row r="97">
          <cell r="A97" t="str">
            <v>North Macedonia</v>
          </cell>
          <cell r="B97">
            <v>155.92351567399999</v>
          </cell>
          <cell r="C97">
            <v>17262.8436933302</v>
          </cell>
          <cell r="D97">
            <v>701.97984471796406</v>
          </cell>
          <cell r="E97">
            <v>9839.5715153128695</v>
          </cell>
          <cell r="F97">
            <v>30.141824644929201</v>
          </cell>
          <cell r="G97">
            <v>10731.054142643399</v>
          </cell>
          <cell r="H97">
            <v>60.927061471388299</v>
          </cell>
          <cell r="I97">
            <v>31217.905422034299</v>
          </cell>
          <cell r="J97">
            <v>100.36781032491299</v>
          </cell>
          <cell r="K97">
            <v>36439.084020988397</v>
          </cell>
          <cell r="L97">
            <v>1389.2750237850601</v>
          </cell>
          <cell r="M97">
            <v>20795.924876319699</v>
          </cell>
          <cell r="N97">
            <v>271.58469529759702</v>
          </cell>
          <cell r="O97">
            <v>26041.4338877472</v>
          </cell>
          <cell r="P97">
            <v>487.353740318012</v>
          </cell>
          <cell r="Q97">
            <v>62479.893298898402</v>
          </cell>
          <cell r="R97">
            <v>798.13595097713505</v>
          </cell>
        </row>
        <row r="98">
          <cell r="A98" t="str">
            <v>Bolivia</v>
          </cell>
          <cell r="B98">
            <v>142.38579511899999</v>
          </cell>
          <cell r="C98">
            <v>13835.8082481815</v>
          </cell>
          <cell r="D98">
            <v>531.51467453022303</v>
          </cell>
          <cell r="E98">
            <v>7860.61194604089</v>
          </cell>
          <cell r="F98">
            <v>32.628319891069502</v>
          </cell>
          <cell r="G98">
            <v>8692.1704173210201</v>
          </cell>
          <cell r="H98">
            <v>65.000614373652994</v>
          </cell>
          <cell r="I98">
            <v>24954.642381182599</v>
          </cell>
          <cell r="J98">
            <v>108.849242601358</v>
          </cell>
          <cell r="K98">
            <v>32590.896762528999</v>
          </cell>
          <cell r="L98">
            <v>1358.0759125140901</v>
          </cell>
          <cell r="M98">
            <v>18576.376176702401</v>
          </cell>
          <cell r="N98">
            <v>285.59040745326598</v>
          </cell>
          <cell r="O98">
            <v>23450.342054684399</v>
          </cell>
          <cell r="P98">
            <v>512.97034600076302</v>
          </cell>
          <cell r="Q98">
            <v>55745.972056200197</v>
          </cell>
          <cell r="R98">
            <v>846.984842360333</v>
          </cell>
        </row>
        <row r="99">
          <cell r="A99" t="str">
            <v>Myanmar</v>
          </cell>
          <cell r="B99">
            <v>132.58889505400001</v>
          </cell>
          <cell r="C99">
            <v>12665.156191571999</v>
          </cell>
          <cell r="D99">
            <v>480.85599234619798</v>
          </cell>
          <cell r="E99">
            <v>7192.1318374653902</v>
          </cell>
          <cell r="F99">
            <v>31.336424643635901</v>
          </cell>
          <cell r="G99">
            <v>7967.6693920214402</v>
          </cell>
          <cell r="H99">
            <v>62.393201208782003</v>
          </cell>
          <cell r="I99">
            <v>22835.667345229202</v>
          </cell>
          <cell r="J99">
            <v>104.578274292289</v>
          </cell>
          <cell r="K99">
            <v>30330.9591214135</v>
          </cell>
          <cell r="L99">
            <v>1291.2473544879799</v>
          </cell>
          <cell r="M99">
            <v>17285.135063418598</v>
          </cell>
          <cell r="N99">
            <v>273.79183482333201</v>
          </cell>
          <cell r="O99">
            <v>21832.741336579998</v>
          </cell>
          <cell r="P99">
            <v>491.94700613497997</v>
          </cell>
          <cell r="Q99">
            <v>51875.000964241997</v>
          </cell>
          <cell r="R99">
            <v>812.78711282172105</v>
          </cell>
        </row>
        <row r="100">
          <cell r="A100" t="str">
            <v>Sri Lanka</v>
          </cell>
          <cell r="B100">
            <v>125.075215142</v>
          </cell>
          <cell r="C100">
            <v>11626.417250667901</v>
          </cell>
          <cell r="D100">
            <v>445.77158765993602</v>
          </cell>
          <cell r="E100">
            <v>6597.3183018433401</v>
          </cell>
          <cell r="F100">
            <v>30.430573581129099</v>
          </cell>
          <cell r="G100">
            <v>7331.36285102289</v>
          </cell>
          <cell r="H100">
            <v>60.526177553726399</v>
          </cell>
          <cell r="I100">
            <v>20950.5705991375</v>
          </cell>
          <cell r="J100">
            <v>101.563974527618</v>
          </cell>
          <cell r="K100">
            <v>28523.110283197399</v>
          </cell>
          <cell r="L100">
            <v>1247.3024308674501</v>
          </cell>
          <cell r="M100">
            <v>16250.883162153499</v>
          </cell>
          <cell r="N100">
            <v>265.39251378740897</v>
          </cell>
          <cell r="O100">
            <v>20552.779574869699</v>
          </cell>
          <cell r="P100">
            <v>476.93875748683098</v>
          </cell>
          <cell r="Q100">
            <v>48765.668112569103</v>
          </cell>
          <cell r="R100">
            <v>788.44423359004497</v>
          </cell>
        </row>
        <row r="101">
          <cell r="A101" t="str">
            <v>Jamaica</v>
          </cell>
          <cell r="B101">
            <v>119.34024442899999</v>
          </cell>
          <cell r="C101">
            <v>12647.899679809099</v>
          </cell>
          <cell r="D101">
            <v>490.80194835513902</v>
          </cell>
          <cell r="E101">
            <v>7201.6082173847199</v>
          </cell>
          <cell r="F101">
            <v>23.519487752864599</v>
          </cell>
          <cell r="G101">
            <v>7888.6670102227099</v>
          </cell>
          <cell r="H101">
            <v>47.301435528186701</v>
          </cell>
          <cell r="I101">
            <v>22853.423811820001</v>
          </cell>
          <cell r="J101">
            <v>78.3719171442944</v>
          </cell>
          <cell r="K101">
            <v>27712.7522955735</v>
          </cell>
          <cell r="L101">
            <v>1050.02538921514</v>
          </cell>
          <cell r="M101">
            <v>15808.8260601815</v>
          </cell>
          <cell r="N101">
            <v>209.85280866489799</v>
          </cell>
          <cell r="O101">
            <v>19846.722497032399</v>
          </cell>
          <cell r="P101">
            <v>376.808270219142</v>
          </cell>
          <cell r="Q101">
            <v>47482.708329506502</v>
          </cell>
          <cell r="R101">
            <v>618.869386429575</v>
          </cell>
        </row>
        <row r="102">
          <cell r="A102" t="str">
            <v>Kenya</v>
          </cell>
          <cell r="B102">
            <v>117.842273226</v>
          </cell>
          <cell r="C102">
            <v>11598.827030299401</v>
          </cell>
          <cell r="D102">
            <v>429.01648952870499</v>
          </cell>
          <cell r="E102">
            <v>6591.9018896860798</v>
          </cell>
          <cell r="F102">
            <v>25.809817599904999</v>
          </cell>
          <cell r="G102">
            <v>7278.29787938967</v>
          </cell>
          <cell r="H102">
            <v>51.489604967374902</v>
          </cell>
          <cell r="I102">
            <v>20926.281321822298</v>
          </cell>
          <cell r="J102">
            <v>86.101488781013202</v>
          </cell>
          <cell r="K102">
            <v>27061.453747151201</v>
          </cell>
          <cell r="L102">
            <v>1084.3408637984701</v>
          </cell>
          <cell r="M102">
            <v>15426.3502570132</v>
          </cell>
          <cell r="N102">
            <v>226.508769259432</v>
          </cell>
          <cell r="O102">
            <v>19453.011847511902</v>
          </cell>
          <cell r="P102">
            <v>406.93403281703598</v>
          </cell>
          <cell r="Q102">
            <v>46304.999136928498</v>
          </cell>
          <cell r="R102">
            <v>671.476065472551</v>
          </cell>
        </row>
        <row r="103">
          <cell r="A103" t="str">
            <v>Curaçao</v>
          </cell>
          <cell r="B103">
            <v>114.209936472</v>
          </cell>
          <cell r="C103">
            <v>14460.8385982901</v>
          </cell>
          <cell r="D103">
            <v>680.61447525255403</v>
          </cell>
          <cell r="E103">
            <v>8266.8199876602102</v>
          </cell>
          <cell r="F103">
            <v>22.8308404592518</v>
          </cell>
          <cell r="G103">
            <v>8910.4241173408991</v>
          </cell>
          <cell r="H103">
            <v>46.387964870385296</v>
          </cell>
          <cell r="I103">
            <v>26205.271689869202</v>
          </cell>
          <cell r="J103">
            <v>75.797946563637893</v>
          </cell>
          <cell r="K103">
            <v>26942.919493903599</v>
          </cell>
          <cell r="L103">
            <v>1096.8503540101999</v>
          </cell>
          <cell r="M103">
            <v>15398.980090195901</v>
          </cell>
          <cell r="N103">
            <v>208.08091478011801</v>
          </cell>
          <cell r="O103">
            <v>19184.761422286501</v>
          </cell>
          <cell r="P103">
            <v>371.49540975878102</v>
          </cell>
          <cell r="Q103">
            <v>46245.016969228498</v>
          </cell>
          <cell r="R103">
            <v>605.14854668586497</v>
          </cell>
        </row>
        <row r="104">
          <cell r="A104" t="str">
            <v>Guatemala</v>
          </cell>
          <cell r="B104">
            <v>110.06405365400001</v>
          </cell>
          <cell r="C104">
            <v>10121.003534998999</v>
          </cell>
          <cell r="D104">
            <v>396.16367066228901</v>
          </cell>
          <cell r="E104">
            <v>5741.2975130731002</v>
          </cell>
          <cell r="F104">
            <v>26.0294052143161</v>
          </cell>
          <cell r="G104">
            <v>6386.8939439610904</v>
          </cell>
          <cell r="H104">
            <v>51.867288787912798</v>
          </cell>
          <cell r="I104">
            <v>18234.819147962899</v>
          </cell>
          <cell r="J104">
            <v>86.867685804623306</v>
          </cell>
          <cell r="K104">
            <v>25135.4778172757</v>
          </cell>
          <cell r="L104">
            <v>1082.03801399442</v>
          </cell>
          <cell r="M104">
            <v>14319.3801594623</v>
          </cell>
          <cell r="N104">
            <v>227.85256297063199</v>
          </cell>
          <cell r="O104">
            <v>18105.311095032001</v>
          </cell>
          <cell r="P104">
            <v>409.58991031973198</v>
          </cell>
          <cell r="Q104">
            <v>42981.742197332896</v>
          </cell>
          <cell r="R104">
            <v>676.50751316281003</v>
          </cell>
        </row>
        <row r="105">
          <cell r="A105" t="str">
            <v>Sudan</v>
          </cell>
          <cell r="B105">
            <v>108.944189869</v>
          </cell>
          <cell r="C105">
            <v>9744.4681002150301</v>
          </cell>
          <cell r="D105">
            <v>404.40839094846098</v>
          </cell>
          <cell r="E105">
            <v>5523.2906116255799</v>
          </cell>
          <cell r="F105">
            <v>28.321644802481298</v>
          </cell>
          <cell r="G105">
            <v>6165.3500019429603</v>
          </cell>
          <cell r="H105">
            <v>56.2769497540259</v>
          </cell>
          <cell r="I105">
            <v>17544.7636870766</v>
          </cell>
          <cell r="J105">
            <v>94.529566545690301</v>
          </cell>
          <cell r="K105">
            <v>24773.374794847899</v>
          </cell>
          <cell r="L105">
            <v>1153.2418815313799</v>
          </cell>
          <cell r="M105">
            <v>14109.496966352001</v>
          </cell>
          <cell r="N105">
            <v>246.532748159752</v>
          </cell>
          <cell r="O105">
            <v>17872.069156889502</v>
          </cell>
          <cell r="P105">
            <v>443.00531490742702</v>
          </cell>
          <cell r="Q105">
            <v>42338.558261302103</v>
          </cell>
          <cell r="R105">
            <v>732.69459401080303</v>
          </cell>
        </row>
        <row r="106">
          <cell r="A106" t="str">
            <v>Tajikistan</v>
          </cell>
          <cell r="B106">
            <v>102.41582082945401</v>
          </cell>
          <cell r="C106">
            <v>12876.1208151926</v>
          </cell>
          <cell r="D106">
            <v>540.43836178972504</v>
          </cell>
          <cell r="E106">
            <v>7359.8016981496403</v>
          </cell>
          <cell r="F106">
            <v>19.780798640917801</v>
          </cell>
          <cell r="G106">
            <v>7936.7336017874704</v>
          </cell>
          <cell r="H106">
            <v>40.190664987423602</v>
          </cell>
          <cell r="I106">
            <v>23331.8271456408</v>
          </cell>
          <cell r="J106">
            <v>65.763913618180595</v>
          </cell>
          <cell r="K106">
            <v>24174.5020099711</v>
          </cell>
          <cell r="L106">
            <v>942.25335271795404</v>
          </cell>
          <cell r="M106">
            <v>13815.764458698</v>
          </cell>
          <cell r="N106">
            <v>180.059400328479</v>
          </cell>
          <cell r="O106">
            <v>17211.428673630799</v>
          </cell>
          <cell r="P106">
            <v>322.30717385563003</v>
          </cell>
          <cell r="Q106">
            <v>41496.312897584699</v>
          </cell>
          <cell r="R106">
            <v>525.82291748718501</v>
          </cell>
        </row>
        <row r="107">
          <cell r="A107" t="str">
            <v>Uruguay</v>
          </cell>
          <cell r="B107">
            <v>97.376643263000005</v>
          </cell>
          <cell r="C107">
            <v>11410.153966689501</v>
          </cell>
          <cell r="D107">
            <v>422.07696135305099</v>
          </cell>
          <cell r="E107">
            <v>6512.1578157059002</v>
          </cell>
          <cell r="F107">
            <v>17.512405105334501</v>
          </cell>
          <cell r="G107">
            <v>7067.4762849946401</v>
          </cell>
          <cell r="H107">
            <v>35.2478124698331</v>
          </cell>
          <cell r="I107">
            <v>20650.8277993679</v>
          </cell>
          <cell r="J107">
            <v>58.275705103700801</v>
          </cell>
          <cell r="K107">
            <v>22730.404629686302</v>
          </cell>
          <cell r="L107">
            <v>790.65646687351602</v>
          </cell>
          <cell r="M107">
            <v>12980.524328093799</v>
          </cell>
          <cell r="N107">
            <v>156.63277789591601</v>
          </cell>
          <cell r="O107">
            <v>16241.455531653401</v>
          </cell>
          <cell r="P107">
            <v>280.48583189287001</v>
          </cell>
          <cell r="Q107">
            <v>38969.234029311599</v>
          </cell>
          <cell r="R107">
            <v>459.81434786595503</v>
          </cell>
        </row>
        <row r="108">
          <cell r="A108" t="str">
            <v>Ghana</v>
          </cell>
          <cell r="B108">
            <v>91.777824637999998</v>
          </cell>
          <cell r="C108">
            <v>8439.0488453452199</v>
          </cell>
          <cell r="D108">
            <v>327.174368800987</v>
          </cell>
          <cell r="E108">
            <v>4787.19317497674</v>
          </cell>
          <cell r="F108">
            <v>22.417974593432199</v>
          </cell>
          <cell r="G108">
            <v>5326.1833564159397</v>
          </cell>
          <cell r="H108">
            <v>44.572341926804199</v>
          </cell>
          <cell r="I108">
            <v>15203.770004643</v>
          </cell>
          <cell r="J108">
            <v>74.815597005992302</v>
          </cell>
          <cell r="K108">
            <v>20928.360014494199</v>
          </cell>
          <cell r="L108">
            <v>919.77103513502595</v>
          </cell>
          <cell r="M108">
            <v>11922.687851864999</v>
          </cell>
          <cell r="N108">
            <v>195.43719659401299</v>
          </cell>
          <cell r="O108">
            <v>15081.965802238799</v>
          </cell>
          <cell r="P108">
            <v>351.20831269950401</v>
          </cell>
          <cell r="Q108">
            <v>35780.426389378699</v>
          </cell>
          <cell r="R108">
            <v>580.64109576494604</v>
          </cell>
        </row>
        <row r="109">
          <cell r="A109" t="str">
            <v>Côte d'Ivoire</v>
          </cell>
          <cell r="B109">
            <v>86.147408201999994</v>
          </cell>
          <cell r="C109">
            <v>8315.6323309506406</v>
          </cell>
          <cell r="D109">
            <v>340.033755993451</v>
          </cell>
          <cell r="E109">
            <v>4723.4662374939398</v>
          </cell>
          <cell r="F109">
            <v>19.035393066646701</v>
          </cell>
          <cell r="G109">
            <v>5225.1678406314404</v>
          </cell>
          <cell r="H109">
            <v>38.1026324290196</v>
          </cell>
          <cell r="I109">
            <v>14998.2629147265</v>
          </cell>
          <cell r="J109">
            <v>63.490023530085701</v>
          </cell>
          <cell r="K109">
            <v>19816.255620014501</v>
          </cell>
          <cell r="L109">
            <v>817.44165566668096</v>
          </cell>
          <cell r="M109">
            <v>11294.050938623501</v>
          </cell>
          <cell r="N109">
            <v>168.13013155826999</v>
          </cell>
          <cell r="O109">
            <v>14240.488337207</v>
          </cell>
          <cell r="P109">
            <v>302.10011825056802</v>
          </cell>
          <cell r="Q109">
            <v>33914.227584212997</v>
          </cell>
          <cell r="R109">
            <v>497.66080012637798</v>
          </cell>
        </row>
        <row r="110">
          <cell r="A110" t="str">
            <v>Brunei Darussalam</v>
          </cell>
          <cell r="B110">
            <v>83.659340251000003</v>
          </cell>
          <cell r="C110">
            <v>8595.8535531557409</v>
          </cell>
          <cell r="D110">
            <v>392.571445024002</v>
          </cell>
          <cell r="E110">
            <v>4890.6045752322198</v>
          </cell>
          <cell r="F110">
            <v>18.3757600381259</v>
          </cell>
          <cell r="G110">
            <v>5374.7838724252097</v>
          </cell>
          <cell r="H110">
            <v>36.896954805442498</v>
          </cell>
          <cell r="I110">
            <v>15522.172211809801</v>
          </cell>
          <cell r="J110">
            <v>61.216706189152497</v>
          </cell>
          <cell r="K110">
            <v>19345.492714067899</v>
          </cell>
          <cell r="L110">
            <v>812.52858286545097</v>
          </cell>
          <cell r="M110">
            <v>11032.2921087104</v>
          </cell>
          <cell r="N110">
            <v>163.450949053996</v>
          </cell>
          <cell r="O110">
            <v>13876.381692827899</v>
          </cell>
          <cell r="P110">
            <v>293.184464986215</v>
          </cell>
          <cell r="Q110">
            <v>33127.804340665403</v>
          </cell>
          <cell r="R110">
            <v>481.688914904684</v>
          </cell>
        </row>
        <row r="111">
          <cell r="A111" t="str">
            <v>Panama</v>
          </cell>
          <cell r="B111">
            <v>78.666807942999995</v>
          </cell>
          <cell r="C111">
            <v>7439.8544620393004</v>
          </cell>
          <cell r="D111">
            <v>284.51114504988999</v>
          </cell>
          <cell r="E111">
            <v>4223.6875717175799</v>
          </cell>
          <cell r="F111">
            <v>18.174686768705001</v>
          </cell>
          <cell r="G111">
            <v>4683.9971828715898</v>
          </cell>
          <cell r="H111">
            <v>36.199270904628499</v>
          </cell>
          <cell r="I111">
            <v>13411.8786315287</v>
          </cell>
          <cell r="J111">
            <v>60.642258774129999</v>
          </cell>
          <cell r="K111">
            <v>18001.4138748281</v>
          </cell>
          <cell r="L111">
            <v>755.57090885938499</v>
          </cell>
          <cell r="M111">
            <v>10257.8002724506</v>
          </cell>
          <cell r="N111">
            <v>159.005155878263</v>
          </cell>
          <cell r="O111">
            <v>12957.313049419001</v>
          </cell>
          <cell r="P111">
            <v>285.71214198771798</v>
          </cell>
          <cell r="Q111">
            <v>30789.128302614601</v>
          </cell>
          <cell r="R111">
            <v>471.88644244175299</v>
          </cell>
        </row>
        <row r="112">
          <cell r="A112" t="str">
            <v>Cyprus</v>
          </cell>
          <cell r="B112">
            <v>76.258598716999998</v>
          </cell>
          <cell r="C112">
            <v>7306.3379211741603</v>
          </cell>
          <cell r="D112">
            <v>285.33949533995798</v>
          </cell>
          <cell r="E112">
            <v>4149.3476855312801</v>
          </cell>
          <cell r="F112">
            <v>16.643101980755201</v>
          </cell>
          <cell r="G112">
            <v>4593.7178220142996</v>
          </cell>
          <cell r="H112">
            <v>33.2903301691398</v>
          </cell>
          <cell r="I112">
            <v>13175.9482559769</v>
          </cell>
          <cell r="J112">
            <v>55.515064180601399</v>
          </cell>
          <cell r="K112">
            <v>17529.957641897301</v>
          </cell>
          <cell r="L112">
            <v>714.90463096854603</v>
          </cell>
          <cell r="M112">
            <v>9990.3834315114109</v>
          </cell>
          <cell r="N112">
            <v>146.88357818361999</v>
          </cell>
          <cell r="O112">
            <v>12599.049328934099</v>
          </cell>
          <cell r="P112">
            <v>264.05450528859001</v>
          </cell>
          <cell r="Q112">
            <v>30000.4401652464</v>
          </cell>
          <cell r="R112">
            <v>435.180140921933</v>
          </cell>
        </row>
        <row r="113">
          <cell r="A113" t="str">
            <v>Albania</v>
          </cell>
          <cell r="B113">
            <v>73.621617697000005</v>
          </cell>
          <cell r="C113">
            <v>8409.5072190793107</v>
          </cell>
          <cell r="D113">
            <v>353.00804963017902</v>
          </cell>
          <cell r="E113">
            <v>4796.7616822802502</v>
          </cell>
          <cell r="F113">
            <v>14.5200636867041</v>
          </cell>
          <cell r="G113">
            <v>5216.8186588471399</v>
          </cell>
          <cell r="H113">
            <v>29.3602676767389</v>
          </cell>
          <cell r="I113">
            <v>15214.9413161105</v>
          </cell>
          <cell r="J113">
            <v>48.330514722873303</v>
          </cell>
          <cell r="K113">
            <v>17220.799714033801</v>
          </cell>
          <cell r="L113">
            <v>671.236500757111</v>
          </cell>
          <cell r="M113">
            <v>9831.2006245091197</v>
          </cell>
          <cell r="N113">
            <v>130.921280145879</v>
          </cell>
          <cell r="O113">
            <v>12301.9921264771</v>
          </cell>
          <cell r="P113">
            <v>234.718891258962</v>
          </cell>
          <cell r="Q113">
            <v>29529.2063911152</v>
          </cell>
          <cell r="R113">
            <v>384.15933572416498</v>
          </cell>
        </row>
        <row r="114">
          <cell r="A114" t="str">
            <v>Gabon</v>
          </cell>
          <cell r="B114">
            <v>68.146596908999996</v>
          </cell>
          <cell r="C114">
            <v>7163.6511521744496</v>
          </cell>
          <cell r="D114">
            <v>316.23324086015401</v>
          </cell>
          <cell r="E114">
            <v>4078.0625922909098</v>
          </cell>
          <cell r="F114">
            <v>14.039438324901701</v>
          </cell>
          <cell r="G114">
            <v>4470.3257226703499</v>
          </cell>
          <cell r="H114">
            <v>28.320801258119801</v>
          </cell>
          <cell r="I114">
            <v>12942.5651415621</v>
          </cell>
          <cell r="J114">
            <v>46.760129024367203</v>
          </cell>
          <cell r="K114">
            <v>15845.996499000699</v>
          </cell>
          <cell r="L114">
            <v>638.74062669208297</v>
          </cell>
          <cell r="M114">
            <v>9038.6033742817108</v>
          </cell>
          <cell r="N114">
            <v>125.988511388912</v>
          </cell>
          <cell r="O114">
            <v>11345.9171459926</v>
          </cell>
          <cell r="P114">
            <v>226.08716657973099</v>
          </cell>
          <cell r="Q114">
            <v>27153.4689767278</v>
          </cell>
          <cell r="R114">
            <v>370.65311308771601</v>
          </cell>
        </row>
        <row r="115">
          <cell r="A115" t="str">
            <v>Honduras</v>
          </cell>
          <cell r="B115">
            <v>65.176500927000006</v>
          </cell>
          <cell r="C115">
            <v>5781.6769023905499</v>
          </cell>
          <cell r="D115">
            <v>234.901069247013</v>
          </cell>
          <cell r="E115">
            <v>3276.3428809806901</v>
          </cell>
          <cell r="F115">
            <v>16.2419866007975</v>
          </cell>
          <cell r="G115">
            <v>3660.2415340877601</v>
          </cell>
          <cell r="H115">
            <v>32.3110833915499</v>
          </cell>
          <cell r="I115">
            <v>10408.446292103201</v>
          </cell>
          <cell r="J115">
            <v>54.207097506390802</v>
          </cell>
          <cell r="K115">
            <v>14832.5918846766</v>
          </cell>
          <cell r="L115">
            <v>669.662149196874</v>
          </cell>
          <cell r="M115">
            <v>8447.2720131018395</v>
          </cell>
          <cell r="N115">
            <v>141.76530908544601</v>
          </cell>
          <cell r="O115">
            <v>10697.4054768232</v>
          </cell>
          <cell r="P115">
            <v>254.844518345767</v>
          </cell>
          <cell r="Q115">
            <v>25353.0981641047</v>
          </cell>
          <cell r="R115">
            <v>421.25396797397798</v>
          </cell>
        </row>
        <row r="116">
          <cell r="A116" t="str">
            <v>Costa Rica</v>
          </cell>
          <cell r="B116">
            <v>65.036450579999993</v>
          </cell>
          <cell r="C116">
            <v>5994.8754838210298</v>
          </cell>
          <cell r="D116">
            <v>238.10240064386099</v>
          </cell>
          <cell r="E116">
            <v>3400.90935757425</v>
          </cell>
          <cell r="F116">
            <v>15.033519496572101</v>
          </cell>
          <cell r="G116">
            <v>3781.90950769762</v>
          </cell>
          <cell r="H116">
            <v>29.9879315087205</v>
          </cell>
          <cell r="I116">
            <v>10801.8075861912</v>
          </cell>
          <cell r="J116">
            <v>50.160191064757598</v>
          </cell>
          <cell r="K116">
            <v>14878.1162643682</v>
          </cell>
          <cell r="L116">
            <v>632.78872885057001</v>
          </cell>
          <cell r="M116">
            <v>8476.0915602199002</v>
          </cell>
          <cell r="N116">
            <v>131.94091942858299</v>
          </cell>
          <cell r="O116">
            <v>10711.154933019599</v>
          </cell>
          <cell r="P116">
            <v>237.18874472227401</v>
          </cell>
          <cell r="Q116">
            <v>25447.102299865099</v>
          </cell>
          <cell r="R116">
            <v>391.48807683877197</v>
          </cell>
        </row>
        <row r="117">
          <cell r="A117" t="str">
            <v>Zambia</v>
          </cell>
          <cell r="B117">
            <v>62.726516486999998</v>
          </cell>
          <cell r="C117">
            <v>7996.76485526734</v>
          </cell>
          <cell r="D117">
            <v>317.75457605344798</v>
          </cell>
          <cell r="E117">
            <v>4572.2240013844203</v>
          </cell>
          <cell r="F117">
            <v>11.2600402147241</v>
          </cell>
          <cell r="G117">
            <v>4926.5210981371301</v>
          </cell>
          <cell r="H117">
            <v>22.748099618687601</v>
          </cell>
          <cell r="I117">
            <v>14491.549466280499</v>
          </cell>
          <cell r="J117">
            <v>37.404589401893602</v>
          </cell>
          <cell r="K117">
            <v>14724.494289767699</v>
          </cell>
          <cell r="L117">
            <v>520.771036869044</v>
          </cell>
          <cell r="M117">
            <v>8416.77281598837</v>
          </cell>
          <cell r="N117">
            <v>101.481565954405</v>
          </cell>
          <cell r="O117">
            <v>10496.792706964199</v>
          </cell>
          <cell r="P117">
            <v>181.13614418314501</v>
          </cell>
          <cell r="Q117">
            <v>25259.917346350499</v>
          </cell>
          <cell r="R117">
            <v>295.90941011157202</v>
          </cell>
        </row>
        <row r="118">
          <cell r="A118" t="str">
            <v>Ethiopia</v>
          </cell>
          <cell r="B118">
            <v>62.218978239000002</v>
          </cell>
          <cell r="C118">
            <v>5307.0928608081604</v>
          </cell>
          <cell r="D118">
            <v>229.349631790469</v>
          </cell>
          <cell r="E118">
            <v>3003.8680254057999</v>
          </cell>
          <cell r="F118">
            <v>17.564214866853</v>
          </cell>
          <cell r="G118">
            <v>3372.4469834325</v>
          </cell>
          <cell r="H118">
            <v>34.863454322848902</v>
          </cell>
          <cell r="I118">
            <v>9544.9635735861793</v>
          </cell>
          <cell r="J118">
            <v>58.645366033852</v>
          </cell>
          <cell r="K118">
            <v>14079.0745634661</v>
          </cell>
          <cell r="L118">
            <v>704.35619083036102</v>
          </cell>
          <cell r="M118">
            <v>8015.3868530598102</v>
          </cell>
          <cell r="N118">
            <v>152.45515474937599</v>
          </cell>
          <cell r="O118">
            <v>10174.4167042511</v>
          </cell>
          <cell r="P118">
            <v>274.01005856132002</v>
          </cell>
          <cell r="Q118">
            <v>24047.420133087398</v>
          </cell>
          <cell r="R118">
            <v>453.586274681247</v>
          </cell>
        </row>
        <row r="119">
          <cell r="A119" t="str">
            <v>Senegal</v>
          </cell>
          <cell r="B119">
            <v>60.341062276999999</v>
          </cell>
          <cell r="C119">
            <v>5611.6780842465696</v>
          </cell>
          <cell r="D119">
            <v>220.99174426547501</v>
          </cell>
          <cell r="E119">
            <v>3184.3190547767899</v>
          </cell>
          <cell r="F119">
            <v>14.2573745078775</v>
          </cell>
          <cell r="G119">
            <v>3537.9006661952199</v>
          </cell>
          <cell r="H119">
            <v>28.396316377873301</v>
          </cell>
          <cell r="I119">
            <v>10112.814531767701</v>
          </cell>
          <cell r="J119">
            <v>47.574825835102402</v>
          </cell>
          <cell r="K119">
            <v>13794.6105288363</v>
          </cell>
          <cell r="L119">
            <v>591.63371233573002</v>
          </cell>
          <cell r="M119">
            <v>7859.4418652980503</v>
          </cell>
          <cell r="N119">
            <v>124.704609071316</v>
          </cell>
          <cell r="O119">
            <v>9933.3243709901199</v>
          </cell>
          <cell r="P119">
            <v>224.086876177162</v>
          </cell>
          <cell r="Q119">
            <v>23591.065350220699</v>
          </cell>
          <cell r="R119">
            <v>370.13306482801602</v>
          </cell>
        </row>
        <row r="120">
          <cell r="A120" t="str">
            <v>El Salvador</v>
          </cell>
          <cell r="B120">
            <v>59.653635661000003</v>
          </cell>
          <cell r="C120">
            <v>5650.09740150588</v>
          </cell>
          <cell r="D120">
            <v>220.504794675445</v>
          </cell>
          <cell r="E120">
            <v>3207.7508261025</v>
          </cell>
          <cell r="F120">
            <v>13.3423047293383</v>
          </cell>
          <cell r="G120">
            <v>3556.0711019752298</v>
          </cell>
          <cell r="H120">
            <v>26.649978917050099</v>
          </cell>
          <cell r="I120">
            <v>10186.470276439901</v>
          </cell>
          <cell r="J120">
            <v>44.510078133069797</v>
          </cell>
          <cell r="K120">
            <v>13684.3036761905</v>
          </cell>
          <cell r="L120">
            <v>567.64353060216797</v>
          </cell>
          <cell r="M120">
            <v>7797.9023549694703</v>
          </cell>
          <cell r="N120">
            <v>117.426056596614</v>
          </cell>
          <cell r="O120">
            <v>9841.7832137117693</v>
          </cell>
          <cell r="P120">
            <v>211.09629972616</v>
          </cell>
          <cell r="Q120">
            <v>23413.225459890298</v>
          </cell>
          <cell r="R120">
            <v>348.16021841236198</v>
          </cell>
        </row>
        <row r="121">
          <cell r="A121" t="str">
            <v>Tanzania</v>
          </cell>
          <cell r="B121">
            <v>58.543722604000003</v>
          </cell>
          <cell r="C121">
            <v>5303.2880008149295</v>
          </cell>
          <cell r="D121">
            <v>217.04143689500299</v>
          </cell>
          <cell r="E121">
            <v>3007.07728168838</v>
          </cell>
          <cell r="F121">
            <v>15.0032631256454</v>
          </cell>
          <cell r="G121">
            <v>3351.6160479077198</v>
          </cell>
          <cell r="H121">
            <v>29.811889198674301</v>
          </cell>
          <cell r="I121">
            <v>9551.1706728486897</v>
          </cell>
          <cell r="J121">
            <v>50.073400076696799</v>
          </cell>
          <cell r="K121">
            <v>13329.714162545801</v>
          </cell>
          <cell r="L121">
            <v>611.34115407896695</v>
          </cell>
          <cell r="M121">
            <v>7592.7052359181398</v>
          </cell>
          <cell r="N121">
            <v>130.60427020554701</v>
          </cell>
          <cell r="O121">
            <v>9612.1539065023899</v>
          </cell>
          <cell r="P121">
            <v>234.65800491454999</v>
          </cell>
          <cell r="Q121">
            <v>22784.2833452169</v>
          </cell>
          <cell r="R121">
            <v>388.07762953245799</v>
          </cell>
        </row>
        <row r="122">
          <cell r="A122" t="str">
            <v>Cameroon</v>
          </cell>
          <cell r="B122">
            <v>53.532875097000002</v>
          </cell>
          <cell r="C122">
            <v>4999.6440484730701</v>
          </cell>
          <cell r="D122">
            <v>227.79534037507599</v>
          </cell>
          <cell r="E122">
            <v>2837.34213055501</v>
          </cell>
          <cell r="F122">
            <v>12.9758518256856</v>
          </cell>
          <cell r="G122">
            <v>3150.5070730010898</v>
          </cell>
          <cell r="H122">
            <v>25.942334689716599</v>
          </cell>
          <cell r="I122">
            <v>9011.0829418631292</v>
          </cell>
          <cell r="J122">
            <v>43.278894271596599</v>
          </cell>
          <cell r="K122">
            <v>12265.556810488401</v>
          </cell>
          <cell r="L122">
            <v>554.21392988673699</v>
          </cell>
          <cell r="M122">
            <v>6988.5245894442996</v>
          </cell>
          <cell r="N122">
            <v>114.36956260593099</v>
          </cell>
          <cell r="O122">
            <v>8826.5096891881894</v>
          </cell>
          <cell r="P122">
            <v>205.476641114085</v>
          </cell>
          <cell r="Q122">
            <v>20981.636152832802</v>
          </cell>
          <cell r="R122">
            <v>338.65888420380298</v>
          </cell>
        </row>
        <row r="123">
          <cell r="A123" t="str">
            <v>Democratic Republic of the Congo</v>
          </cell>
          <cell r="B123">
            <v>49.683045008000001</v>
          </cell>
          <cell r="C123">
            <v>6325.56711374525</v>
          </cell>
          <cell r="D123">
            <v>250.21740262633699</v>
          </cell>
          <cell r="E123">
            <v>3616.57692316777</v>
          </cell>
          <cell r="F123">
            <v>8.91341908296247</v>
          </cell>
          <cell r="G123">
            <v>3896.5159713763701</v>
          </cell>
          <cell r="H123">
            <v>18.063688681974401</v>
          </cell>
          <cell r="I123">
            <v>11463.6084466916</v>
          </cell>
          <cell r="J123">
            <v>29.6145816656473</v>
          </cell>
          <cell r="K123">
            <v>11705.6432196676</v>
          </cell>
          <cell r="L123">
            <v>420.57688646322998</v>
          </cell>
          <cell r="M123">
            <v>6690.9651489899497</v>
          </cell>
          <cell r="N123">
            <v>80.814877975105802</v>
          </cell>
          <cell r="O123">
            <v>8336.4810357227707</v>
          </cell>
          <cell r="P123">
            <v>144.43060387224401</v>
          </cell>
          <cell r="Q123">
            <v>20089.4834742901</v>
          </cell>
          <cell r="R123">
            <v>235.705329455336</v>
          </cell>
        </row>
        <row r="124">
          <cell r="A124" t="str">
            <v>Afghanistan</v>
          </cell>
          <cell r="B124">
            <v>46.572276401000003</v>
          </cell>
          <cell r="C124">
            <v>4306.2947533665802</v>
          </cell>
          <cell r="D124">
            <v>188.77099443409199</v>
          </cell>
          <cell r="E124">
            <v>2443.1843607273199</v>
          </cell>
          <cell r="F124">
            <v>12.9218160075089</v>
          </cell>
          <cell r="G124">
            <v>2716.8578922029701</v>
          </cell>
          <cell r="H124">
            <v>25.667880984237499</v>
          </cell>
          <cell r="I124">
            <v>7758.84200716945</v>
          </cell>
          <cell r="J124">
            <v>43.1209891283006</v>
          </cell>
          <cell r="K124">
            <v>10618.627811707</v>
          </cell>
          <cell r="L124">
            <v>527.44604775209496</v>
          </cell>
          <cell r="M124">
            <v>6049.59493639841</v>
          </cell>
          <cell r="N124">
            <v>112.45911581504799</v>
          </cell>
          <cell r="O124">
            <v>7653.7502963340803</v>
          </cell>
          <cell r="P124">
            <v>202.02746175568299</v>
          </cell>
          <cell r="Q124">
            <v>18152.538202388401</v>
          </cell>
          <cell r="R124">
            <v>334.11022897171802</v>
          </cell>
        </row>
        <row r="125">
          <cell r="A125" t="str">
            <v>Nicaragua</v>
          </cell>
          <cell r="B125">
            <v>45.292146240999998</v>
          </cell>
          <cell r="C125">
            <v>4419.5356153648199</v>
          </cell>
          <cell r="D125">
            <v>168.21961070904101</v>
          </cell>
          <cell r="E125">
            <v>2511.1407179893399</v>
          </cell>
          <cell r="F125">
            <v>9.7776770396084807</v>
          </cell>
          <cell r="G125">
            <v>2774.8791555262201</v>
          </cell>
          <cell r="H125">
            <v>19.534982486626301</v>
          </cell>
          <cell r="I125">
            <v>7972.5869725789098</v>
          </cell>
          <cell r="J125">
            <v>32.613563374921</v>
          </cell>
          <cell r="K125">
            <v>10412.448673123599</v>
          </cell>
          <cell r="L125">
            <v>416.25102187627903</v>
          </cell>
          <cell r="M125">
            <v>5935.0648839355699</v>
          </cell>
          <cell r="N125">
            <v>86.084148925344294</v>
          </cell>
          <cell r="O125">
            <v>7482.96414002438</v>
          </cell>
          <cell r="P125">
            <v>154.68162672584799</v>
          </cell>
          <cell r="Q125">
            <v>17819.3169954109</v>
          </cell>
          <cell r="R125">
            <v>255.038650477906</v>
          </cell>
        </row>
        <row r="126">
          <cell r="A126" t="str">
            <v>Mozambique</v>
          </cell>
          <cell r="B126">
            <v>44.711453087999999</v>
          </cell>
          <cell r="C126">
            <v>5001.3700528150302</v>
          </cell>
          <cell r="D126">
            <v>199.576138050814</v>
          </cell>
          <cell r="E126">
            <v>2851.45036356019</v>
          </cell>
          <cell r="F126">
            <v>10.012624211996901</v>
          </cell>
          <cell r="G126">
            <v>3108.8385698688098</v>
          </cell>
          <cell r="H126">
            <v>20.001060331652202</v>
          </cell>
          <cell r="I126">
            <v>9043.8212250161105</v>
          </cell>
          <cell r="J126">
            <v>33.370796139638102</v>
          </cell>
          <cell r="K126">
            <v>10346.2336904284</v>
          </cell>
          <cell r="L126">
            <v>424.20233105833</v>
          </cell>
          <cell r="M126">
            <v>5905.3915801841804</v>
          </cell>
          <cell r="N126">
            <v>88.095613604687003</v>
          </cell>
          <cell r="O126">
            <v>7415.0050211506496</v>
          </cell>
          <cell r="P126">
            <v>157.908746829645</v>
          </cell>
          <cell r="Q126">
            <v>17718.304469950399</v>
          </cell>
          <cell r="R126">
            <v>260.12395632836302</v>
          </cell>
        </row>
        <row r="127">
          <cell r="A127" t="str">
            <v>Bahamas</v>
          </cell>
          <cell r="B127">
            <v>44.212203580000001</v>
          </cell>
          <cell r="C127">
            <v>5370.4650451108701</v>
          </cell>
          <cell r="D127">
            <v>295.63481703651701</v>
          </cell>
          <cell r="E127">
            <v>3067.4265326988102</v>
          </cell>
          <cell r="F127">
            <v>10.2202085712879</v>
          </cell>
          <cell r="G127">
            <v>3317.5581865965701</v>
          </cell>
          <cell r="H127">
            <v>20.793795482263601</v>
          </cell>
          <cell r="I127">
            <v>9726.4104160372408</v>
          </cell>
          <cell r="J127">
            <v>33.951235872322798</v>
          </cell>
          <cell r="K127">
            <v>10419.6294232239</v>
          </cell>
          <cell r="L127">
            <v>493.45153225296099</v>
          </cell>
          <cell r="M127">
            <v>5952.35317415397</v>
          </cell>
          <cell r="N127">
            <v>93.334104813435502</v>
          </cell>
          <cell r="O127">
            <v>7424.9944488756501</v>
          </cell>
          <cell r="P127">
            <v>166.86596120091701</v>
          </cell>
          <cell r="Q127">
            <v>17881.540646642199</v>
          </cell>
          <cell r="R127">
            <v>271.84288040710601</v>
          </cell>
        </row>
        <row r="128">
          <cell r="A128" t="str">
            <v>Paraguay</v>
          </cell>
          <cell r="B128">
            <v>44.031788579000001</v>
          </cell>
          <cell r="C128">
            <v>3907.0081818261901</v>
          </cell>
          <cell r="D128">
            <v>161.37095453200499</v>
          </cell>
          <cell r="E128">
            <v>2214.0234220489501</v>
          </cell>
          <cell r="F128">
            <v>10.819546144622199</v>
          </cell>
          <cell r="G128">
            <v>2473.1101425226898</v>
          </cell>
          <cell r="H128">
            <v>21.559536959641001</v>
          </cell>
          <cell r="I128">
            <v>7033.8909809069301</v>
          </cell>
          <cell r="J128">
            <v>36.1115240601384</v>
          </cell>
          <cell r="K128">
            <v>10031.948330187401</v>
          </cell>
          <cell r="L128">
            <v>448.93197306428402</v>
          </cell>
          <cell r="M128">
            <v>5713.3039521142</v>
          </cell>
          <cell r="N128">
            <v>94.693759726448903</v>
          </cell>
          <cell r="O128">
            <v>7232.6902898396802</v>
          </cell>
          <cell r="P128">
            <v>170.245024289377</v>
          </cell>
          <cell r="Q128">
            <v>17149.850748608402</v>
          </cell>
          <cell r="R128">
            <v>281.21692213179199</v>
          </cell>
        </row>
        <row r="129">
          <cell r="A129" t="str">
            <v>Papua New Guinea</v>
          </cell>
          <cell r="B129">
            <v>42.801104850999998</v>
          </cell>
          <cell r="C129">
            <v>3846.51098389771</v>
          </cell>
          <cell r="D129">
            <v>157.66204252684</v>
          </cell>
          <cell r="E129">
            <v>2180.5449732146899</v>
          </cell>
          <cell r="F129">
            <v>10.378722208174599</v>
          </cell>
          <cell r="G129">
            <v>2432.1178645735999</v>
          </cell>
          <cell r="H129">
            <v>20.6699629696325</v>
          </cell>
          <cell r="I129">
            <v>6926.8701139048198</v>
          </cell>
          <cell r="J129">
            <v>34.6345563650179</v>
          </cell>
          <cell r="K129">
            <v>9763.9530874844295</v>
          </cell>
          <cell r="L129">
            <v>430.98418678937799</v>
          </cell>
          <cell r="M129">
            <v>5561.26227206574</v>
          </cell>
          <cell r="N129">
            <v>90.778689196294906</v>
          </cell>
          <cell r="O129">
            <v>7036.71415187409</v>
          </cell>
          <cell r="P129">
            <v>163.16513690785899</v>
          </cell>
          <cell r="Q129">
            <v>16693.882838513498</v>
          </cell>
          <cell r="R129">
            <v>269.53800424162102</v>
          </cell>
        </row>
        <row r="130">
          <cell r="A130" t="str">
            <v>Iceland</v>
          </cell>
          <cell r="B130">
            <v>39.715398155000003</v>
          </cell>
          <cell r="C130">
            <v>4209.7832382410998</v>
          </cell>
          <cell r="D130">
            <v>150.587219287972</v>
          </cell>
          <cell r="E130">
            <v>2397.0489672785702</v>
          </cell>
          <cell r="F130">
            <v>7.7482995022408803</v>
          </cell>
          <cell r="G130">
            <v>2626.2240464677002</v>
          </cell>
          <cell r="H130">
            <v>15.519578536664</v>
          </cell>
          <cell r="I130">
            <v>7606.0767009770198</v>
          </cell>
          <cell r="J130">
            <v>25.8272017165359</v>
          </cell>
          <cell r="K130">
            <v>9190.9251296986695</v>
          </cell>
          <cell r="L130">
            <v>336.67433969364703</v>
          </cell>
          <cell r="M130">
            <v>5243.0761421696998</v>
          </cell>
          <cell r="N130">
            <v>68.585761395469007</v>
          </cell>
          <cell r="O130">
            <v>6588.3855676948597</v>
          </cell>
          <cell r="P130">
            <v>123.132652035996</v>
          </cell>
          <cell r="Q130">
            <v>15741.3136792314</v>
          </cell>
          <cell r="R130">
            <v>202.649803147386</v>
          </cell>
        </row>
        <row r="131">
          <cell r="A131" t="str">
            <v>New Caledonia</v>
          </cell>
          <cell r="B131">
            <v>38.764981861999999</v>
          </cell>
          <cell r="C131">
            <v>3976.5336806753498</v>
          </cell>
          <cell r="D131">
            <v>150.92725456653901</v>
          </cell>
          <cell r="E131">
            <v>2262.38115828632</v>
          </cell>
          <cell r="F131">
            <v>8.4564498805380293</v>
          </cell>
          <cell r="G131">
            <v>2487.33140204555</v>
          </cell>
          <cell r="H131">
            <v>16.886023749957999</v>
          </cell>
          <cell r="I131">
            <v>7179.88848169417</v>
          </cell>
          <cell r="J131">
            <v>28.204686678252902</v>
          </cell>
          <cell r="K131">
            <v>8925.8099635715207</v>
          </cell>
          <cell r="L131">
            <v>356.06087201721402</v>
          </cell>
          <cell r="M131">
            <v>5090.1236675976397</v>
          </cell>
          <cell r="N131">
            <v>74.316705552284404</v>
          </cell>
          <cell r="O131">
            <v>6409.90882254395</v>
          </cell>
          <cell r="P131">
            <v>133.419752554421</v>
          </cell>
          <cell r="Q131">
            <v>15277.397400573</v>
          </cell>
          <cell r="R131">
            <v>220.00547512212901</v>
          </cell>
        </row>
        <row r="132">
          <cell r="A132" t="str">
            <v>Botswana</v>
          </cell>
          <cell r="B132">
            <v>37.175309702</v>
          </cell>
          <cell r="C132">
            <v>3043.4058903230298</v>
          </cell>
          <cell r="D132">
            <v>143.277512439617</v>
          </cell>
          <cell r="E132">
            <v>1720.3800825686801</v>
          </cell>
          <cell r="F132">
            <v>10.003895050692099</v>
          </cell>
          <cell r="G132">
            <v>1940.78985500917</v>
          </cell>
          <cell r="H132">
            <v>19.913563807425898</v>
          </cell>
          <cell r="I132">
            <v>5469.0477333912404</v>
          </cell>
          <cell r="J132">
            <v>33.391482988783302</v>
          </cell>
          <cell r="K132">
            <v>8417.3824609959793</v>
          </cell>
          <cell r="L132">
            <v>412.84497827364402</v>
          </cell>
          <cell r="M132">
            <v>4790.5543114628099</v>
          </cell>
          <cell r="N132">
            <v>87.392970886064404</v>
          </cell>
          <cell r="O132">
            <v>6082.4577227735299</v>
          </cell>
          <cell r="P132">
            <v>157.13338567521001</v>
          </cell>
          <cell r="Q132">
            <v>14379.135348751601</v>
          </cell>
          <cell r="R132">
            <v>259.69940936019901</v>
          </cell>
        </row>
        <row r="133">
          <cell r="A133" t="str">
            <v>Nepal</v>
          </cell>
          <cell r="B133">
            <v>35.222247596999999</v>
          </cell>
          <cell r="C133">
            <v>2725.1388233773</v>
          </cell>
          <cell r="D133">
            <v>138.49106334217601</v>
          </cell>
          <cell r="E133">
            <v>1537.6169416694099</v>
          </cell>
          <cell r="F133">
            <v>11.4172211269294</v>
          </cell>
          <cell r="G133">
            <v>1748.27505714983</v>
          </cell>
          <cell r="H133">
            <v>22.656310967293699</v>
          </cell>
          <cell r="I133">
            <v>4889.5244713126704</v>
          </cell>
          <cell r="J133">
            <v>38.133223378439602</v>
          </cell>
          <cell r="K133">
            <v>7900.1393058493904</v>
          </cell>
          <cell r="L133">
            <v>453.47379924634703</v>
          </cell>
          <cell r="M133">
            <v>4494.0843104264604</v>
          </cell>
          <cell r="N133">
            <v>98.978061431695295</v>
          </cell>
          <cell r="O133">
            <v>5726.9749673939596</v>
          </cell>
          <cell r="P133">
            <v>177.94765701272999</v>
          </cell>
          <cell r="Q133">
            <v>13479.3586397278</v>
          </cell>
          <cell r="R133">
            <v>294.70755035595602</v>
          </cell>
        </row>
        <row r="134">
          <cell r="A134" t="str">
            <v>Cambodia</v>
          </cell>
          <cell r="B134">
            <v>34.883733200999998</v>
          </cell>
          <cell r="C134">
            <v>2671.3877911720401</v>
          </cell>
          <cell r="D134">
            <v>142.15157960829501</v>
          </cell>
          <cell r="E134">
            <v>1506.76757209435</v>
          </cell>
          <cell r="F134">
            <v>12.1637744520139</v>
          </cell>
          <cell r="G134">
            <v>1715.93734188607</v>
          </cell>
          <cell r="H134">
            <v>24.122354243514199</v>
          </cell>
          <cell r="I134">
            <v>4791.4584595357001</v>
          </cell>
          <cell r="J134">
            <v>40.632309230524498</v>
          </cell>
          <cell r="K134">
            <v>7799.6812343638403</v>
          </cell>
          <cell r="L134">
            <v>478.74461713760297</v>
          </cell>
          <cell r="M134">
            <v>4436.5445896374504</v>
          </cell>
          <cell r="N134">
            <v>105.273967156301</v>
          </cell>
          <cell r="O134">
            <v>5659.9241012925704</v>
          </cell>
          <cell r="P134">
            <v>189.25493071475401</v>
          </cell>
          <cell r="Q134">
            <v>13302.5750121615</v>
          </cell>
          <cell r="R134">
            <v>313.57096371642899</v>
          </cell>
        </row>
        <row r="135">
          <cell r="A135" t="str">
            <v>Equatorial Guinea</v>
          </cell>
          <cell r="B135">
            <v>34.245839420000003</v>
          </cell>
          <cell r="C135">
            <v>2439.9497770807602</v>
          </cell>
          <cell r="D135">
            <v>161.06797215146901</v>
          </cell>
          <cell r="E135">
            <v>1372.69874752386</v>
          </cell>
          <cell r="F135">
            <v>12.201053685759099</v>
          </cell>
          <cell r="G135">
            <v>1578.91189767122</v>
          </cell>
          <cell r="H135">
            <v>24.223694800932901</v>
          </cell>
          <cell r="I135">
            <v>4368.2386860471997</v>
          </cell>
          <cell r="J135">
            <v>40.725928215535298</v>
          </cell>
          <cell r="K135">
            <v>7642.1329626010902</v>
          </cell>
          <cell r="L135">
            <v>498.42381691430802</v>
          </cell>
          <cell r="M135">
            <v>4344.5986851052903</v>
          </cell>
          <cell r="N135">
            <v>106.128450572953</v>
          </cell>
          <cell r="O135">
            <v>5550.0875234154801</v>
          </cell>
          <cell r="P135">
            <v>190.83486078887401</v>
          </cell>
          <cell r="Q135">
            <v>13031.7126792825</v>
          </cell>
          <cell r="R135">
            <v>315.784094280788</v>
          </cell>
        </row>
        <row r="136">
          <cell r="A136" t="str">
            <v>Laos</v>
          </cell>
          <cell r="B136">
            <v>32.980850478000001</v>
          </cell>
          <cell r="C136">
            <v>2256.3255211329301</v>
          </cell>
          <cell r="D136">
            <v>186.95949669873599</v>
          </cell>
          <cell r="E136">
            <v>1267.4536675674999</v>
          </cell>
          <cell r="F136">
            <v>18.095860538654001</v>
          </cell>
          <cell r="G136">
            <v>1467.94502655619</v>
          </cell>
          <cell r="H136">
            <v>35.900634708580803</v>
          </cell>
          <cell r="I136">
            <v>4033.5778692751101</v>
          </cell>
          <cell r="J136">
            <v>60.4911808837983</v>
          </cell>
          <cell r="K136">
            <v>7262.0609180297397</v>
          </cell>
          <cell r="L136">
            <v>696.09083020887499</v>
          </cell>
          <cell r="M136">
            <v>4127.1202122451296</v>
          </cell>
          <cell r="N136">
            <v>156.364598703544</v>
          </cell>
          <cell r="O136">
            <v>5297.9291178120302</v>
          </cell>
          <cell r="P136">
            <v>281.19305032070298</v>
          </cell>
          <cell r="Q136">
            <v>12361.133424032099</v>
          </cell>
          <cell r="R136">
            <v>466.17938721314698</v>
          </cell>
        </row>
        <row r="137">
          <cell r="A137" t="str">
            <v>Suriname</v>
          </cell>
          <cell r="B137">
            <v>30.200844673999999</v>
          </cell>
          <cell r="C137">
            <v>3254.8868669394701</v>
          </cell>
          <cell r="D137">
            <v>125.75091863655</v>
          </cell>
          <cell r="E137">
            <v>1854.0619098295199</v>
          </cell>
          <cell r="F137">
            <v>5.8620774282471899</v>
          </cell>
          <cell r="G137">
            <v>2027.73729855734</v>
          </cell>
          <cell r="H137">
            <v>11.787649152961899</v>
          </cell>
          <cell r="I137">
            <v>5882.8613924315396</v>
          </cell>
          <cell r="J137">
            <v>19.529534805329799</v>
          </cell>
          <cell r="K137">
            <v>7017.2767577192199</v>
          </cell>
          <cell r="L137">
            <v>261.36267108042199</v>
          </cell>
          <cell r="M137">
            <v>4003.71402853174</v>
          </cell>
          <cell r="N137">
            <v>52.284825279858197</v>
          </cell>
          <cell r="O137">
            <v>5024.3677470008797</v>
          </cell>
          <cell r="P137">
            <v>93.820359609519898</v>
          </cell>
          <cell r="Q137">
            <v>12023.748497625</v>
          </cell>
          <cell r="R137">
            <v>154.05815240389799</v>
          </cell>
        </row>
        <row r="138">
          <cell r="A138" t="str">
            <v>Mauritius</v>
          </cell>
          <cell r="B138">
            <v>29.417775836000001</v>
          </cell>
          <cell r="C138">
            <v>2566.7130698863598</v>
          </cell>
          <cell r="D138">
            <v>107.129904035715</v>
          </cell>
          <cell r="E138">
            <v>1453.78268601883</v>
          </cell>
          <cell r="F138">
            <v>7.4354826855503902</v>
          </cell>
          <cell r="G138">
            <v>1627.29852372339</v>
          </cell>
          <cell r="H138">
            <v>14.796301071779</v>
          </cell>
          <cell r="I138">
            <v>4619.0579999168604</v>
          </cell>
          <cell r="J138">
            <v>24.816556404655699</v>
          </cell>
          <cell r="K138">
            <v>6686.9861111883101</v>
          </cell>
          <cell r="L138">
            <v>307.03068539821999</v>
          </cell>
          <cell r="M138">
            <v>3807.7507824965601</v>
          </cell>
          <cell r="N138">
            <v>64.934379750245895</v>
          </cell>
          <cell r="O138">
            <v>4824.7058754720301</v>
          </cell>
          <cell r="P138">
            <v>116.744200733201</v>
          </cell>
          <cell r="Q138">
            <v>11428.501675596301</v>
          </cell>
          <cell r="R138">
            <v>192.95883377461101</v>
          </cell>
        </row>
        <row r="139">
          <cell r="A139" t="str">
            <v>Benin</v>
          </cell>
          <cell r="B139">
            <v>28.269757631000001</v>
          </cell>
          <cell r="C139">
            <v>2187.4952846033498</v>
          </cell>
          <cell r="D139">
            <v>109.66639462437701</v>
          </cell>
          <cell r="E139">
            <v>1234.2641814097501</v>
          </cell>
          <cell r="F139">
            <v>8.8838693847740107</v>
          </cell>
          <cell r="G139">
            <v>1403.3546340072401</v>
          </cell>
          <cell r="H139">
            <v>17.616905996118099</v>
          </cell>
          <cell r="I139">
            <v>3924.8670383930798</v>
          </cell>
          <cell r="J139">
            <v>29.664011913775798</v>
          </cell>
          <cell r="K139">
            <v>6343.1118312769304</v>
          </cell>
          <cell r="L139">
            <v>354.92795963555801</v>
          </cell>
          <cell r="M139">
            <v>3608.3581566088001</v>
          </cell>
          <cell r="N139">
            <v>76.9912657962862</v>
          </cell>
          <cell r="O139">
            <v>4597.7821081111197</v>
          </cell>
          <cell r="P139">
            <v>138.40250313785899</v>
          </cell>
          <cell r="Q139">
            <v>10823.195229110899</v>
          </cell>
          <cell r="R139">
            <v>229.22248621531801</v>
          </cell>
        </row>
        <row r="140">
          <cell r="A140" t="str">
            <v>Malta</v>
          </cell>
          <cell r="B140">
            <v>27.645332917000001</v>
          </cell>
          <cell r="C140">
            <v>2747.4902174001199</v>
          </cell>
          <cell r="D140">
            <v>108.203431965823</v>
          </cell>
          <cell r="E140">
            <v>1561.8554255552999</v>
          </cell>
          <cell r="F140">
            <v>5.8751430883690103</v>
          </cell>
          <cell r="G140">
            <v>1722.1053049094</v>
          </cell>
          <cell r="H140">
            <v>11.7860755858809</v>
          </cell>
          <cell r="I140">
            <v>4958.5099217356401</v>
          </cell>
          <cell r="J140">
            <v>19.591216380876901</v>
          </cell>
          <cell r="K140">
            <v>6384.6465411024601</v>
          </cell>
          <cell r="L140">
            <v>257.70826162021098</v>
          </cell>
          <cell r="M140">
            <v>3639.9036533107301</v>
          </cell>
          <cell r="N140">
            <v>52.157307180978002</v>
          </cell>
          <cell r="O140">
            <v>4581.23310409039</v>
          </cell>
          <cell r="P140">
            <v>93.764991212876495</v>
          </cell>
          <cell r="Q140">
            <v>10932.8028659062</v>
          </cell>
          <cell r="R140">
            <v>154.28857198857301</v>
          </cell>
        </row>
        <row r="141">
          <cell r="A141" t="str">
            <v>Guyana</v>
          </cell>
          <cell r="B141">
            <v>26.134899482000002</v>
          </cell>
          <cell r="C141">
            <v>2886.4031566010899</v>
          </cell>
          <cell r="D141">
            <v>108.76275521966799</v>
          </cell>
          <cell r="E141">
            <v>1645.1293448515501</v>
          </cell>
          <cell r="F141">
            <v>4.94223143513904</v>
          </cell>
          <cell r="G141">
            <v>1795.1063228211301</v>
          </cell>
          <cell r="H141">
            <v>9.9379539147013904</v>
          </cell>
          <cell r="I141">
            <v>5218.9738021305902</v>
          </cell>
          <cell r="J141">
            <v>16.461610327560201</v>
          </cell>
          <cell r="K141">
            <v>6078.3068636426297</v>
          </cell>
          <cell r="L141">
            <v>220.512071231232</v>
          </cell>
          <cell r="M141">
            <v>3468.8574774385402</v>
          </cell>
          <cell r="N141">
            <v>44.085461568270198</v>
          </cell>
          <cell r="O141">
            <v>4349.9567583554099</v>
          </cell>
          <cell r="P141">
            <v>79.070725446485099</v>
          </cell>
          <cell r="Q141">
            <v>10416.106355133899</v>
          </cell>
          <cell r="R141">
            <v>129.80902801049999</v>
          </cell>
        </row>
        <row r="142">
          <cell r="A142" t="str">
            <v>Uganda</v>
          </cell>
          <cell r="B142">
            <v>25.857590774999998</v>
          </cell>
          <cell r="C142">
            <v>2395.0040102292101</v>
          </cell>
          <cell r="D142">
            <v>96.700083466576203</v>
          </cell>
          <cell r="E142">
            <v>1358.88546762893</v>
          </cell>
          <cell r="F142">
            <v>6.6435935274927198</v>
          </cell>
          <cell r="G142">
            <v>1510.8745303200501</v>
          </cell>
          <cell r="H142">
            <v>13.199109215739099</v>
          </cell>
          <cell r="I142">
            <v>4315.2520327386601</v>
          </cell>
          <cell r="J142">
            <v>22.172809422423999</v>
          </cell>
          <cell r="K142">
            <v>5888.8735945059698</v>
          </cell>
          <cell r="L142">
            <v>270.14465030642299</v>
          </cell>
          <cell r="M142">
            <v>3355.01919356293</v>
          </cell>
          <cell r="N142">
            <v>57.811574571945599</v>
          </cell>
          <cell r="O142">
            <v>4245.5145205922499</v>
          </cell>
          <cell r="P142">
            <v>103.858106897574</v>
          </cell>
          <cell r="Q142">
            <v>10066.0870693627</v>
          </cell>
          <cell r="R142">
            <v>171.769732395218</v>
          </cell>
        </row>
        <row r="143">
          <cell r="A143" t="str">
            <v>Montenegro</v>
          </cell>
          <cell r="B143">
            <v>25.034430243999999</v>
          </cell>
          <cell r="C143">
            <v>2590.5635762975398</v>
          </cell>
          <cell r="D143">
            <v>101.591887598531</v>
          </cell>
          <cell r="E143">
            <v>1474.1670218619099</v>
          </cell>
          <cell r="F143">
            <v>5.0424145131415399</v>
          </cell>
          <cell r="G143">
            <v>1618.7667878320699</v>
          </cell>
          <cell r="H143">
            <v>10.1228096614148</v>
          </cell>
          <cell r="I143">
            <v>4678.7569191986304</v>
          </cell>
          <cell r="J143">
            <v>16.805581954975001</v>
          </cell>
          <cell r="K143">
            <v>5798.9039682512403</v>
          </cell>
          <cell r="L143">
            <v>222.397280701048</v>
          </cell>
          <cell r="M143">
            <v>3307.2123472080498</v>
          </cell>
          <cell r="N143">
            <v>44.828266546623297</v>
          </cell>
          <cell r="O143">
            <v>4156.8960834497302</v>
          </cell>
          <cell r="P143">
            <v>80.490776145841295</v>
          </cell>
          <cell r="Q143">
            <v>9932.6034740959294</v>
          </cell>
          <cell r="R143">
            <v>132.322319946889</v>
          </cell>
        </row>
        <row r="144">
          <cell r="A144" t="str">
            <v>Madagascar</v>
          </cell>
          <cell r="B144">
            <v>24.371985331000001</v>
          </cell>
          <cell r="C144">
            <v>2415.75068670171</v>
          </cell>
          <cell r="D144">
            <v>90.972896826519303</v>
          </cell>
          <cell r="E144">
            <v>1373.1824330807799</v>
          </cell>
          <cell r="F144">
            <v>5.40976955775613</v>
          </cell>
          <cell r="G144">
            <v>1515.0881462192899</v>
          </cell>
          <cell r="H144">
            <v>10.7909323800117</v>
          </cell>
          <cell r="I144">
            <v>4358.9814808050696</v>
          </cell>
          <cell r="J144">
            <v>18.046839641289299</v>
          </cell>
          <cell r="K144">
            <v>5598.32828596527</v>
          </cell>
          <cell r="L144">
            <v>226.599807212504</v>
          </cell>
          <cell r="M144">
            <v>3191.5112451018099</v>
          </cell>
          <cell r="N144">
            <v>47.453257261279198</v>
          </cell>
          <cell r="O144">
            <v>4024.0289852268702</v>
          </cell>
          <cell r="P144">
            <v>85.231855717761903</v>
          </cell>
          <cell r="Q144">
            <v>9579.4446275671198</v>
          </cell>
          <cell r="R144">
            <v>140.64386405913501</v>
          </cell>
        </row>
        <row r="145">
          <cell r="A145" t="str">
            <v>Kosovo</v>
          </cell>
          <cell r="B145">
            <v>24.205794020999999</v>
          </cell>
          <cell r="C145">
            <v>1533.8341045570301</v>
          </cell>
          <cell r="D145">
            <v>134.38724524116</v>
          </cell>
          <cell r="E145">
            <v>858.96920546011904</v>
          </cell>
          <cell r="F145">
            <v>11.497053811584401</v>
          </cell>
          <cell r="G145">
            <v>1006.86744404321</v>
          </cell>
          <cell r="H145">
            <v>22.750934752946101</v>
          </cell>
          <cell r="I145">
            <v>2735.66566416777</v>
          </cell>
          <cell r="J145">
            <v>38.385913121092699</v>
          </cell>
          <cell r="K145">
            <v>5320.4059061681401</v>
          </cell>
          <cell r="L145">
            <v>455.39810816228101</v>
          </cell>
          <cell r="M145">
            <v>3022.2157880885202</v>
          </cell>
          <cell r="N145">
            <v>99.2920903766463</v>
          </cell>
          <cell r="O145">
            <v>3884.9722051567301</v>
          </cell>
          <cell r="P145">
            <v>178.447574312125</v>
          </cell>
          <cell r="Q145">
            <v>9054.0297252591608</v>
          </cell>
          <cell r="R145">
            <v>295.794308385938</v>
          </cell>
        </row>
        <row r="146">
          <cell r="A146" t="str">
            <v>Guinea</v>
          </cell>
          <cell r="B146">
            <v>21.318542029</v>
          </cell>
          <cell r="C146">
            <v>2080.63133540018</v>
          </cell>
          <cell r="D146">
            <v>79.589777428175793</v>
          </cell>
          <cell r="E146">
            <v>1182.20218152389</v>
          </cell>
          <cell r="F146">
            <v>4.6547024792527596</v>
          </cell>
          <cell r="G146">
            <v>1306.40984253079</v>
          </cell>
          <cell r="H146">
            <v>9.2915898252148796</v>
          </cell>
          <cell r="I146">
            <v>3753.2819821458502</v>
          </cell>
          <cell r="J146">
            <v>15.526049821019001</v>
          </cell>
          <cell r="K146">
            <v>4897.9882356232501</v>
          </cell>
          <cell r="L146">
            <v>196.732183268028</v>
          </cell>
          <cell r="M146">
            <v>2791.8359817401301</v>
          </cell>
          <cell r="N146">
            <v>40.905574400782598</v>
          </cell>
          <cell r="O146">
            <v>3520.72808550638</v>
          </cell>
          <cell r="P146">
            <v>73.482601429449204</v>
          </cell>
          <cell r="Q146">
            <v>8381.4006396232508</v>
          </cell>
          <cell r="R146">
            <v>121.203853150906</v>
          </cell>
        </row>
        <row r="147">
          <cell r="A147" t="str">
            <v>Haiti</v>
          </cell>
          <cell r="B147">
            <v>19.835794325999998</v>
          </cell>
          <cell r="C147">
            <v>1823.3123265617501</v>
          </cell>
          <cell r="D147">
            <v>71.467541472573103</v>
          </cell>
          <cell r="E147">
            <v>1034.29207722092</v>
          </cell>
          <cell r="F147">
            <v>4.7775973858610197</v>
          </cell>
          <cell r="G147">
            <v>1150.71864234439</v>
          </cell>
          <cell r="H147">
            <v>9.5107054299386498</v>
          </cell>
          <cell r="I147">
            <v>3284.9262601199298</v>
          </cell>
          <cell r="J147">
            <v>15.944356477612001</v>
          </cell>
          <cell r="K147">
            <v>4526.5413765626199</v>
          </cell>
          <cell r="L147">
            <v>197.404711117212</v>
          </cell>
          <cell r="M147">
            <v>2578.71014201242</v>
          </cell>
          <cell r="N147">
            <v>41.743991725357702</v>
          </cell>
          <cell r="O147">
            <v>3261.3145717944999</v>
          </cell>
          <cell r="P147">
            <v>75.027927850107105</v>
          </cell>
          <cell r="Q147">
            <v>7739.5994158809299</v>
          </cell>
          <cell r="R147">
            <v>123.975094980736</v>
          </cell>
        </row>
        <row r="148">
          <cell r="A148" t="str">
            <v>Congo</v>
          </cell>
          <cell r="B148">
            <v>19.633439418999998</v>
          </cell>
          <cell r="C148">
            <v>1838.6963332018199</v>
          </cell>
          <cell r="D148">
            <v>78.242902009216806</v>
          </cell>
          <cell r="E148">
            <v>1043.5590768434199</v>
          </cell>
          <cell r="F148">
            <v>4.9040663376210398</v>
          </cell>
          <cell r="G148">
            <v>1158.5689434093099</v>
          </cell>
          <cell r="H148">
            <v>9.7690776268960295</v>
          </cell>
          <cell r="I148">
            <v>3313.9609793527202</v>
          </cell>
          <cell r="J148">
            <v>16.362656537110901</v>
          </cell>
          <cell r="K148">
            <v>4490.2393032977698</v>
          </cell>
          <cell r="L148">
            <v>203.46964686871101</v>
          </cell>
          <cell r="M148">
            <v>2558.4552352400101</v>
          </cell>
          <cell r="N148">
            <v>42.9021403275094</v>
          </cell>
          <cell r="O148">
            <v>3233.1542078330099</v>
          </cell>
          <cell r="P148">
            <v>77.066680745704204</v>
          </cell>
          <cell r="Q148">
            <v>7679.1084668203002</v>
          </cell>
          <cell r="R148">
            <v>127.26782535747</v>
          </cell>
        </row>
        <row r="149">
          <cell r="A149" t="str">
            <v>Mauritania</v>
          </cell>
          <cell r="B149">
            <v>18.881865059999999</v>
          </cell>
          <cell r="C149">
            <v>1703.41098706035</v>
          </cell>
          <cell r="D149">
            <v>78.888979320534105</v>
          </cell>
          <cell r="E149">
            <v>965.74952104029899</v>
          </cell>
          <cell r="F149">
            <v>4.8185705788379503</v>
          </cell>
          <cell r="G149">
            <v>1076.6472238676699</v>
          </cell>
          <cell r="H149">
            <v>9.6227700292157206</v>
          </cell>
          <cell r="I149">
            <v>3067.83621627308</v>
          </cell>
          <cell r="J149">
            <v>16.078416514765099</v>
          </cell>
          <cell r="K149">
            <v>4310.4884685876204</v>
          </cell>
          <cell r="L149">
            <v>202.764951147077</v>
          </cell>
          <cell r="M149">
            <v>2455.2129452019899</v>
          </cell>
          <cell r="N149">
            <v>42.346042859562097</v>
          </cell>
          <cell r="O149">
            <v>3105.8828526725501</v>
          </cell>
          <cell r="P149">
            <v>76.105226254401202</v>
          </cell>
          <cell r="Q149">
            <v>7370.3696078883304</v>
          </cell>
          <cell r="R149">
            <v>125.553260129874</v>
          </cell>
        </row>
        <row r="150">
          <cell r="A150" t="str">
            <v>Namibia</v>
          </cell>
          <cell r="B150">
            <v>18.611064831</v>
          </cell>
          <cell r="C150">
            <v>1380.3884533702601</v>
          </cell>
          <cell r="D150">
            <v>77.315813948892</v>
          </cell>
          <cell r="E150">
            <v>777.72522137552698</v>
          </cell>
          <cell r="F150">
            <v>5.8315684991755203</v>
          </cell>
          <cell r="G150">
            <v>889.25696310332796</v>
          </cell>
          <cell r="H150">
            <v>11.5848395137489</v>
          </cell>
          <cell r="I150">
            <v>2474.1831756319302</v>
          </cell>
          <cell r="J150">
            <v>19.468058543308899</v>
          </cell>
          <cell r="K150">
            <v>4171.0000371037304</v>
          </cell>
          <cell r="L150">
            <v>237.153101372311</v>
          </cell>
          <cell r="M150">
            <v>2371.9873173378901</v>
          </cell>
          <cell r="N150">
            <v>50.741400908489297</v>
          </cell>
          <cell r="O150">
            <v>3024.68562675475</v>
          </cell>
          <cell r="P150">
            <v>91.231277854790605</v>
          </cell>
          <cell r="Q150">
            <v>7116.3271672185301</v>
          </cell>
          <cell r="R150">
            <v>150.943267357319</v>
          </cell>
        </row>
        <row r="151">
          <cell r="A151" t="str">
            <v>Togo</v>
          </cell>
          <cell r="B151">
            <v>18.044939509999999</v>
          </cell>
          <cell r="C151">
            <v>1593.3209790252299</v>
          </cell>
          <cell r="D151">
            <v>67.125301339655607</v>
          </cell>
          <cell r="E151">
            <v>902.77018186813905</v>
          </cell>
          <cell r="F151">
            <v>4.50207942209863</v>
          </cell>
          <cell r="G151">
            <v>1009.02471652876</v>
          </cell>
          <cell r="H151">
            <v>8.9647604895561201</v>
          </cell>
          <cell r="I151">
            <v>2868.1680386787898</v>
          </cell>
          <cell r="J151">
            <v>15.025117784905699</v>
          </cell>
          <cell r="K151">
            <v>4109.6988686879904</v>
          </cell>
          <cell r="L151">
            <v>186.37883831392699</v>
          </cell>
          <cell r="M151">
            <v>2340.4139310817</v>
          </cell>
          <cell r="N151">
            <v>39.358261230404402</v>
          </cell>
          <cell r="O151">
            <v>2963.5017154408201</v>
          </cell>
          <cell r="P151">
            <v>70.747478477202606</v>
          </cell>
          <cell r="Q151">
            <v>7025.1809595414597</v>
          </cell>
          <cell r="R151">
            <v>116.889478908138</v>
          </cell>
        </row>
        <row r="152">
          <cell r="A152" t="str">
            <v>Aruba</v>
          </cell>
          <cell r="B152">
            <v>17.764227961</v>
          </cell>
          <cell r="C152">
            <v>1777.2400383997899</v>
          </cell>
          <cell r="D152">
            <v>74.922533834427199</v>
          </cell>
          <cell r="E152">
            <v>1010.4780587389899</v>
          </cell>
          <cell r="F152">
            <v>4.1952638228669201</v>
          </cell>
          <cell r="G152">
            <v>1113.5595279751201</v>
          </cell>
          <cell r="H152">
            <v>8.38953147513595</v>
          </cell>
          <cell r="I152">
            <v>3207.6825284852498</v>
          </cell>
          <cell r="J152">
            <v>13.9893407919028</v>
          </cell>
          <cell r="K152">
            <v>4096.9096885419103</v>
          </cell>
          <cell r="L152">
            <v>181.12959270567799</v>
          </cell>
          <cell r="M152">
            <v>2335.7586245264802</v>
          </cell>
          <cell r="N152">
            <v>37.035249620713202</v>
          </cell>
          <cell r="O152">
            <v>2940.77137677376</v>
          </cell>
          <cell r="P152">
            <v>66.555241099107803</v>
          </cell>
          <cell r="Q152">
            <v>7014.1990643254803</v>
          </cell>
          <cell r="R152">
            <v>109.66529382890501</v>
          </cell>
        </row>
        <row r="153">
          <cell r="A153" t="str">
            <v>Lesotho</v>
          </cell>
          <cell r="B153">
            <v>15.893997256</v>
          </cell>
          <cell r="C153">
            <v>1247.37857522032</v>
          </cell>
          <cell r="D153">
            <v>67.656079954249904</v>
          </cell>
          <cell r="E153">
            <v>704.15025299250203</v>
          </cell>
          <cell r="F153">
            <v>4.53772386041513</v>
          </cell>
          <cell r="G153">
            <v>798.696111202152</v>
          </cell>
          <cell r="H153">
            <v>9.0460779220540903</v>
          </cell>
          <cell r="I153">
            <v>2239.2893614662898</v>
          </cell>
          <cell r="J153">
            <v>15.1437688113036</v>
          </cell>
          <cell r="K153">
            <v>3588.7664531578598</v>
          </cell>
          <cell r="L153">
            <v>189.950453296365</v>
          </cell>
          <cell r="M153">
            <v>2041.78936249806</v>
          </cell>
          <cell r="N153">
            <v>39.773216254116498</v>
          </cell>
          <cell r="O153">
            <v>2595.7380987720699</v>
          </cell>
          <cell r="P153">
            <v>71.527835873082495</v>
          </cell>
          <cell r="Q153">
            <v>6128.7718982034403</v>
          </cell>
          <cell r="R153">
            <v>118.120770318857</v>
          </cell>
        </row>
        <row r="154">
          <cell r="A154" t="str">
            <v>Burkina Faso</v>
          </cell>
          <cell r="B154">
            <v>15.244752134000001</v>
          </cell>
          <cell r="C154">
            <v>1230.9938647045601</v>
          </cell>
          <cell r="D154">
            <v>57.455081807566202</v>
          </cell>
          <cell r="E154">
            <v>695.55152756476105</v>
          </cell>
          <cell r="F154">
            <v>4.5381857958854797</v>
          </cell>
          <cell r="G154">
            <v>786.32317295168605</v>
          </cell>
          <cell r="H154">
            <v>9.0031647873017899</v>
          </cell>
          <cell r="I154">
            <v>2211.1068935972198</v>
          </cell>
          <cell r="J154">
            <v>15.1531617449818</v>
          </cell>
          <cell r="K154">
            <v>3435.1200304019799</v>
          </cell>
          <cell r="L154">
            <v>181.51473470110599</v>
          </cell>
          <cell r="M154">
            <v>1954.7766728889401</v>
          </cell>
          <cell r="N154">
            <v>39.354914631143401</v>
          </cell>
          <cell r="O154">
            <v>2486.3032234048301</v>
          </cell>
          <cell r="P154">
            <v>70.738732946261507</v>
          </cell>
          <cell r="Q154">
            <v>5864.2801949121804</v>
          </cell>
          <cell r="R154">
            <v>117.131435505197</v>
          </cell>
        </row>
        <row r="155">
          <cell r="A155" t="str">
            <v>Macao</v>
          </cell>
          <cell r="B155">
            <v>15.147908549</v>
          </cell>
          <cell r="C155">
            <v>1364.4850734655799</v>
          </cell>
          <cell r="D155">
            <v>58.083352105250299</v>
          </cell>
          <cell r="E155">
            <v>773.56346760919803</v>
          </cell>
          <cell r="F155">
            <v>3.5875079485583701</v>
          </cell>
          <cell r="G155">
            <v>862.39429898623905</v>
          </cell>
          <cell r="H155">
            <v>7.1697079441448297</v>
          </cell>
          <cell r="I155">
            <v>2457.4974538012998</v>
          </cell>
          <cell r="J155">
            <v>11.9706108743549</v>
          </cell>
          <cell r="K155">
            <v>3463.8260336323201</v>
          </cell>
          <cell r="L155">
            <v>152.36361063502</v>
          </cell>
          <cell r="M155">
            <v>1972.94686041982</v>
          </cell>
          <cell r="N155">
            <v>31.589435815155401</v>
          </cell>
          <cell r="O155">
            <v>2494.2954768467698</v>
          </cell>
          <cell r="P155">
            <v>56.804244359390999</v>
          </cell>
          <cell r="Q155">
            <v>5924.2357636303695</v>
          </cell>
          <cell r="R155">
            <v>93.685998097824907</v>
          </cell>
        </row>
        <row r="156">
          <cell r="A156" t="str">
            <v>Occupied Palestinian Territory</v>
          </cell>
          <cell r="B156">
            <v>14.687777921</v>
          </cell>
          <cell r="C156">
            <v>1092.0317358689899</v>
          </cell>
          <cell r="D156">
            <v>60.9447219618784</v>
          </cell>
          <cell r="E156">
            <v>615.31430735152605</v>
          </cell>
          <cell r="F156">
            <v>4.58988527002243</v>
          </cell>
          <cell r="G156">
            <v>703.30881245832495</v>
          </cell>
          <cell r="H156">
            <v>9.1192907808022294</v>
          </cell>
          <cell r="I156">
            <v>1957.4720877971299</v>
          </cell>
          <cell r="J156">
            <v>15.323004869783601</v>
          </cell>
          <cell r="K156">
            <v>3292.6600635151099</v>
          </cell>
          <cell r="L156">
            <v>186.83645243336699</v>
          </cell>
          <cell r="M156">
            <v>1872.5160214923301</v>
          </cell>
          <cell r="N156">
            <v>39.946961272117697</v>
          </cell>
          <cell r="O156">
            <v>2387.4927939532899</v>
          </cell>
          <cell r="P156">
            <v>71.827332630330801</v>
          </cell>
          <cell r="Q156">
            <v>5617.9713750997098</v>
          </cell>
          <cell r="R156">
            <v>118.834870534863</v>
          </cell>
        </row>
        <row r="157">
          <cell r="A157" t="str">
            <v>Barbados</v>
          </cell>
          <cell r="B157">
            <v>14.333416701000001</v>
          </cell>
          <cell r="C157">
            <v>1421.45506442233</v>
          </cell>
          <cell r="D157">
            <v>54.318473385429499</v>
          </cell>
          <cell r="E157">
            <v>808.00279871072996</v>
          </cell>
          <cell r="F157">
            <v>3.00777993366713</v>
          </cell>
          <cell r="G157">
            <v>891.22085680320401</v>
          </cell>
          <cell r="H157">
            <v>6.0210874122996696</v>
          </cell>
          <cell r="I157">
            <v>2565.1415377530702</v>
          </cell>
          <cell r="J157">
            <v>10.030078243734801</v>
          </cell>
          <cell r="K157">
            <v>3304.9978024458101</v>
          </cell>
          <cell r="L157">
            <v>130.125273402418</v>
          </cell>
          <cell r="M157">
            <v>1884.13598804976</v>
          </cell>
          <cell r="N157">
            <v>26.591072319805399</v>
          </cell>
          <cell r="O157">
            <v>2372.7986790943701</v>
          </cell>
          <cell r="P157">
            <v>47.783092134540702</v>
          </cell>
          <cell r="Q157">
            <v>5658.0587401932999</v>
          </cell>
          <cell r="R157">
            <v>78.698246914445804</v>
          </cell>
        </row>
        <row r="158">
          <cell r="A158" t="str">
            <v>Liberia</v>
          </cell>
          <cell r="B158">
            <v>13.806807584</v>
          </cell>
          <cell r="C158">
            <v>1619.7987862923401</v>
          </cell>
          <cell r="D158">
            <v>76.430879816520502</v>
          </cell>
          <cell r="E158">
            <v>924.48071691009204</v>
          </cell>
          <cell r="F158">
            <v>2.8996642385023299</v>
          </cell>
          <cell r="G158">
            <v>1003.10236339735</v>
          </cell>
          <cell r="H158">
            <v>5.86810353430144</v>
          </cell>
          <cell r="I158">
            <v>2931.8132785695698</v>
          </cell>
          <cell r="J158">
            <v>9.6429417254982202</v>
          </cell>
          <cell r="K158">
            <v>3233.7081814531298</v>
          </cell>
          <cell r="L158">
            <v>135.161048504945</v>
          </cell>
          <cell r="M158">
            <v>1846.60731449325</v>
          </cell>
          <cell r="N158">
            <v>26.197896562046498</v>
          </cell>
          <cell r="O158">
            <v>2308.9993617959199</v>
          </cell>
          <cell r="P158">
            <v>46.883483526548801</v>
          </cell>
          <cell r="Q158">
            <v>5545.5178680702102</v>
          </cell>
          <cell r="R158">
            <v>76.628478842022105</v>
          </cell>
        </row>
        <row r="159">
          <cell r="A159" t="str">
            <v>Fiji</v>
          </cell>
          <cell r="B159">
            <v>13.721273325</v>
          </cell>
          <cell r="C159">
            <v>1374.25781462485</v>
          </cell>
          <cell r="D159">
            <v>51.787681292923303</v>
          </cell>
          <cell r="E159">
            <v>781.37857404646797</v>
          </cell>
          <cell r="F159">
            <v>2.9787100866578302</v>
          </cell>
          <cell r="G159">
            <v>861.12449893215899</v>
          </cell>
          <cell r="H159">
            <v>5.9488430046386496</v>
          </cell>
          <cell r="I159">
            <v>2480.2703708959398</v>
          </cell>
          <cell r="J159">
            <v>9.9356839877732206</v>
          </cell>
          <cell r="K159">
            <v>3157.51346331696</v>
          </cell>
          <cell r="L159">
            <v>125.90161883413199</v>
          </cell>
          <cell r="M159">
            <v>1800.2210792301901</v>
          </cell>
          <cell r="N159">
            <v>26.191965339407702</v>
          </cell>
          <cell r="O159">
            <v>2268.23522089777</v>
          </cell>
          <cell r="P159">
            <v>47.0437947215054</v>
          </cell>
          <cell r="Q159">
            <v>5404.0840898229299</v>
          </cell>
          <cell r="R159">
            <v>77.577454690374495</v>
          </cell>
        </row>
        <row r="160">
          <cell r="A160" t="str">
            <v>Sint Maarten (Dutch part)</v>
          </cell>
          <cell r="B160">
            <v>13.606480727999999</v>
          </cell>
          <cell r="C160">
            <v>1711.17844676498</v>
          </cell>
          <cell r="D160">
            <v>80.184886090244703</v>
          </cell>
          <cell r="E160">
            <v>978.09279869229204</v>
          </cell>
          <cell r="F160">
            <v>2.7158121046544901</v>
          </cell>
          <cell r="G160">
            <v>1054.86054333685</v>
          </cell>
          <cell r="H160">
            <v>5.5149211428875997</v>
          </cell>
          <cell r="I160">
            <v>3100.5819982657999</v>
          </cell>
          <cell r="J160">
            <v>9.0176860000085401</v>
          </cell>
          <cell r="K160">
            <v>3206.5953744498602</v>
          </cell>
          <cell r="L160">
            <v>129.97148326402899</v>
          </cell>
          <cell r="M160">
            <v>1832.55877430029</v>
          </cell>
          <cell r="N160">
            <v>24.723299701595501</v>
          </cell>
          <cell r="O160">
            <v>2284.0623971049099</v>
          </cell>
          <cell r="P160">
            <v>44.145341161542703</v>
          </cell>
          <cell r="Q160">
            <v>5503.1649519443699</v>
          </cell>
          <cell r="R160">
            <v>71.936945955256405</v>
          </cell>
        </row>
        <row r="161">
          <cell r="A161" t="str">
            <v>Mali</v>
          </cell>
          <cell r="B161">
            <v>13.549468806</v>
          </cell>
          <cell r="C161">
            <v>1120.06432439119</v>
          </cell>
          <cell r="D161">
            <v>50.770032561424202</v>
          </cell>
          <cell r="E161">
            <v>633.34939958794598</v>
          </cell>
          <cell r="F161">
            <v>3.9975727968417898</v>
          </cell>
          <cell r="G161">
            <v>713.89904965672201</v>
          </cell>
          <cell r="H161">
            <v>7.92603385805449</v>
          </cell>
          <cell r="I161">
            <v>2012.9445239289</v>
          </cell>
          <cell r="J161">
            <v>13.346661698707701</v>
          </cell>
          <cell r="K161">
            <v>3056.9443849778399</v>
          </cell>
          <cell r="L161">
            <v>159.81087644747799</v>
          </cell>
          <cell r="M161">
            <v>1739.9028711702399</v>
          </cell>
          <cell r="N161">
            <v>34.6395447720353</v>
          </cell>
          <cell r="O161">
            <v>2211.5250085980001</v>
          </cell>
          <cell r="P161">
            <v>62.253866568594297</v>
          </cell>
          <cell r="Q161">
            <v>5219.4052751652898</v>
          </cell>
          <cell r="R161">
            <v>103.097267943549</v>
          </cell>
        </row>
        <row r="162">
          <cell r="A162" t="str">
            <v>Malawi</v>
          </cell>
          <cell r="B162">
            <v>12.126184429</v>
          </cell>
          <cell r="C162">
            <v>1230.11867665569</v>
          </cell>
          <cell r="D162">
            <v>47.054196575987802</v>
          </cell>
          <cell r="E162">
            <v>699.65239243967801</v>
          </cell>
          <cell r="F162">
            <v>2.4924247089863201</v>
          </cell>
          <cell r="G162">
            <v>769.92349250198595</v>
          </cell>
          <cell r="H162">
            <v>4.9919810117000099</v>
          </cell>
          <cell r="I162">
            <v>2220.7801450254201</v>
          </cell>
          <cell r="J162">
            <v>8.3100255746050795</v>
          </cell>
          <cell r="K162">
            <v>2799.2914317187201</v>
          </cell>
          <cell r="L162">
            <v>107.875010891857</v>
          </cell>
          <cell r="M162">
            <v>1596.18123466317</v>
          </cell>
          <cell r="N162">
            <v>22.0505234458291</v>
          </cell>
          <cell r="O162">
            <v>2008.83968036786</v>
          </cell>
          <cell r="P162">
            <v>39.600837966053803</v>
          </cell>
          <cell r="Q162">
            <v>4792.8533801251397</v>
          </cell>
          <cell r="R162">
            <v>65.193029564760707</v>
          </cell>
        </row>
        <row r="163">
          <cell r="A163" t="str">
            <v>Niger</v>
          </cell>
          <cell r="B163">
            <v>11.792341039</v>
          </cell>
          <cell r="C163">
            <v>1074.0049468976999</v>
          </cell>
          <cell r="D163">
            <v>46.011459256663301</v>
          </cell>
          <cell r="E163">
            <v>609.07480648367505</v>
          </cell>
          <cell r="F163">
            <v>2.9391367599845699</v>
          </cell>
          <cell r="G163">
            <v>678.29943091476503</v>
          </cell>
          <cell r="H163">
            <v>5.8552049667120896</v>
          </cell>
          <cell r="I163">
            <v>1934.64060329466</v>
          </cell>
          <cell r="J163">
            <v>9.8074133249402493</v>
          </cell>
          <cell r="K163">
            <v>2693.1277483372901</v>
          </cell>
          <cell r="L163">
            <v>122.010609503357</v>
          </cell>
          <cell r="M163">
            <v>1534.1094652366</v>
          </cell>
          <cell r="N163">
            <v>25.715051225753999</v>
          </cell>
          <cell r="O163">
            <v>1940.2479841034401</v>
          </cell>
          <cell r="P163">
            <v>46.204143513656</v>
          </cell>
          <cell r="Q163">
            <v>4605.0257956718297</v>
          </cell>
          <cell r="R163">
            <v>76.307455023969894</v>
          </cell>
        </row>
        <row r="164">
          <cell r="A164" t="str">
            <v>Swaziland</v>
          </cell>
          <cell r="B164">
            <v>10.730637187999999</v>
          </cell>
          <cell r="C164">
            <v>1002.79996949975</v>
          </cell>
          <cell r="D164">
            <v>41.9594304700029</v>
          </cell>
          <cell r="E164">
            <v>569.108230642536</v>
          </cell>
          <cell r="F164">
            <v>2.4366306727318698</v>
          </cell>
          <cell r="G164">
            <v>631.76980707321297</v>
          </cell>
          <cell r="H164">
            <v>4.8754886313652301</v>
          </cell>
          <cell r="I164">
            <v>1807.5218707834999</v>
          </cell>
          <cell r="J164">
            <v>8.1275496667579397</v>
          </cell>
          <cell r="K164">
            <v>2463.5649782240098</v>
          </cell>
          <cell r="L164">
            <v>104.877085242935</v>
          </cell>
          <cell r="M164">
            <v>1403.6724387606901</v>
          </cell>
          <cell r="N164">
            <v>21.518239557447099</v>
          </cell>
          <cell r="O164">
            <v>1771.57618945174</v>
          </cell>
          <cell r="P164">
            <v>38.684717080377403</v>
          </cell>
          <cell r="Q164">
            <v>4215.4463064596102</v>
          </cell>
          <cell r="R164">
            <v>63.7446503141988</v>
          </cell>
        </row>
        <row r="165">
          <cell r="A165" t="str">
            <v>South Sudan</v>
          </cell>
          <cell r="B165">
            <v>9.6672691820000001</v>
          </cell>
          <cell r="C165">
            <v>872.95680620495602</v>
          </cell>
          <cell r="D165">
            <v>35.979625413877102</v>
          </cell>
          <cell r="E165">
            <v>494.94000066598801</v>
          </cell>
          <cell r="F165">
            <v>2.45939162095749</v>
          </cell>
          <cell r="G165">
            <v>551.83656964901604</v>
          </cell>
          <cell r="H165">
            <v>4.8874716377803802</v>
          </cell>
          <cell r="I165">
            <v>1572.0938482998599</v>
          </cell>
          <cell r="J165">
            <v>8.2073171667972495</v>
          </cell>
          <cell r="K165">
            <v>2201.4546475223601</v>
          </cell>
          <cell r="L165">
            <v>100.72426150193</v>
          </cell>
          <cell r="M165">
            <v>1253.93069665902</v>
          </cell>
          <cell r="N165">
            <v>21.4233928637647</v>
          </cell>
          <cell r="O165">
            <v>1587.4033177312999</v>
          </cell>
          <cell r="P165">
            <v>38.493298517419603</v>
          </cell>
          <cell r="Q165">
            <v>3763.0299281767702</v>
          </cell>
          <cell r="R165">
            <v>63.649935546208397</v>
          </cell>
        </row>
        <row r="166">
          <cell r="A166" t="str">
            <v>Sierra Leone</v>
          </cell>
          <cell r="B166">
            <v>9.6174252899999999</v>
          </cell>
          <cell r="C166">
            <v>1086.6400191252501</v>
          </cell>
          <cell r="D166">
            <v>43.073125327781199</v>
          </cell>
          <cell r="E166">
            <v>619.66870623701504</v>
          </cell>
          <cell r="F166">
            <v>1.88475457545734</v>
          </cell>
          <cell r="G166">
            <v>674.77571754127496</v>
          </cell>
          <cell r="H166">
            <v>3.7878166695945601</v>
          </cell>
          <cell r="I166">
            <v>1965.47563359745</v>
          </cell>
          <cell r="J166">
            <v>6.27539006928669</v>
          </cell>
          <cell r="K166">
            <v>2238.11595167532</v>
          </cell>
          <cell r="L166">
            <v>83.933962035461207</v>
          </cell>
          <cell r="M166">
            <v>1277.5897809079599</v>
          </cell>
          <cell r="N166">
            <v>16.797498471965898</v>
          </cell>
          <cell r="O166">
            <v>1601.24843896363</v>
          </cell>
          <cell r="P166">
            <v>30.097693825294598</v>
          </cell>
          <cell r="Q166">
            <v>3835.5096351543798</v>
          </cell>
          <cell r="R166">
            <v>49.400100569606501</v>
          </cell>
        </row>
        <row r="167">
          <cell r="A167" t="str">
            <v>Somalia</v>
          </cell>
          <cell r="B167">
            <v>8.6452182620000002</v>
          </cell>
          <cell r="C167">
            <v>909.65337141664202</v>
          </cell>
          <cell r="D167">
            <v>38.152722356881497</v>
          </cell>
          <cell r="E167">
            <v>517.85454917130096</v>
          </cell>
          <cell r="F167">
            <v>1.76569989566729</v>
          </cell>
          <cell r="G167">
            <v>567.61980478320402</v>
          </cell>
          <cell r="H167">
            <v>3.5601721345651902</v>
          </cell>
          <cell r="I167">
            <v>1643.4857602954201</v>
          </cell>
          <cell r="J167">
            <v>5.8830043432492198</v>
          </cell>
          <cell r="K167">
            <v>2009.04277299317</v>
          </cell>
          <cell r="L167">
            <v>79.934409963483304</v>
          </cell>
          <cell r="M167">
            <v>1145.98471353491</v>
          </cell>
          <cell r="N167">
            <v>15.827086153732299</v>
          </cell>
          <cell r="O167">
            <v>1438.6333569363501</v>
          </cell>
          <cell r="P167">
            <v>28.4202358365017</v>
          </cell>
          <cell r="Q167">
            <v>3442.5102485082398</v>
          </cell>
          <cell r="R167">
            <v>46.620713428321999</v>
          </cell>
        </row>
        <row r="168">
          <cell r="A168" t="str">
            <v>Faeroe Islands</v>
          </cell>
          <cell r="B168">
            <v>7.9765363039999997</v>
          </cell>
          <cell r="C168">
            <v>812.569055346857</v>
          </cell>
          <cell r="D168">
            <v>31.204312798199702</v>
          </cell>
          <cell r="E168">
            <v>462.21238879419798</v>
          </cell>
          <cell r="F168">
            <v>1.6172862526421501</v>
          </cell>
          <cell r="G168">
            <v>508.34393751908698</v>
          </cell>
          <cell r="H168">
            <v>3.2472559122808802</v>
          </cell>
          <cell r="I168">
            <v>1467.1508397272901</v>
          </cell>
          <cell r="J168">
            <v>5.3919761487714304</v>
          </cell>
          <cell r="K168">
            <v>1845.3166294724499</v>
          </cell>
          <cell r="L168">
            <v>71.208989013620396</v>
          </cell>
          <cell r="M168">
            <v>1052.2621300435101</v>
          </cell>
          <cell r="N168">
            <v>14.3785051087699</v>
          </cell>
          <cell r="O168">
            <v>1323.3067894426099</v>
          </cell>
          <cell r="P168">
            <v>25.836178190581599</v>
          </cell>
          <cell r="Q168">
            <v>3160.3809689312302</v>
          </cell>
          <cell r="R168">
            <v>42.487228495633303</v>
          </cell>
        </row>
        <row r="169">
          <cell r="A169" t="str">
            <v>Greenland</v>
          </cell>
          <cell r="B169">
            <v>7.7446636399999997</v>
          </cell>
          <cell r="C169">
            <v>879.21454836156704</v>
          </cell>
          <cell r="D169">
            <v>33.666005170127399</v>
          </cell>
          <cell r="E169">
            <v>501.43592738848599</v>
          </cell>
          <cell r="F169">
            <v>1.4495782686226799</v>
          </cell>
          <cell r="G169">
            <v>545.73051026017504</v>
          </cell>
          <cell r="H169">
            <v>2.9183705124923098</v>
          </cell>
          <cell r="I169">
            <v>1590.4772074360401</v>
          </cell>
          <cell r="J169">
            <v>4.8258473881059496</v>
          </cell>
          <cell r="K169">
            <v>1805.9361081155801</v>
          </cell>
          <cell r="L169">
            <v>65.441841474994206</v>
          </cell>
          <cell r="M169">
            <v>1030.9362155950701</v>
          </cell>
          <cell r="N169">
            <v>12.967060301825301</v>
          </cell>
          <cell r="O169">
            <v>1291.1828540325901</v>
          </cell>
          <cell r="P169">
            <v>23.242226382306601</v>
          </cell>
          <cell r="Q169">
            <v>3095.68925471907</v>
          </cell>
          <cell r="R169">
            <v>38.116486654530298</v>
          </cell>
        </row>
        <row r="170">
          <cell r="A170" t="str">
            <v>Bermuda</v>
          </cell>
          <cell r="B170">
            <v>7.5931138860000003</v>
          </cell>
          <cell r="C170">
            <v>806.261406029417</v>
          </cell>
          <cell r="D170">
            <v>30.472499756196399</v>
          </cell>
          <cell r="E170">
            <v>459.100774029511</v>
          </cell>
          <cell r="F170">
            <v>1.4821756434100899</v>
          </cell>
          <cell r="G170">
            <v>502.822999055644</v>
          </cell>
          <cell r="H170">
            <v>2.9797051232619198</v>
          </cell>
          <cell r="I170">
            <v>1456.8604450031</v>
          </cell>
          <cell r="J170">
            <v>4.93954931402578</v>
          </cell>
          <cell r="K170">
            <v>1762.319411168</v>
          </cell>
          <cell r="L170">
            <v>65.872895802441406</v>
          </cell>
          <cell r="M170">
            <v>1005.34628691323</v>
          </cell>
          <cell r="N170">
            <v>13.2113289998269</v>
          </cell>
          <cell r="O170">
            <v>1262.27140152677</v>
          </cell>
          <cell r="P170">
            <v>23.7233814486985</v>
          </cell>
          <cell r="Q170">
            <v>3019.3405450640098</v>
          </cell>
          <cell r="R170">
            <v>38.974469246813698</v>
          </cell>
        </row>
        <row r="171">
          <cell r="A171" t="str">
            <v>French Polynesia</v>
          </cell>
          <cell r="B171">
            <v>7.3640547429999996</v>
          </cell>
          <cell r="C171">
            <v>701.31917662216097</v>
          </cell>
          <cell r="D171">
            <v>28.175904863111899</v>
          </cell>
          <cell r="E171">
            <v>398.21983078505099</v>
          </cell>
          <cell r="F171">
            <v>1.6236209309063501</v>
          </cell>
          <cell r="G171">
            <v>441.16159636555102</v>
          </cell>
          <cell r="H171">
            <v>3.2471155383236998</v>
          </cell>
          <cell r="I171">
            <v>1264.5761027158801</v>
          </cell>
          <cell r="J171">
            <v>5.4154730055331797</v>
          </cell>
          <cell r="K171">
            <v>1692.32259205685</v>
          </cell>
          <cell r="L171">
            <v>69.675894846392197</v>
          </cell>
          <cell r="M171">
            <v>964.40083144091204</v>
          </cell>
          <cell r="N171">
            <v>14.3242088926095</v>
          </cell>
          <cell r="O171">
            <v>1216.5203907063401</v>
          </cell>
          <cell r="P171">
            <v>25.745094484656398</v>
          </cell>
          <cell r="Q171">
            <v>2896.0465540232899</v>
          </cell>
          <cell r="R171">
            <v>42.429339998161502</v>
          </cell>
        </row>
        <row r="172">
          <cell r="A172" t="str">
            <v>Rwanda</v>
          </cell>
          <cell r="B172">
            <v>7.1584651030000002</v>
          </cell>
          <cell r="C172">
            <v>675.30149421382498</v>
          </cell>
          <cell r="D172">
            <v>29.160563266696599</v>
          </cell>
          <cell r="E172">
            <v>383.34583315960401</v>
          </cell>
          <cell r="F172">
            <v>1.6420005824627</v>
          </cell>
          <cell r="G172">
            <v>425.13171655709698</v>
          </cell>
          <cell r="H172">
            <v>3.2865092039955099</v>
          </cell>
          <cell r="I172">
            <v>1217.42693292477</v>
          </cell>
          <cell r="J172">
            <v>5.4768767664835396</v>
          </cell>
          <cell r="K172">
            <v>1643.5987451465201</v>
          </cell>
          <cell r="L172">
            <v>70.443866151405899</v>
          </cell>
          <cell r="M172">
            <v>936.55691545599996</v>
          </cell>
          <cell r="N172">
            <v>14.4998069577716</v>
          </cell>
          <cell r="O172">
            <v>1181.9427050182201</v>
          </cell>
          <cell r="P172">
            <v>26.054197152427299</v>
          </cell>
          <cell r="Q172">
            <v>2812.2966149653198</v>
          </cell>
          <cell r="R172">
            <v>42.922783729954901</v>
          </cell>
        </row>
        <row r="173">
          <cell r="A173" t="str">
            <v>Chad</v>
          </cell>
          <cell r="B173">
            <v>6.5614219460000003</v>
          </cell>
          <cell r="C173">
            <v>578.55203471036305</v>
          </cell>
          <cell r="D173">
            <v>24.3527916169067</v>
          </cell>
          <cell r="E173">
            <v>327.79264738417498</v>
          </cell>
          <cell r="F173">
            <v>1.6470047749376699</v>
          </cell>
          <cell r="G173">
            <v>366.43636468996903</v>
          </cell>
          <cell r="H173">
            <v>3.27893876055081</v>
          </cell>
          <cell r="I173">
            <v>1041.42709205694</v>
          </cell>
          <cell r="J173">
            <v>5.4964626395590601</v>
          </cell>
          <cell r="K173">
            <v>1494.04612996315</v>
          </cell>
          <cell r="L173">
            <v>68.329329650357494</v>
          </cell>
          <cell r="M173">
            <v>850.82459892178497</v>
          </cell>
          <cell r="N173">
            <v>14.3982539317484</v>
          </cell>
          <cell r="O173">
            <v>1077.38480267111</v>
          </cell>
          <cell r="P173">
            <v>25.884756135369301</v>
          </cell>
          <cell r="Q173">
            <v>2553.92898829657</v>
          </cell>
          <cell r="R173">
            <v>42.770034646460601</v>
          </cell>
        </row>
        <row r="174">
          <cell r="A174" t="str">
            <v>Bonaire, Saint Eustatius and Saba</v>
          </cell>
          <cell r="B174">
            <v>6.078746572</v>
          </cell>
          <cell r="C174">
            <v>765.03792221716606</v>
          </cell>
          <cell r="D174">
            <v>35.866117857833999</v>
          </cell>
          <cell r="E174">
            <v>437.29477028811198</v>
          </cell>
          <cell r="F174">
            <v>1.2133721223926699</v>
          </cell>
          <cell r="G174">
            <v>471.58663034196201</v>
          </cell>
          <cell r="H174">
            <v>2.4641330525999798</v>
          </cell>
          <cell r="I174">
            <v>1386.2323660214199</v>
          </cell>
          <cell r="J174">
            <v>4.0288647075340096</v>
          </cell>
          <cell r="K174">
            <v>1432.7142263747301</v>
          </cell>
          <cell r="L174">
            <v>58.0953271304124</v>
          </cell>
          <cell r="M174">
            <v>818.798330785448</v>
          </cell>
          <cell r="N174">
            <v>11.0474588462131</v>
          </cell>
          <cell r="O174">
            <v>1020.48605431983</v>
          </cell>
          <cell r="P174">
            <v>19.7257941788416</v>
          </cell>
          <cell r="Q174">
            <v>2458.8582940189099</v>
          </cell>
          <cell r="R174">
            <v>32.142713083949801</v>
          </cell>
        </row>
        <row r="175">
          <cell r="A175" t="str">
            <v>Maldives</v>
          </cell>
          <cell r="B175">
            <v>5.7661538720000003</v>
          </cell>
          <cell r="C175">
            <v>421.23402911428201</v>
          </cell>
          <cell r="D175">
            <v>23.323801395649401</v>
          </cell>
          <cell r="E175">
            <v>237.199083941509</v>
          </cell>
          <cell r="F175">
            <v>1.8942009486393701</v>
          </cell>
          <cell r="G175">
            <v>271.85125594777202</v>
          </cell>
          <cell r="H175">
            <v>3.7560252824433502</v>
          </cell>
          <cell r="I175">
            <v>754.65174745356603</v>
          </cell>
          <cell r="J175">
            <v>6.32477292181738</v>
          </cell>
          <cell r="K175">
            <v>1288.43795181223</v>
          </cell>
          <cell r="L175">
            <v>75.746770817752704</v>
          </cell>
          <cell r="M175">
            <v>732.62522413674105</v>
          </cell>
          <cell r="N175">
            <v>16.4161788410848</v>
          </cell>
          <cell r="O175">
            <v>935.31462587527301</v>
          </cell>
          <cell r="P175">
            <v>29.5111727949845</v>
          </cell>
          <cell r="Q175">
            <v>2197.37400542467</v>
          </cell>
          <cell r="R175">
            <v>48.876776668796602</v>
          </cell>
        </row>
        <row r="176">
          <cell r="A176" t="str">
            <v>Antigua and Barbuda</v>
          </cell>
          <cell r="B176">
            <v>5.6269840740000001</v>
          </cell>
          <cell r="C176">
            <v>628.02234522775802</v>
          </cell>
          <cell r="D176">
            <v>31.361944041636601</v>
          </cell>
          <cell r="E176">
            <v>358.03252855455497</v>
          </cell>
          <cell r="F176">
            <v>1.2129445343321901</v>
          </cell>
          <cell r="G176">
            <v>390.29577795699902</v>
          </cell>
          <cell r="H176">
            <v>2.4476067975679299</v>
          </cell>
          <cell r="I176">
            <v>1135.73872917172</v>
          </cell>
          <cell r="J176">
            <v>4.0340124041104204</v>
          </cell>
          <cell r="K176">
            <v>1310.1550548528701</v>
          </cell>
          <cell r="L176">
            <v>55.7094552492429</v>
          </cell>
          <cell r="M176">
            <v>747.761253733628</v>
          </cell>
          <cell r="N176">
            <v>10.9023162811842</v>
          </cell>
          <cell r="O176">
            <v>937.33880071190401</v>
          </cell>
          <cell r="P176">
            <v>19.506317338007999</v>
          </cell>
          <cell r="Q176">
            <v>2245.3651101130899</v>
          </cell>
          <cell r="R176">
            <v>31.923306257296201</v>
          </cell>
        </row>
        <row r="177">
          <cell r="A177" t="str">
            <v>Djibouti</v>
          </cell>
          <cell r="B177">
            <v>4.995926442</v>
          </cell>
          <cell r="C177">
            <v>502.904053387744</v>
          </cell>
          <cell r="D177">
            <v>19.678832016284598</v>
          </cell>
          <cell r="E177">
            <v>285.97792208428001</v>
          </cell>
          <cell r="F177">
            <v>1.03191042601278</v>
          </cell>
          <cell r="G177">
            <v>314.91801714003498</v>
          </cell>
          <cell r="H177">
            <v>2.0693616498737502</v>
          </cell>
          <cell r="I177">
            <v>907.81622093891701</v>
          </cell>
          <cell r="J177">
            <v>3.4402683245225898</v>
          </cell>
          <cell r="K177">
            <v>1154.5615354014601</v>
          </cell>
          <cell r="L177">
            <v>45.179716564964203</v>
          </cell>
          <cell r="M177">
            <v>658.293314053632</v>
          </cell>
          <cell r="N177">
            <v>9.1543914552692502</v>
          </cell>
          <cell r="O177">
            <v>828.31073126566002</v>
          </cell>
          <cell r="P177">
            <v>16.446081494919</v>
          </cell>
          <cell r="Q177">
            <v>1977.0805608850901</v>
          </cell>
          <cell r="R177">
            <v>27.0584641458695</v>
          </cell>
        </row>
        <row r="178">
          <cell r="A178" t="str">
            <v>Belize</v>
          </cell>
          <cell r="B178">
            <v>4.8730865960000003</v>
          </cell>
          <cell r="C178">
            <v>464.323947296619</v>
          </cell>
          <cell r="D178">
            <v>17.998328222615701</v>
          </cell>
          <cell r="E178">
            <v>263.65504491703302</v>
          </cell>
          <cell r="F178">
            <v>1.07775284459251</v>
          </cell>
          <cell r="G178">
            <v>292.09440093118502</v>
          </cell>
          <cell r="H178">
            <v>2.1528827190143298</v>
          </cell>
          <cell r="I178">
            <v>837.22239604163894</v>
          </cell>
          <cell r="J178">
            <v>3.5954100285463899</v>
          </cell>
          <cell r="K178">
            <v>1118.38719758957</v>
          </cell>
          <cell r="L178">
            <v>45.751674619593601</v>
          </cell>
          <cell r="M178">
            <v>637.33966800633198</v>
          </cell>
          <cell r="N178">
            <v>9.48391397928504</v>
          </cell>
          <cell r="O178">
            <v>804.24868193727002</v>
          </cell>
          <cell r="P178">
            <v>17.045666296287099</v>
          </cell>
          <cell r="Q178">
            <v>1913.5732428251099</v>
          </cell>
          <cell r="R178">
            <v>28.1117027200991</v>
          </cell>
        </row>
        <row r="179">
          <cell r="A179" t="str">
            <v>Eritrea</v>
          </cell>
          <cell r="B179">
            <v>4.3936641209999996</v>
          </cell>
          <cell r="C179">
            <v>340.56754724179098</v>
          </cell>
          <cell r="D179">
            <v>20.6805380229519</v>
          </cell>
          <cell r="E179">
            <v>192.172126817975</v>
          </cell>
          <cell r="F179">
            <v>1.3424186641029501</v>
          </cell>
          <cell r="G179">
            <v>218.33159325951399</v>
          </cell>
          <cell r="H179">
            <v>2.6809549106700499</v>
          </cell>
          <cell r="I179">
            <v>611.19892164788405</v>
          </cell>
          <cell r="J179">
            <v>4.4799281385532099</v>
          </cell>
          <cell r="K179">
            <v>991.08029658368901</v>
          </cell>
          <cell r="L179">
            <v>56.8219370716496</v>
          </cell>
          <cell r="M179">
            <v>563.807042954287</v>
          </cell>
          <cell r="N179">
            <v>11.8065752039721</v>
          </cell>
          <cell r="O179">
            <v>717.05837848806698</v>
          </cell>
          <cell r="P179">
            <v>21.238413109875399</v>
          </cell>
          <cell r="Q179">
            <v>1692.37546830871</v>
          </cell>
          <cell r="R179">
            <v>35.0449841682155</v>
          </cell>
        </row>
        <row r="180">
          <cell r="A180" t="str">
            <v>Bhutan</v>
          </cell>
          <cell r="B180">
            <v>4.2518049629999997</v>
          </cell>
          <cell r="C180">
            <v>311.67029820699901</v>
          </cell>
          <cell r="D180">
            <v>17.494277313676701</v>
          </cell>
          <cell r="E180">
            <v>175.52479139791899</v>
          </cell>
          <cell r="F180">
            <v>1.45801007362435</v>
          </cell>
          <cell r="G180">
            <v>201.076111578553</v>
          </cell>
          <cell r="H180">
            <v>2.8923051095335901</v>
          </cell>
          <cell r="I180">
            <v>558.40999164452603</v>
          </cell>
          <cell r="J180">
            <v>4.8696812017889597</v>
          </cell>
          <cell r="K180">
            <v>949.52715566141205</v>
          </cell>
          <cell r="L180">
            <v>57.824047289612501</v>
          </cell>
          <cell r="M180">
            <v>539.92781194423901</v>
          </cell>
          <cell r="N180">
            <v>12.632614943164601</v>
          </cell>
          <cell r="O180">
            <v>689.40629493413098</v>
          </cell>
          <cell r="P180">
            <v>22.710971124638</v>
          </cell>
          <cell r="Q180">
            <v>1619.24736010587</v>
          </cell>
          <cell r="R180">
            <v>37.618094758614497</v>
          </cell>
        </row>
        <row r="181">
          <cell r="A181" t="str">
            <v>Seychelles</v>
          </cell>
          <cell r="B181">
            <v>4.1712182809999998</v>
          </cell>
          <cell r="C181">
            <v>350.26362530090103</v>
          </cell>
          <cell r="D181">
            <v>16.7872015206806</v>
          </cell>
          <cell r="E181">
            <v>198.155825989303</v>
          </cell>
          <cell r="F181">
            <v>1.1131811738066599</v>
          </cell>
          <cell r="G181">
            <v>222.79856849140299</v>
          </cell>
          <cell r="H181">
            <v>2.22063990612989</v>
          </cell>
          <cell r="I181">
            <v>629.83648142199797</v>
          </cell>
          <cell r="J181">
            <v>3.7150841550461702</v>
          </cell>
          <cell r="K181">
            <v>947.75919909739503</v>
          </cell>
          <cell r="L181">
            <v>46.827667277517001</v>
          </cell>
          <cell r="M181">
            <v>539.50290633426198</v>
          </cell>
          <cell r="N181">
            <v>9.7699335650174195</v>
          </cell>
          <cell r="O181">
            <v>683.99961251374702</v>
          </cell>
          <cell r="P181">
            <v>17.573889474605199</v>
          </cell>
          <cell r="Q181">
            <v>1619.7750784441801</v>
          </cell>
          <cell r="R181">
            <v>29.0143619797275</v>
          </cell>
        </row>
        <row r="182">
          <cell r="A182" t="str">
            <v>Andorra</v>
          </cell>
          <cell r="B182">
            <v>3.840694874</v>
          </cell>
          <cell r="C182">
            <v>308.15733760482198</v>
          </cell>
          <cell r="D182">
            <v>16.958959286291002</v>
          </cell>
          <cell r="E182">
            <v>174.08279066773201</v>
          </cell>
          <cell r="F182">
            <v>1.07877967391775</v>
          </cell>
          <cell r="G182">
            <v>196.85447011714001</v>
          </cell>
          <cell r="H182">
            <v>2.1550946041744599</v>
          </cell>
          <cell r="I182">
            <v>553.53475202959396</v>
          </cell>
          <cell r="J182">
            <v>3.5996818208642898</v>
          </cell>
          <cell r="K182">
            <v>870.05945409371895</v>
          </cell>
          <cell r="L182">
            <v>45.887178580907303</v>
          </cell>
          <cell r="M182">
            <v>495.09852629036101</v>
          </cell>
          <cell r="N182">
            <v>9.4962039702635508</v>
          </cell>
          <cell r="O182">
            <v>628.58787971717197</v>
          </cell>
          <cell r="P182">
            <v>17.081644024423099</v>
          </cell>
          <cell r="Q182">
            <v>1486.49195627363</v>
          </cell>
          <cell r="R182">
            <v>28.178804404834398</v>
          </cell>
        </row>
        <row r="183">
          <cell r="A183" t="str">
            <v>Gambia</v>
          </cell>
          <cell r="B183">
            <v>3.531722684</v>
          </cell>
          <cell r="C183">
            <v>317.35107451867998</v>
          </cell>
          <cell r="D183">
            <v>12.875524332848</v>
          </cell>
          <cell r="E183">
            <v>179.90250239578901</v>
          </cell>
          <cell r="F183">
            <v>0.85003909230486996</v>
          </cell>
          <cell r="G183">
            <v>200.65856463415599</v>
          </cell>
          <cell r="H183">
            <v>1.69316485044733</v>
          </cell>
          <cell r="I183">
            <v>571.49215652609496</v>
          </cell>
          <cell r="J183">
            <v>2.8367005370371001</v>
          </cell>
          <cell r="K183">
            <v>805.64842022747905</v>
          </cell>
          <cell r="L183">
            <v>35.3153748158201</v>
          </cell>
          <cell r="M183">
            <v>458.87548155375498</v>
          </cell>
          <cell r="N183">
            <v>7.4367677128628698</v>
          </cell>
          <cell r="O183">
            <v>580.60757913151599</v>
          </cell>
          <cell r="P183">
            <v>13.367525132684699</v>
          </cell>
          <cell r="Q183">
            <v>1377.46219999717</v>
          </cell>
          <cell r="R183">
            <v>22.0812749644532</v>
          </cell>
        </row>
        <row r="184">
          <cell r="A184" t="str">
            <v>Cape Verde</v>
          </cell>
          <cell r="B184">
            <v>3.3151212540000001</v>
          </cell>
          <cell r="C184">
            <v>284.90893646845399</v>
          </cell>
          <cell r="D184">
            <v>12.6192908729747</v>
          </cell>
          <cell r="E184">
            <v>161.298733245721</v>
          </cell>
          <cell r="F184">
            <v>0.90225967014240804</v>
          </cell>
          <cell r="G184">
            <v>180.91319141416199</v>
          </cell>
          <cell r="H184">
            <v>1.79266779620989</v>
          </cell>
          <cell r="I184">
            <v>512.51488474547898</v>
          </cell>
          <cell r="J184">
            <v>3.0114133423107701</v>
          </cell>
          <cell r="K184">
            <v>751.18073910503199</v>
          </cell>
          <cell r="L184">
            <v>36.8913484113937</v>
          </cell>
          <cell r="M184">
            <v>427.68696317010102</v>
          </cell>
          <cell r="N184">
            <v>7.8563138878136298</v>
          </cell>
          <cell r="O184">
            <v>542.55834293990495</v>
          </cell>
          <cell r="P184">
            <v>14.1214461466739</v>
          </cell>
          <cell r="Q184">
            <v>1283.2969112050901</v>
          </cell>
          <cell r="R184">
            <v>23.356806746522601</v>
          </cell>
        </row>
        <row r="185">
          <cell r="A185" t="str">
            <v>Central African Republic</v>
          </cell>
          <cell r="B185">
            <v>3.190008127</v>
          </cell>
          <cell r="C185">
            <v>326.60477120969801</v>
          </cell>
          <cell r="D185">
            <v>12.722671361993999</v>
          </cell>
          <cell r="E185">
            <v>185.806013745727</v>
          </cell>
          <cell r="F185">
            <v>0.64766166763411803</v>
          </cell>
          <cell r="G185">
            <v>204.26036985250599</v>
          </cell>
          <cell r="H185">
            <v>1.2991340390775099</v>
          </cell>
          <cell r="I185">
            <v>589.74793003086199</v>
          </cell>
          <cell r="J185">
            <v>2.1588922687969698</v>
          </cell>
          <cell r="K185">
            <v>737.64855973362603</v>
          </cell>
          <cell r="L185">
            <v>28.3707905312592</v>
          </cell>
          <cell r="M185">
            <v>420.65062333620398</v>
          </cell>
          <cell r="N185">
            <v>5.7480202961717399</v>
          </cell>
          <cell r="O185">
            <v>529.05430995517099</v>
          </cell>
          <cell r="P185">
            <v>10.322215808224099</v>
          </cell>
          <cell r="Q185">
            <v>1263.2407459095</v>
          </cell>
          <cell r="R185">
            <v>16.978076563331602</v>
          </cell>
        </row>
        <row r="186">
          <cell r="A186" t="str">
            <v>Burundi</v>
          </cell>
          <cell r="B186">
            <v>3.1515137150000001</v>
          </cell>
          <cell r="C186">
            <v>296.61840150918999</v>
          </cell>
          <cell r="D186">
            <v>12.112580622583501</v>
          </cell>
          <cell r="E186">
            <v>168.370079953344</v>
          </cell>
          <cell r="F186">
            <v>0.73156920932151404</v>
          </cell>
          <cell r="G186">
            <v>186.787525466609</v>
          </cell>
          <cell r="H186">
            <v>1.46121923454383</v>
          </cell>
          <cell r="I186">
            <v>534.69759910761695</v>
          </cell>
          <cell r="J186">
            <v>2.4408966420825</v>
          </cell>
          <cell r="K186">
            <v>722.49527728293197</v>
          </cell>
          <cell r="L186">
            <v>30.850714072046902</v>
          </cell>
          <cell r="M186">
            <v>411.68448444943499</v>
          </cell>
          <cell r="N186">
            <v>6.4321813416865101</v>
          </cell>
          <cell r="O186">
            <v>519.797038766166</v>
          </cell>
          <cell r="P186">
            <v>11.55940125665</v>
          </cell>
          <cell r="Q186">
            <v>1236.00430863319</v>
          </cell>
          <cell r="R186">
            <v>19.0669813763758</v>
          </cell>
        </row>
        <row r="187">
          <cell r="A187" t="str">
            <v>Saint Lucia</v>
          </cell>
          <cell r="B187">
            <v>3.1308542620000002</v>
          </cell>
          <cell r="C187">
            <v>286.03547512985801</v>
          </cell>
          <cell r="D187">
            <v>11.862389974686501</v>
          </cell>
          <cell r="E187">
            <v>162.22737361884001</v>
          </cell>
          <cell r="F187">
            <v>0.72703382038322095</v>
          </cell>
          <cell r="G187">
            <v>180.56389834620401</v>
          </cell>
          <cell r="H187">
            <v>1.45277361354893</v>
          </cell>
          <cell r="I187">
            <v>515.31515342452997</v>
          </cell>
          <cell r="J187">
            <v>2.42565045871459</v>
          </cell>
          <cell r="K187">
            <v>716.71769481537103</v>
          </cell>
          <cell r="L187">
            <v>30.962414475931201</v>
          </cell>
          <cell r="M187">
            <v>408.28364316437302</v>
          </cell>
          <cell r="N187">
            <v>6.4025553497861001</v>
          </cell>
          <cell r="O187">
            <v>515.89228248182496</v>
          </cell>
          <cell r="P187">
            <v>11.5126431312211</v>
          </cell>
          <cell r="Q187">
            <v>1225.9771587999201</v>
          </cell>
          <cell r="R187">
            <v>18.9866471235032</v>
          </cell>
        </row>
        <row r="188">
          <cell r="A188" t="str">
            <v>Solomon Islands</v>
          </cell>
          <cell r="B188">
            <v>2.6874621080000001</v>
          </cell>
          <cell r="C188">
            <v>244.65059164841401</v>
          </cell>
          <cell r="D188">
            <v>10.0487066738291</v>
          </cell>
          <cell r="E188">
            <v>138.74119700792201</v>
          </cell>
          <cell r="F188">
            <v>0.62564142370322695</v>
          </cell>
          <cell r="G188">
            <v>154.49337531577399</v>
          </cell>
          <cell r="H188">
            <v>1.24844581026885</v>
          </cell>
          <cell r="I188">
            <v>440.71720262154599</v>
          </cell>
          <cell r="J188">
            <v>2.0873132678134398</v>
          </cell>
          <cell r="K188">
            <v>614.87638216010703</v>
          </cell>
          <cell r="L188">
            <v>26.451268982654099</v>
          </cell>
          <cell r="M188">
            <v>350.25761332922599</v>
          </cell>
          <cell r="N188">
            <v>5.4958545945652997</v>
          </cell>
          <cell r="O188">
            <v>442.68963288930303</v>
          </cell>
          <cell r="P188">
            <v>9.8797755550652102</v>
          </cell>
          <cell r="Q188">
            <v>1051.6819002617899</v>
          </cell>
          <cell r="R188">
            <v>16.302803955771399</v>
          </cell>
        </row>
        <row r="189">
          <cell r="A189" t="str">
            <v>Guinea-Bissau</v>
          </cell>
          <cell r="B189">
            <v>2.5932281960000001</v>
          </cell>
          <cell r="C189">
            <v>255.073274773826</v>
          </cell>
          <cell r="D189">
            <v>9.9628603893499807</v>
          </cell>
          <cell r="E189">
            <v>144.96058757713399</v>
          </cell>
          <cell r="F189">
            <v>0.55069976901336204</v>
          </cell>
          <cell r="G189">
            <v>160.03280724244499</v>
          </cell>
          <cell r="H189">
            <v>1.1024754836850601</v>
          </cell>
          <cell r="I189">
            <v>460.226429501898</v>
          </cell>
          <cell r="J189">
            <v>1.8365431148234901</v>
          </cell>
          <cell r="K189">
            <v>597.42830784885598</v>
          </cell>
          <cell r="L189">
            <v>23.745383300408701</v>
          </cell>
          <cell r="M189">
            <v>340.558989785221</v>
          </cell>
          <cell r="N189">
            <v>4.8671036099162803</v>
          </cell>
          <cell r="O189">
            <v>429.07295233423599</v>
          </cell>
          <cell r="P189">
            <v>8.7448179461810192</v>
          </cell>
          <cell r="Q189">
            <v>1022.65298142711</v>
          </cell>
          <cell r="R189">
            <v>14.4028617447127</v>
          </cell>
        </row>
        <row r="190">
          <cell r="A190" t="str">
            <v>Grenada</v>
          </cell>
          <cell r="B190">
            <v>2.0760364309999999</v>
          </cell>
          <cell r="C190">
            <v>186.67385288793699</v>
          </cell>
          <cell r="D190">
            <v>7.5674214243547997</v>
          </cell>
          <cell r="E190">
            <v>105.825538093163</v>
          </cell>
          <cell r="F190">
            <v>0.497600318301747</v>
          </cell>
          <cell r="G190">
            <v>118.022725911519</v>
          </cell>
          <cell r="H190">
            <v>0.99159159969606503</v>
          </cell>
          <cell r="I190">
            <v>336.17329465913099</v>
          </cell>
          <cell r="J190">
            <v>1.66048037007053</v>
          </cell>
          <cell r="K190">
            <v>473.67443007953801</v>
          </cell>
          <cell r="L190">
            <v>20.792955222835801</v>
          </cell>
          <cell r="M190">
            <v>269.79416476984898</v>
          </cell>
          <cell r="N190">
            <v>4.3584786499544004</v>
          </cell>
          <cell r="O190">
            <v>341.320666996824</v>
          </cell>
          <cell r="P190">
            <v>7.8358889518430201</v>
          </cell>
          <cell r="Q190">
            <v>809.90845847194203</v>
          </cell>
          <cell r="R190">
            <v>12.940872951666799</v>
          </cell>
        </row>
        <row r="191">
          <cell r="A191" t="str">
            <v>Samoa</v>
          </cell>
          <cell r="B191">
            <v>1.8541070200000001</v>
          </cell>
          <cell r="C191">
            <v>174.83228402543801</v>
          </cell>
          <cell r="D191">
            <v>6.9194855873976699</v>
          </cell>
          <cell r="E191">
            <v>99.245598001556203</v>
          </cell>
          <cell r="F191">
            <v>0.416441312902048</v>
          </cell>
          <cell r="G191">
            <v>110.079001097272</v>
          </cell>
          <cell r="H191">
            <v>0.83161974966140895</v>
          </cell>
          <cell r="I191">
            <v>315.17225297748598</v>
          </cell>
          <cell r="J191">
            <v>1.3893193612896</v>
          </cell>
          <cell r="K191">
            <v>425.14664668407698</v>
          </cell>
          <cell r="L191">
            <v>17.6190621664967</v>
          </cell>
          <cell r="M191">
            <v>242.25639192340299</v>
          </cell>
          <cell r="N191">
            <v>3.6617963863544798</v>
          </cell>
          <cell r="O191">
            <v>305.83827402111899</v>
          </cell>
          <cell r="P191">
            <v>6.5809077935680103</v>
          </cell>
          <cell r="Q191">
            <v>727.34527410771</v>
          </cell>
          <cell r="R191">
            <v>10.8550287981396</v>
          </cell>
        </row>
        <row r="192">
          <cell r="A192" t="str">
            <v>Saint Vincent and the Grenadines</v>
          </cell>
          <cell r="B192">
            <v>1.806081233</v>
          </cell>
          <cell r="C192">
            <v>157.30996496544199</v>
          </cell>
          <cell r="D192">
            <v>6.6872532745336004</v>
          </cell>
          <cell r="E192">
            <v>89.095355922295099</v>
          </cell>
          <cell r="F192">
            <v>0.45411721660130899</v>
          </cell>
          <cell r="G192">
            <v>99.741494948095095</v>
          </cell>
          <cell r="H192">
            <v>0.90437231529012896</v>
          </cell>
          <cell r="I192">
            <v>283.093044025935</v>
          </cell>
          <cell r="J192">
            <v>1.5155396368860901</v>
          </cell>
          <cell r="K192">
            <v>410.93547073972201</v>
          </cell>
          <cell r="L192">
            <v>18.886178201325901</v>
          </cell>
          <cell r="M192">
            <v>233.99444732511299</v>
          </cell>
          <cell r="N192">
            <v>3.9725456047969798</v>
          </cell>
          <cell r="O192">
            <v>296.40779600662501</v>
          </cell>
          <cell r="P192">
            <v>7.1428844851988202</v>
          </cell>
          <cell r="Q192">
            <v>702.40416888742902</v>
          </cell>
          <cell r="R192">
            <v>11.801108511666101</v>
          </cell>
        </row>
        <row r="193">
          <cell r="A193" t="str">
            <v>Saint Kitts and Nevis</v>
          </cell>
          <cell r="B193">
            <v>1.607962305</v>
          </cell>
          <cell r="C193">
            <v>130.06039849570601</v>
          </cell>
          <cell r="D193">
            <v>6.3652928662780397</v>
          </cell>
          <cell r="E193">
            <v>73.492225184651801</v>
          </cell>
          <cell r="F193">
            <v>0.43410705516005899</v>
          </cell>
          <cell r="G193">
            <v>83.030455690528896</v>
          </cell>
          <cell r="H193">
            <v>0.86476138648629897</v>
          </cell>
          <cell r="I193">
            <v>233.65851461193699</v>
          </cell>
          <cell r="J193">
            <v>1.4488087182007101</v>
          </cell>
          <cell r="K193">
            <v>364.02181206833097</v>
          </cell>
          <cell r="L193">
            <v>18.078951455191099</v>
          </cell>
          <cell r="M193">
            <v>207.15459309370999</v>
          </cell>
          <cell r="N193">
            <v>3.7993527972637602</v>
          </cell>
          <cell r="O193">
            <v>263.05981334018901</v>
          </cell>
          <cell r="P193">
            <v>6.8322722965265497</v>
          </cell>
          <cell r="Q193">
            <v>621.851029771095</v>
          </cell>
          <cell r="R193">
            <v>11.2870008193347</v>
          </cell>
        </row>
        <row r="194">
          <cell r="A194" t="str">
            <v>Liechtenstein</v>
          </cell>
          <cell r="B194">
            <v>1.5897813940000001</v>
          </cell>
          <cell r="C194">
            <v>130.786973276716</v>
          </cell>
          <cell r="D194">
            <v>7.3653236811290697</v>
          </cell>
          <cell r="E194">
            <v>73.943039711195794</v>
          </cell>
          <cell r="F194">
            <v>0.44355051453897198</v>
          </cell>
          <cell r="G194">
            <v>83.336294838565195</v>
          </cell>
          <cell r="H194">
            <v>0.88799548671398698</v>
          </cell>
          <cell r="I194">
            <v>235.08158528038601</v>
          </cell>
          <cell r="J194">
            <v>1.4797874738599499</v>
          </cell>
          <cell r="K194">
            <v>361.37293276299903</v>
          </cell>
          <cell r="L194">
            <v>19.152064149563198</v>
          </cell>
          <cell r="M194">
            <v>205.67829127882399</v>
          </cell>
          <cell r="N194">
            <v>3.9211931211312199</v>
          </cell>
          <cell r="O194">
            <v>260.77362010267802</v>
          </cell>
          <cell r="P194">
            <v>7.0540051361718996</v>
          </cell>
          <cell r="Q194">
            <v>617.66688690749504</v>
          </cell>
          <cell r="R194">
            <v>11.6237612098203</v>
          </cell>
        </row>
        <row r="195">
          <cell r="A195" t="str">
            <v>Palau</v>
          </cell>
          <cell r="B195">
            <v>1.570796318</v>
          </cell>
          <cell r="C195">
            <v>122.745691781609</v>
          </cell>
          <cell r="D195">
            <v>6.9682964765888897</v>
          </cell>
          <cell r="E195">
            <v>69.280473292693102</v>
          </cell>
          <cell r="F195">
            <v>0.45848477501690199</v>
          </cell>
          <cell r="G195">
            <v>78.625368063888502</v>
          </cell>
          <cell r="H195">
            <v>0.91490842700907304</v>
          </cell>
          <cell r="I195">
            <v>220.331233988246</v>
          </cell>
          <cell r="J195">
            <v>1.5300624198541499</v>
          </cell>
          <cell r="K195">
            <v>354.63763912547603</v>
          </cell>
          <cell r="L195">
            <v>19.323366090531799</v>
          </cell>
          <cell r="M195">
            <v>201.75974532463201</v>
          </cell>
          <cell r="N195">
            <v>4.0264650930828303</v>
          </cell>
          <cell r="O195">
            <v>256.51122182096401</v>
          </cell>
          <cell r="P195">
            <v>7.2423390595973798</v>
          </cell>
          <cell r="Q195">
            <v>605.64195023083096</v>
          </cell>
          <cell r="R195">
            <v>11.954591760728301</v>
          </cell>
        </row>
        <row r="196">
          <cell r="A196" t="str">
            <v>British Virgin Islands</v>
          </cell>
          <cell r="B196">
            <v>1.4233676669999999</v>
          </cell>
          <cell r="C196">
            <v>121.079014394274</v>
          </cell>
          <cell r="D196">
            <v>5.3507402957882597</v>
          </cell>
          <cell r="E196">
            <v>68.525906042898896</v>
          </cell>
          <cell r="F196">
            <v>0.36368844666129202</v>
          </cell>
          <cell r="G196">
            <v>76.931733820435397</v>
          </cell>
          <cell r="H196">
            <v>0.72409225127856902</v>
          </cell>
          <cell r="I196">
            <v>217.77940331948801</v>
          </cell>
          <cell r="J196">
            <v>1.2136853274574799</v>
          </cell>
          <cell r="K196">
            <v>323.50409357744797</v>
          </cell>
          <cell r="L196">
            <v>15.1289078037137</v>
          </cell>
          <cell r="M196">
            <v>184.17280312083599</v>
          </cell>
          <cell r="N196">
            <v>3.1805013144276901</v>
          </cell>
          <cell r="O196">
            <v>233.455300879638</v>
          </cell>
          <cell r="P196">
            <v>5.7184529583592996</v>
          </cell>
          <cell r="Q196">
            <v>552.88417673186996</v>
          </cell>
          <cell r="R196">
            <v>9.4482751463689993</v>
          </cell>
        </row>
        <row r="197">
          <cell r="A197" t="str">
            <v>Timor-Leste</v>
          </cell>
          <cell r="B197">
            <v>1.422036495</v>
          </cell>
          <cell r="C197">
            <v>92.594120435544795</v>
          </cell>
          <cell r="D197">
            <v>6.8865449901580202</v>
          </cell>
          <cell r="E197">
            <v>51.912067328916599</v>
          </cell>
          <cell r="F197">
            <v>0.60059629977718199</v>
          </cell>
          <cell r="G197">
            <v>60.571281827610399</v>
          </cell>
          <cell r="H197">
            <v>1.1888727501683201</v>
          </cell>
          <cell r="I197">
            <v>165.29901215010801</v>
          </cell>
          <cell r="J197">
            <v>2.0056713005590399</v>
          </cell>
          <cell r="K197">
            <v>313.48806043099398</v>
          </cell>
          <cell r="L197">
            <v>23.649207209362</v>
          </cell>
          <cell r="M197">
            <v>178.10457556830499</v>
          </cell>
          <cell r="N197">
            <v>5.1860385017080404</v>
          </cell>
          <cell r="O197">
            <v>228.65107316112699</v>
          </cell>
          <cell r="P197">
            <v>9.3209402000012709</v>
          </cell>
          <cell r="Q197">
            <v>533.70853256355099</v>
          </cell>
          <cell r="R197">
            <v>15.451635066967301</v>
          </cell>
        </row>
        <row r="198">
          <cell r="A198" t="str">
            <v>Nauru</v>
          </cell>
          <cell r="B198">
            <v>1.2895770179999999</v>
          </cell>
          <cell r="C198">
            <v>146.31448462040001</v>
          </cell>
          <cell r="D198">
            <v>6.6252495741320701</v>
          </cell>
          <cell r="E198">
            <v>83.443884942926999</v>
          </cell>
          <cell r="F198">
            <v>0.26663421693213202</v>
          </cell>
          <cell r="G198">
            <v>90.781208616674903</v>
          </cell>
          <cell r="H198">
            <v>0.54114695145000702</v>
          </cell>
          <cell r="I198">
            <v>264.7183603016</v>
          </cell>
          <cell r="J198">
            <v>0.88745119887754798</v>
          </cell>
          <cell r="K198">
            <v>302.84055811821202</v>
          </cell>
          <cell r="L198">
            <v>12.578311083459001</v>
          </cell>
          <cell r="M198">
            <v>172.87542883380101</v>
          </cell>
          <cell r="N198">
            <v>2.42081560210617</v>
          </cell>
          <cell r="O198">
            <v>216.10045779501399</v>
          </cell>
          <cell r="P198">
            <v>4.34285479832739</v>
          </cell>
          <cell r="Q198">
            <v>519.54578772581999</v>
          </cell>
          <cell r="R198">
            <v>7.0971054263774302</v>
          </cell>
        </row>
        <row r="199">
          <cell r="A199" t="str">
            <v>Comoros</v>
          </cell>
          <cell r="B199">
            <v>1.238119926</v>
          </cell>
          <cell r="C199">
            <v>109.023274261781</v>
          </cell>
          <cell r="D199">
            <v>4.5288557021897597</v>
          </cell>
          <cell r="E199">
            <v>61.767261646451303</v>
          </cell>
          <cell r="F199">
            <v>0.31074110432001301</v>
          </cell>
          <cell r="G199">
            <v>69.061747125360299</v>
          </cell>
          <cell r="H199">
            <v>0.61862441457321005</v>
          </cell>
          <cell r="I199">
            <v>196.24081401353001</v>
          </cell>
          <cell r="J199">
            <v>1.0372013601283101</v>
          </cell>
          <cell r="K199">
            <v>281.77092884851902</v>
          </cell>
          <cell r="L199">
            <v>12.807006989287901</v>
          </cell>
          <cell r="M199">
            <v>160.459654757761</v>
          </cell>
          <cell r="N199">
            <v>2.7145908291063301</v>
          </cell>
          <cell r="O199">
            <v>203.229350323001</v>
          </cell>
          <cell r="P199">
            <v>4.8800967856868001</v>
          </cell>
          <cell r="Q199">
            <v>481.62378146479602</v>
          </cell>
          <cell r="R199">
            <v>8.0649942627023101</v>
          </cell>
        </row>
        <row r="200">
          <cell r="A200" t="str">
            <v>Dominica</v>
          </cell>
          <cell r="B200">
            <v>1.2323082030000001</v>
          </cell>
          <cell r="C200">
            <v>109.05982200267</v>
          </cell>
          <cell r="D200">
            <v>4.4891092551068299</v>
          </cell>
          <cell r="E200">
            <v>61.797290749502899</v>
          </cell>
          <cell r="F200">
            <v>0.30455023467007603</v>
          </cell>
          <cell r="G200">
            <v>69.052491279529093</v>
          </cell>
          <cell r="H200">
            <v>0.60615854417842596</v>
          </cell>
          <cell r="I200">
            <v>196.32968397897801</v>
          </cell>
          <cell r="J200">
            <v>1.0163324806520599</v>
          </cell>
          <cell r="K200">
            <v>280.67332242998401</v>
          </cell>
          <cell r="L200">
            <v>12.630992788857601</v>
          </cell>
          <cell r="M200">
            <v>159.842471758231</v>
          </cell>
          <cell r="N200">
            <v>2.6614466720505301</v>
          </cell>
          <cell r="O200">
            <v>202.377401872261</v>
          </cell>
          <cell r="P200">
            <v>4.7845495593768099</v>
          </cell>
          <cell r="Q200">
            <v>479.80009365946103</v>
          </cell>
          <cell r="R200">
            <v>7.9063011397638698</v>
          </cell>
        </row>
        <row r="201">
          <cell r="A201" t="str">
            <v>Vanuatu</v>
          </cell>
          <cell r="B201">
            <v>1.189686668</v>
          </cell>
          <cell r="C201">
            <v>120.28902802093</v>
          </cell>
          <cell r="D201">
            <v>4.8177718013045503</v>
          </cell>
          <cell r="E201">
            <v>68.410711923125206</v>
          </cell>
          <cell r="F201">
            <v>0.25313224437073301</v>
          </cell>
          <cell r="G201">
            <v>75.311396224564902</v>
          </cell>
          <cell r="H201">
            <v>0.506546682617806</v>
          </cell>
          <cell r="I201">
            <v>217.144975915099</v>
          </cell>
          <cell r="J201">
            <v>0.84388622285131798</v>
          </cell>
          <cell r="K201">
            <v>274.41984218245801</v>
          </cell>
          <cell r="L201">
            <v>10.906051920456701</v>
          </cell>
          <cell r="M201">
            <v>156.470674230649</v>
          </cell>
          <cell r="N201">
            <v>2.23590529350929</v>
          </cell>
          <cell r="O201">
            <v>196.98944132653401</v>
          </cell>
          <cell r="P201">
            <v>4.0138859117466197</v>
          </cell>
          <cell r="Q201">
            <v>469.79941099018998</v>
          </cell>
          <cell r="R201">
            <v>6.6095009520041499</v>
          </cell>
        </row>
        <row r="202">
          <cell r="A202" t="str">
            <v>Martinique</v>
          </cell>
          <cell r="B202">
            <v>1.146161881</v>
          </cell>
          <cell r="C202">
            <v>131.57292430307501</v>
          </cell>
          <cell r="D202">
            <v>6.4359534820072399</v>
          </cell>
          <cell r="E202">
            <v>75.059401206185797</v>
          </cell>
          <cell r="F202">
            <v>0.24273615953632499</v>
          </cell>
          <cell r="G202">
            <v>81.601767324747399</v>
          </cell>
          <cell r="H202">
            <v>0.49060579979601798</v>
          </cell>
          <cell r="I202">
            <v>238.05760437829201</v>
          </cell>
          <cell r="J202">
            <v>0.80694962991947705</v>
          </cell>
          <cell r="K202">
            <v>267.13665661317299</v>
          </cell>
          <cell r="L202">
            <v>11.2502541556628</v>
          </cell>
          <cell r="M202">
            <v>152.524200486762</v>
          </cell>
          <cell r="N202">
            <v>2.1896222495748501</v>
          </cell>
          <cell r="O202">
            <v>190.93631365777199</v>
          </cell>
          <cell r="P202">
            <v>3.91661828452132</v>
          </cell>
          <cell r="Q202">
            <v>457.949455694986</v>
          </cell>
          <cell r="R202">
            <v>6.4031760003310296</v>
          </cell>
        </row>
        <row r="203">
          <cell r="A203" t="str">
            <v>Tonga</v>
          </cell>
          <cell r="B203">
            <v>1.124908598</v>
          </cell>
          <cell r="C203">
            <v>104.300909996377</v>
          </cell>
          <cell r="D203">
            <v>4.17513697121493</v>
          </cell>
          <cell r="E203">
            <v>59.1799436153633</v>
          </cell>
          <cell r="F203">
            <v>0.25689022665790301</v>
          </cell>
          <cell r="G203">
            <v>65.761833667666096</v>
          </cell>
          <cell r="H203">
            <v>0.51317111959262895</v>
          </cell>
          <cell r="I203">
            <v>187.96095270609999</v>
          </cell>
          <cell r="J203">
            <v>0.85713146041930899</v>
          </cell>
          <cell r="K203">
            <v>257.62402872819803</v>
          </cell>
          <cell r="L203">
            <v>10.8878681350748</v>
          </cell>
          <cell r="M203">
            <v>146.77705209472001</v>
          </cell>
          <cell r="N203">
            <v>2.2602773957147502</v>
          </cell>
          <cell r="O203">
            <v>185.40086123284499</v>
          </cell>
          <cell r="P203">
            <v>4.0637237379886804</v>
          </cell>
          <cell r="Q203">
            <v>440.694172857029</v>
          </cell>
          <cell r="R203">
            <v>6.7030732839570204</v>
          </cell>
        </row>
        <row r="204">
          <cell r="A204" t="str">
            <v>Réunion</v>
          </cell>
          <cell r="B204">
            <v>1.016467673</v>
          </cell>
          <cell r="C204">
            <v>89.312112678166201</v>
          </cell>
          <cell r="D204">
            <v>4.7035623521704801</v>
          </cell>
          <cell r="E204">
            <v>50.597699292799902</v>
          </cell>
          <cell r="F204">
            <v>0.28448728834207898</v>
          </cell>
          <cell r="G204">
            <v>56.5866380351952</v>
          </cell>
          <cell r="H204">
            <v>0.56836821782805003</v>
          </cell>
          <cell r="I204">
            <v>160.75200070650399</v>
          </cell>
          <cell r="J204">
            <v>0.94901181373819998</v>
          </cell>
          <cell r="K204">
            <v>231.02690886655299</v>
          </cell>
          <cell r="L204">
            <v>12.144745276179901</v>
          </cell>
          <cell r="M204">
            <v>131.56377761965101</v>
          </cell>
          <cell r="N204">
            <v>2.5056401081848101</v>
          </cell>
          <cell r="O204">
            <v>166.64039568497</v>
          </cell>
          <cell r="P204">
            <v>4.5051196592223697</v>
          </cell>
          <cell r="Q204">
            <v>394.876553295039</v>
          </cell>
          <cell r="R204">
            <v>7.4294455937136998</v>
          </cell>
        </row>
        <row r="205">
          <cell r="A205" t="str">
            <v>Saint Pierre and Miquelon</v>
          </cell>
          <cell r="B205">
            <v>0.99962437000000104</v>
          </cell>
          <cell r="C205">
            <v>112.34236102518599</v>
          </cell>
          <cell r="D205">
            <v>4.1501733134425898</v>
          </cell>
          <cell r="E205">
            <v>64.056980961242402</v>
          </cell>
          <cell r="F205">
            <v>0.18655141291513799</v>
          </cell>
          <cell r="G205">
            <v>69.782120430648106</v>
          </cell>
          <cell r="H205">
            <v>0.37535064962105702</v>
          </cell>
          <cell r="I205">
            <v>203.18798168366899</v>
          </cell>
          <cell r="J205">
            <v>0.62129460916914803</v>
          </cell>
          <cell r="K205">
            <v>232.65292115404699</v>
          </cell>
          <cell r="L205">
            <v>8.3557841743737793</v>
          </cell>
          <cell r="M205">
            <v>132.80072486051</v>
          </cell>
          <cell r="N205">
            <v>1.66624377654197</v>
          </cell>
          <cell r="O205">
            <v>166.42532013367099</v>
          </cell>
          <cell r="P205">
            <v>2.98838948270381</v>
          </cell>
          <cell r="Q205">
            <v>398.73271846795899</v>
          </cell>
          <cell r="R205">
            <v>4.9041944532355801</v>
          </cell>
        </row>
        <row r="206">
          <cell r="A206" t="str">
            <v>Turks and Caicos Islands</v>
          </cell>
          <cell r="B206">
            <v>0.955873109</v>
          </cell>
          <cell r="C206">
            <v>68.5523200851882</v>
          </cell>
          <cell r="D206">
            <v>3.9997528142563099</v>
          </cell>
          <cell r="E206">
            <v>38.576349886753697</v>
          </cell>
          <cell r="F206">
            <v>0.31805956362369298</v>
          </cell>
          <cell r="G206">
            <v>44.3287388446644</v>
          </cell>
          <cell r="H206">
            <v>0.63089379915937205</v>
          </cell>
          <cell r="I206">
            <v>122.75187152414701</v>
          </cell>
          <cell r="J206">
            <v>1.0618945295522899</v>
          </cell>
          <cell r="K206">
            <v>213.352443611181</v>
          </cell>
          <cell r="L206">
            <v>12.798844023770201</v>
          </cell>
          <cell r="M206">
            <v>121.299157545488</v>
          </cell>
          <cell r="N206">
            <v>2.7593357126595701</v>
          </cell>
          <cell r="O206">
            <v>154.93847703290399</v>
          </cell>
          <cell r="P206">
            <v>4.9607337012590298</v>
          </cell>
          <cell r="Q206">
            <v>363.81969625515001</v>
          </cell>
          <cell r="R206">
            <v>8.2139186994781799</v>
          </cell>
        </row>
        <row r="207">
          <cell r="A207" t="str">
            <v>Micronesia (Federated States of)</v>
          </cell>
          <cell r="B207">
            <v>0.93473105400000001</v>
          </cell>
          <cell r="C207">
            <v>72.727172481540094</v>
          </cell>
          <cell r="D207">
            <v>4.1287411759078196</v>
          </cell>
          <cell r="E207">
            <v>41.042943837599402</v>
          </cell>
          <cell r="F207">
            <v>0.27442252332794698</v>
          </cell>
          <cell r="G207">
            <v>46.6067336821868</v>
          </cell>
          <cell r="H207">
            <v>0.54748053589058499</v>
          </cell>
          <cell r="I207">
            <v>130.531839924834</v>
          </cell>
          <cell r="J207">
            <v>0.91584814661156799</v>
          </cell>
          <cell r="K207">
            <v>210.91219157152099</v>
          </cell>
          <cell r="L207">
            <v>11.5390613731965</v>
          </cell>
          <cell r="M207">
            <v>119.98748194896601</v>
          </cell>
          <cell r="N207">
            <v>2.4087093484412199</v>
          </cell>
          <cell r="O207">
            <v>152.583162086155</v>
          </cell>
          <cell r="P207">
            <v>4.3325719229795103</v>
          </cell>
          <cell r="Q207">
            <v>360.16593067944098</v>
          </cell>
          <cell r="R207">
            <v>7.1526757796299902</v>
          </cell>
        </row>
        <row r="208">
          <cell r="A208" t="str">
            <v>Anguilla</v>
          </cell>
          <cell r="B208">
            <v>0.86315954399999995</v>
          </cell>
          <cell r="C208">
            <v>65.369386104672699</v>
          </cell>
          <cell r="D208">
            <v>3.5989448355168099</v>
          </cell>
          <cell r="E208">
            <v>36.856610572451899</v>
          </cell>
          <cell r="F208">
            <v>0.259644512090076</v>
          </cell>
          <cell r="G208">
            <v>42.014242800204698</v>
          </cell>
          <cell r="H208">
            <v>0.51636421219297401</v>
          </cell>
          <cell r="I208">
            <v>117.237304941362</v>
          </cell>
          <cell r="J208">
            <v>0.86664260805350302</v>
          </cell>
          <cell r="K208">
            <v>194.060160292425</v>
          </cell>
          <cell r="L208">
            <v>10.6965306445687</v>
          </cell>
          <cell r="M208">
            <v>110.37692991609801</v>
          </cell>
          <cell r="N208">
            <v>2.2652218307541001</v>
          </cell>
          <cell r="O208">
            <v>140.57217802655899</v>
          </cell>
          <cell r="P208">
            <v>4.0734081127165904</v>
          </cell>
          <cell r="Q208">
            <v>331.23137293461701</v>
          </cell>
          <cell r="R208">
            <v>6.7350933666247403</v>
          </cell>
        </row>
        <row r="209">
          <cell r="A209" t="str">
            <v>Marshall Islands</v>
          </cell>
          <cell r="B209">
            <v>0.85177544000000005</v>
          </cell>
          <cell r="C209">
            <v>64.593857852995797</v>
          </cell>
          <cell r="D209">
            <v>3.6226694953865399</v>
          </cell>
          <cell r="E209">
            <v>36.421081340511797</v>
          </cell>
          <cell r="F209">
            <v>0.25603093655543102</v>
          </cell>
          <cell r="G209">
            <v>41.509080668618601</v>
          </cell>
          <cell r="H209">
            <v>0.50958446129830803</v>
          </cell>
          <cell r="I209">
            <v>115.851411549857</v>
          </cell>
          <cell r="J209">
            <v>0.85456846162413203</v>
          </cell>
          <cell r="K209">
            <v>191.54108542810201</v>
          </cell>
          <cell r="L209">
            <v>10.5928940658684</v>
          </cell>
          <cell r="M209">
            <v>108.945341559056</v>
          </cell>
          <cell r="N209">
            <v>2.23691678283901</v>
          </cell>
          <cell r="O209">
            <v>138.735497588263</v>
          </cell>
          <cell r="P209">
            <v>4.0226934402360799</v>
          </cell>
          <cell r="Q209">
            <v>326.94241713698699</v>
          </cell>
          <cell r="R209">
            <v>6.6487560065573597</v>
          </cell>
        </row>
        <row r="210">
          <cell r="A210" t="str">
            <v>Sao Tome and Principe</v>
          </cell>
          <cell r="B210">
            <v>0.84342316500000103</v>
          </cell>
          <cell r="C210">
            <v>78.042326776400301</v>
          </cell>
          <cell r="D210">
            <v>3.1035919142866799</v>
          </cell>
          <cell r="E210">
            <v>44.278375570491797</v>
          </cell>
          <cell r="F210">
            <v>0.19740469116624401</v>
          </cell>
          <cell r="G210">
            <v>49.220637207127403</v>
          </cell>
          <cell r="H210">
            <v>0.39341095242663998</v>
          </cell>
          <cell r="I210">
            <v>140.627967551582</v>
          </cell>
          <cell r="J210">
            <v>0.658670891774782</v>
          </cell>
          <cell r="K210">
            <v>192.87391353907501</v>
          </cell>
          <cell r="L210">
            <v>8.2411168743530094</v>
          </cell>
          <cell r="M210">
            <v>109.884358853267</v>
          </cell>
          <cell r="N210">
            <v>1.72900770288023</v>
          </cell>
          <cell r="O210">
            <v>138.87632907414101</v>
          </cell>
          <cell r="P210">
            <v>3.1072409710874398</v>
          </cell>
          <cell r="Q210">
            <v>329.86105268981601</v>
          </cell>
          <cell r="R210">
            <v>5.1306660620636002</v>
          </cell>
        </row>
        <row r="211">
          <cell r="A211" t="str">
            <v>Kiribati</v>
          </cell>
          <cell r="B211">
            <v>0.53779894800000005</v>
          </cell>
          <cell r="C211">
            <v>52.696570487268303</v>
          </cell>
          <cell r="D211">
            <v>2.1073611426326302</v>
          </cell>
          <cell r="E211">
            <v>29.944947392544599</v>
          </cell>
          <cell r="F211">
            <v>0.118360236694219</v>
          </cell>
          <cell r="G211">
            <v>33.076415365613897</v>
          </cell>
          <cell r="H211">
            <v>0.236447837575296</v>
          </cell>
          <cell r="I211">
            <v>95.068348703646606</v>
          </cell>
          <cell r="J211">
            <v>0.39471379461924899</v>
          </cell>
          <cell r="K211">
            <v>123.664631232815</v>
          </cell>
          <cell r="L211">
            <v>5.0415975860429203</v>
          </cell>
          <cell r="M211">
            <v>70.490634129408804</v>
          </cell>
          <cell r="N211">
            <v>1.04197671205117</v>
          </cell>
          <cell r="O211">
            <v>88.869725462708601</v>
          </cell>
          <cell r="P211">
            <v>1.8714172669603999</v>
          </cell>
          <cell r="Q211">
            <v>211.63353410632701</v>
          </cell>
          <cell r="R211">
            <v>3.08502225729351</v>
          </cell>
        </row>
        <row r="212">
          <cell r="A212" t="str">
            <v>Cook Islands</v>
          </cell>
          <cell r="B212">
            <v>0.52384333400000005</v>
          </cell>
          <cell r="C212">
            <v>48.373059706396504</v>
          </cell>
          <cell r="D212">
            <v>2.1401667932883002</v>
          </cell>
          <cell r="E212">
            <v>27.443346200138699</v>
          </cell>
          <cell r="F212">
            <v>0.122520849852916</v>
          </cell>
          <cell r="G212">
            <v>30.5080901558586</v>
          </cell>
          <cell r="H212">
            <v>0.24505872733503201</v>
          </cell>
          <cell r="I212">
            <v>87.167742763192095</v>
          </cell>
          <cell r="J212">
            <v>0.40866526060677799</v>
          </cell>
          <cell r="K212">
            <v>120.074852242213</v>
          </cell>
          <cell r="L212">
            <v>5.2464930438072201</v>
          </cell>
          <cell r="M212">
            <v>68.407975375789704</v>
          </cell>
          <cell r="N212">
            <v>1.0808244216841301</v>
          </cell>
          <cell r="O212">
            <v>86.401065575002903</v>
          </cell>
          <cell r="P212">
            <v>1.94224469481372</v>
          </cell>
          <cell r="Q212">
            <v>205.41551577584701</v>
          </cell>
          <cell r="R212">
            <v>3.2007328307113299</v>
          </cell>
        </row>
        <row r="213">
          <cell r="A213" t="str">
            <v>Montserrat</v>
          </cell>
          <cell r="B213">
            <v>0.41923785499999999</v>
          </cell>
          <cell r="C213">
            <v>40.035444784034397</v>
          </cell>
          <cell r="D213">
            <v>1.6423775513673999</v>
          </cell>
          <cell r="E213">
            <v>22.7343984826251</v>
          </cell>
          <cell r="F213">
            <v>9.3432243124239894E-2</v>
          </cell>
          <cell r="G213">
            <v>25.1773878817928</v>
          </cell>
          <cell r="H213">
            <v>0.18683855763694701</v>
          </cell>
          <cell r="I213">
            <v>72.194547987685098</v>
          </cell>
          <cell r="J213">
            <v>0.31159059437270697</v>
          </cell>
          <cell r="K213">
            <v>96.4427930372605</v>
          </cell>
          <cell r="L213">
            <v>4.0188556842353398</v>
          </cell>
          <cell r="M213">
            <v>54.961303386371398</v>
          </cell>
          <cell r="N213">
            <v>0.82441336434123902</v>
          </cell>
          <cell r="O213">
            <v>69.307296655498803</v>
          </cell>
          <cell r="P213">
            <v>1.48147324810071</v>
          </cell>
          <cell r="Q213">
            <v>165.059779069911</v>
          </cell>
          <cell r="R213">
            <v>2.4412460067119399</v>
          </cell>
        </row>
        <row r="214">
          <cell r="A214" t="str">
            <v>French Guiana</v>
          </cell>
          <cell r="B214">
            <v>0.23135066700000001</v>
          </cell>
          <cell r="C214">
            <v>21.004652201193299</v>
          </cell>
          <cell r="D214">
            <v>1.0881621932602199</v>
          </cell>
          <cell r="E214">
            <v>11.9111893227642</v>
          </cell>
          <cell r="F214">
            <v>6.3773287130813205E-2</v>
          </cell>
          <cell r="G214">
            <v>13.272750593391899</v>
          </cell>
          <cell r="H214">
            <v>0.127252955661043</v>
          </cell>
          <cell r="I214">
            <v>37.830016687423601</v>
          </cell>
          <cell r="J214">
            <v>0.21269198027226399</v>
          </cell>
          <cell r="K214">
            <v>52.560612027926901</v>
          </cell>
          <cell r="L214">
            <v>2.6991297118373798</v>
          </cell>
          <cell r="M214">
            <v>29.9407616171132</v>
          </cell>
          <cell r="N214">
            <v>0.56035174112811204</v>
          </cell>
          <cell r="O214">
            <v>37.910143911105003</v>
          </cell>
          <cell r="P214">
            <v>1.00663793112693</v>
          </cell>
          <cell r="Q214">
            <v>89.830930555562503</v>
          </cell>
          <cell r="R214">
            <v>1.66048806444771</v>
          </cell>
        </row>
        <row r="215">
          <cell r="A215" t="str">
            <v>Wallis and Futuna Islands</v>
          </cell>
          <cell r="B215">
            <v>0.124310702</v>
          </cell>
          <cell r="C215">
            <v>8.6785020394949495</v>
          </cell>
          <cell r="D215">
            <v>0.60581403830395897</v>
          </cell>
          <cell r="E215">
            <v>4.8787567941160903</v>
          </cell>
          <cell r="F215">
            <v>4.5647475784403702E-2</v>
          </cell>
          <cell r="G215">
            <v>5.62864815601964</v>
          </cell>
          <cell r="H215">
            <v>9.0679957917484205E-2</v>
          </cell>
          <cell r="I215">
            <v>15.528101168349099</v>
          </cell>
          <cell r="J215">
            <v>0.15237617365233</v>
          </cell>
          <cell r="K215">
            <v>27.690792664301402</v>
          </cell>
          <cell r="L215">
            <v>1.8677312658512499</v>
          </cell>
          <cell r="M215">
            <v>15.739987536160999</v>
          </cell>
          <cell r="N215">
            <v>0.39740905393097797</v>
          </cell>
          <cell r="O215">
            <v>20.1229760658012</v>
          </cell>
          <cell r="P215">
            <v>0.71468456932563695</v>
          </cell>
          <cell r="Q215">
            <v>47.209414390942101</v>
          </cell>
          <cell r="R215">
            <v>1.1824041636754301</v>
          </cell>
        </row>
        <row r="216">
          <cell r="A216" t="str">
            <v>Saint Helena</v>
          </cell>
          <cell r="B216">
            <v>9.6089196000000099E-2</v>
          </cell>
          <cell r="C216">
            <v>8.1857546584468803</v>
          </cell>
          <cell r="D216">
            <v>0.40015064692843</v>
          </cell>
          <cell r="E216">
            <v>4.63301150806641</v>
          </cell>
          <cell r="F216">
            <v>2.4378697604777001E-2</v>
          </cell>
          <cell r="G216">
            <v>5.1991239426394102</v>
          </cell>
          <cell r="H216">
            <v>4.8753270265029201E-2</v>
          </cell>
          <cell r="I216">
            <v>14.725128524634799</v>
          </cell>
          <cell r="J216">
            <v>8.13362853924159E-2</v>
          </cell>
          <cell r="K216">
            <v>21.8961944298788</v>
          </cell>
          <cell r="L216">
            <v>1.0435819134230699</v>
          </cell>
          <cell r="M216">
            <v>12.465920653980801</v>
          </cell>
          <cell r="N216">
            <v>0.215022264463158</v>
          </cell>
          <cell r="O216">
            <v>15.787681840850199</v>
          </cell>
          <cell r="P216">
            <v>0.38670489140654801</v>
          </cell>
          <cell r="Q216">
            <v>37.434980794805497</v>
          </cell>
          <cell r="R216">
            <v>0.63753340941395997</v>
          </cell>
        </row>
        <row r="217">
          <cell r="A217" t="str">
            <v>Tuvalu</v>
          </cell>
          <cell r="B217">
            <v>7.2133158000000003E-2</v>
          </cell>
          <cell r="C217">
            <v>5.66430961415307</v>
          </cell>
          <cell r="D217">
            <v>0.310055667132629</v>
          </cell>
          <cell r="E217">
            <v>3.1975856643805201</v>
          </cell>
          <cell r="F217">
            <v>2.0761505955199301E-2</v>
          </cell>
          <cell r="G217">
            <v>3.62662205505772</v>
          </cell>
          <cell r="H217">
            <v>4.1395399440468703E-2</v>
          </cell>
          <cell r="I217">
            <v>10.168721123020999</v>
          </cell>
          <cell r="J217">
            <v>6.9288452444254897E-2</v>
          </cell>
          <cell r="K217">
            <v>16.288539667891001</v>
          </cell>
          <cell r="L217">
            <v>0.86986266213625096</v>
          </cell>
          <cell r="M217">
            <v>9.2672027958925103</v>
          </cell>
          <cell r="N217">
            <v>0.18202741145356699</v>
          </cell>
          <cell r="O217">
            <v>11.7810032645174</v>
          </cell>
          <cell r="P217">
            <v>0.327374207842207</v>
          </cell>
          <cell r="Q217">
            <v>27.817412943263101</v>
          </cell>
          <cell r="R217">
            <v>0.54059723853312602</v>
          </cell>
        </row>
        <row r="218">
          <cell r="A218" t="str">
            <v>Niue</v>
          </cell>
          <cell r="B218">
            <v>7.2088772000000106E-2</v>
          </cell>
          <cell r="C218">
            <v>6.9318117677724898</v>
          </cell>
          <cell r="D218">
            <v>0.30197872076438398</v>
          </cell>
          <cell r="E218">
            <v>3.9370085533208701</v>
          </cell>
          <cell r="F218">
            <v>1.6261236300224999E-2</v>
          </cell>
          <cell r="G218">
            <v>4.3564832858699001</v>
          </cell>
          <cell r="H218">
            <v>3.2607025520503402E-2</v>
          </cell>
          <cell r="I218">
            <v>12.5019434641267</v>
          </cell>
          <cell r="J218">
            <v>5.4224301349555498E-2</v>
          </cell>
          <cell r="K218">
            <v>16.6043534466104</v>
          </cell>
          <cell r="L218">
            <v>0.70883609392476798</v>
          </cell>
          <cell r="M218">
            <v>9.4632098077886706</v>
          </cell>
          <cell r="N218">
            <v>0.14418030981549401</v>
          </cell>
          <cell r="O218">
            <v>11.9277278701095</v>
          </cell>
          <cell r="P218">
            <v>0.25908886722342001</v>
          </cell>
          <cell r="Q218">
            <v>28.422122661932899</v>
          </cell>
          <cell r="R218">
            <v>0.42638234213637799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3"/>
  <sheetViews>
    <sheetView tabSelected="1" topLeftCell="A142" workbookViewId="0">
      <selection activeCell="A114" sqref="A114"/>
    </sheetView>
  </sheetViews>
  <sheetFormatPr baseColWidth="10" defaultRowHeight="15" x14ac:dyDescent="0.25"/>
  <sheetData>
    <row r="1" spans="1:19" x14ac:dyDescent="0.25">
      <c r="D1" t="s">
        <v>436</v>
      </c>
      <c r="F1">
        <v>14.9707873103607</v>
      </c>
      <c r="H1" t="s">
        <v>438</v>
      </c>
      <c r="J1">
        <v>58.402419171994602</v>
      </c>
      <c r="L1" t="s">
        <v>438</v>
      </c>
      <c r="N1" t="s">
        <v>448</v>
      </c>
    </row>
    <row r="2" spans="1:19" x14ac:dyDescent="0.25">
      <c r="D2" t="s">
        <v>437</v>
      </c>
      <c r="F2">
        <v>8.6711804608317298</v>
      </c>
      <c r="J2">
        <v>33.344623590841501</v>
      </c>
    </row>
    <row r="3" spans="1:19" x14ac:dyDescent="0.25">
      <c r="F3" t="s">
        <v>446</v>
      </c>
      <c r="H3" t="s">
        <v>444</v>
      </c>
      <c r="J3" t="s">
        <v>447</v>
      </c>
      <c r="L3" t="s">
        <v>445</v>
      </c>
      <c r="N3" t="s">
        <v>451</v>
      </c>
      <c r="Q3" t="s">
        <v>452</v>
      </c>
    </row>
    <row r="4" spans="1:19" x14ac:dyDescent="0.25">
      <c r="A4" t="s">
        <v>0</v>
      </c>
      <c r="B4" t="s">
        <v>1</v>
      </c>
      <c r="C4" t="s">
        <v>2</v>
      </c>
      <c r="D4" t="s">
        <v>439</v>
      </c>
      <c r="E4" t="s">
        <v>440</v>
      </c>
      <c r="F4" t="s">
        <v>442</v>
      </c>
      <c r="G4" t="s">
        <v>449</v>
      </c>
      <c r="H4" t="s">
        <v>442</v>
      </c>
      <c r="I4" t="s">
        <v>449</v>
      </c>
      <c r="J4" t="s">
        <v>442</v>
      </c>
      <c r="K4" t="s">
        <v>449</v>
      </c>
      <c r="L4" t="s">
        <v>442</v>
      </c>
      <c r="M4" t="s">
        <v>449</v>
      </c>
      <c r="N4" t="s">
        <v>450</v>
      </c>
      <c r="O4" t="s">
        <v>454</v>
      </c>
      <c r="P4" t="s">
        <v>449</v>
      </c>
      <c r="Q4" t="s">
        <v>450</v>
      </c>
      <c r="R4" t="s">
        <v>454</v>
      </c>
      <c r="S4" t="s">
        <v>449</v>
      </c>
    </row>
    <row r="5" spans="1:19" x14ac:dyDescent="0.25">
      <c r="A5" t="s">
        <v>0</v>
      </c>
      <c r="B5" t="s">
        <v>1</v>
      </c>
      <c r="C5" t="s">
        <v>2</v>
      </c>
      <c r="D5" t="s">
        <v>441</v>
      </c>
      <c r="E5" t="s">
        <v>441</v>
      </c>
      <c r="F5" t="s">
        <v>443</v>
      </c>
      <c r="G5" t="s">
        <v>443</v>
      </c>
      <c r="H5" t="s">
        <v>443</v>
      </c>
      <c r="I5" t="s">
        <v>443</v>
      </c>
      <c r="J5" t="s">
        <v>443</v>
      </c>
      <c r="K5" t="s">
        <v>443</v>
      </c>
      <c r="L5" t="s">
        <v>443</v>
      </c>
      <c r="M5" t="s">
        <v>443</v>
      </c>
      <c r="N5" t="s">
        <v>453</v>
      </c>
      <c r="O5" t="s">
        <v>453</v>
      </c>
      <c r="P5" t="s">
        <v>453</v>
      </c>
      <c r="Q5" t="s">
        <v>453</v>
      </c>
      <c r="R5" t="s">
        <v>453</v>
      </c>
      <c r="S5" t="s">
        <v>453</v>
      </c>
    </row>
    <row r="6" spans="1:19" x14ac:dyDescent="0.25">
      <c r="A6" t="s">
        <v>3</v>
      </c>
      <c r="B6">
        <v>408.68727376982503</v>
      </c>
      <c r="C6">
        <v>1.192750561879</v>
      </c>
      <c r="D6">
        <v>0</v>
      </c>
    </row>
    <row r="7" spans="1:19" x14ac:dyDescent="0.25">
      <c r="A7" t="s">
        <v>4</v>
      </c>
      <c r="B7">
        <v>386.61416877375399</v>
      </c>
      <c r="C7">
        <v>1.0452530133928299</v>
      </c>
      <c r="D7">
        <v>171.45681621587599</v>
      </c>
      <c r="E7">
        <f>VLOOKUP(A7,[1]Carbon_Emissions!$EQ$2:$ES$218,3,FALSE)*3.664/1000</f>
        <v>315.47347186242564</v>
      </c>
      <c r="F7">
        <f>D7*$F$1</f>
        <v>2566.8435284794832</v>
      </c>
      <c r="G7">
        <f>D7*$F$2*0.4973</f>
        <v>739.35231823821221</v>
      </c>
      <c r="H7">
        <f>VLOOKUP(A7,[2]CWBcountry_results_table!$A$2:$R$218,3,FALSE)/10^3</f>
        <v>9832.8454587238502</v>
      </c>
      <c r="I7">
        <f>VLOOKUP(A7,[2]CWBcountry_results_table!$A$2:$R$218,4,FALSE)/10^3</f>
        <v>355.166832411288</v>
      </c>
      <c r="J7">
        <f>D7*$J$1</f>
        <v>10013.492850535231</v>
      </c>
      <c r="K7">
        <f>D7*J$2*0.4973</f>
        <v>2843.1451593044708</v>
      </c>
      <c r="L7">
        <f>VLOOKUP(A7,[2]CWBcountry_results_table!$A$2:$R$218,11,FALSE)/10^3</f>
        <v>20083.696145124599</v>
      </c>
      <c r="M7">
        <f>VLOOKUP(A7,[2]CWBcountry_results_table!$A$2:$R$218,12,FALSE)/10^3</f>
        <v>698.70390958239398</v>
      </c>
      <c r="N7">
        <f>1-F7/H7</f>
        <v>0.73895211317471277</v>
      </c>
      <c r="O7">
        <f>N7*((G7/(F7*0.4973))^2+(I7/(H7*0.4973))^2)^0.5</f>
        <v>0.43135818254161945</v>
      </c>
      <c r="P7">
        <f>O7*0.4973</f>
        <v>0.21451442417794736</v>
      </c>
      <c r="Q7">
        <f>1-J7/L7</f>
        <v>0.50141185276963829</v>
      </c>
      <c r="R7">
        <f>Q7*((K7/(J7*0.4973))^2+(M7/(L7*0.4973))^2)^0.5</f>
        <v>0.28842002835104363</v>
      </c>
      <c r="S7">
        <f>R7*0.4973</f>
        <v>0.14343128009897402</v>
      </c>
    </row>
    <row r="8" spans="1:19" x14ac:dyDescent="0.25">
      <c r="A8" t="s">
        <v>5</v>
      </c>
      <c r="B8">
        <v>391.85861761251903</v>
      </c>
      <c r="C8">
        <v>1.09781491102802</v>
      </c>
      <c r="D8">
        <v>130.71961585997801</v>
      </c>
      <c r="E8">
        <f>VLOOKUP(A8,[1]Carbon_Emissions!$EQ$2:$ES$218,3,FALSE)*3.664/1000</f>
        <v>208.022649131544</v>
      </c>
      <c r="F8">
        <f t="shared" ref="F8:F71" si="0">D8*$F$1</f>
        <v>1956.975566331784</v>
      </c>
      <c r="G8">
        <f t="shared" ref="G8:G71" si="1">D8*$F$2*0.4973</f>
        <v>563.68625732322573</v>
      </c>
      <c r="H8">
        <f>VLOOKUP(A8,[2]CWBcountry_results_table!$A$2:$R$218,3,FALSE)/10^3</f>
        <v>4835.1630198728008</v>
      </c>
      <c r="I8">
        <f>VLOOKUP(A8,[2]CWBcountry_results_table!$A$2:$R$218,4,FALSE)/10^3</f>
        <v>207.15480813488202</v>
      </c>
      <c r="J8">
        <f t="shared" ref="J8:J71" si="2">D8*$J$1</f>
        <v>7634.3417994565489</v>
      </c>
      <c r="K8">
        <f t="shared" ref="K8:K71" si="3">D8*J$2*0.4973</f>
        <v>2167.6294431508468</v>
      </c>
      <c r="L8">
        <f>VLOOKUP(A8,[2]CWBcountry_results_table!$A$2:$R$218,11,FALSE)/10^3</f>
        <v>12868.939776512199</v>
      </c>
      <c r="M8">
        <f>VLOOKUP(A8,[2]CWBcountry_results_table!$A$2:$R$218,12,FALSE)/10^3</f>
        <v>617.13719743648608</v>
      </c>
      <c r="N8">
        <f t="shared" ref="N8:N71" si="4">1-F8/H8</f>
        <v>0.59526171955557627</v>
      </c>
      <c r="O8">
        <f t="shared" ref="O8:O71" si="5">N8*((G8/(F8*0.4973))^2+(I8/(H8*0.4973))^2)^0.5</f>
        <v>0.34857266947818882</v>
      </c>
      <c r="P8">
        <f t="shared" ref="P8:P71" si="6">O8*0.4973</f>
        <v>0.1733451885315033</v>
      </c>
      <c r="Q8">
        <f t="shared" ref="Q8:Q71" si="7">1-J8/L8</f>
        <v>0.40676217838936501</v>
      </c>
      <c r="R8">
        <f t="shared" ref="R8:R71" si="8">Q8*((K8/(J8*0.4973))^2+(M8/(L8*0.4973))^2)^0.5</f>
        <v>0.23552842332192511</v>
      </c>
      <c r="S8">
        <f t="shared" ref="S8:S71" si="9">R8*0.4973</f>
        <v>0.11712828491799336</v>
      </c>
    </row>
    <row r="9" spans="1:19" x14ac:dyDescent="0.25">
      <c r="A9" t="s">
        <v>6</v>
      </c>
      <c r="B9">
        <v>401.31006610386601</v>
      </c>
      <c r="C9">
        <v>1.1439111134511399</v>
      </c>
      <c r="D9">
        <v>57.303788442714797</v>
      </c>
      <c r="E9">
        <f>VLOOKUP(A9,[1]Carbon_Emissions!$EQ$2:$ES$218,3,FALSE)*3.664/1000</f>
        <v>105.50698152539888</v>
      </c>
      <c r="F9">
        <f t="shared" si="0"/>
        <v>857.88282885378885</v>
      </c>
      <c r="G9">
        <f t="shared" si="1"/>
        <v>247.10413831322637</v>
      </c>
      <c r="H9">
        <f>VLOOKUP(A9,[2]CWBcountry_results_table!$A$2:$R$218,3,FALSE)/10^3</f>
        <v>3334.4818973386896</v>
      </c>
      <c r="I9">
        <f>VLOOKUP(A9,[2]CWBcountry_results_table!$A$2:$R$218,4,FALSE)/10^3</f>
        <v>127.51739369045599</v>
      </c>
      <c r="J9">
        <f t="shared" si="2"/>
        <v>3346.6798727747296</v>
      </c>
      <c r="K9">
        <f t="shared" si="3"/>
        <v>950.22754018470005</v>
      </c>
      <c r="L9">
        <f>VLOOKUP(A9,[2]CWBcountry_results_table!$A$2:$R$218,11,FALSE)/10^3</f>
        <v>6740.92532993237</v>
      </c>
      <c r="M9">
        <f>VLOOKUP(A9,[2]CWBcountry_results_table!$A$2:$R$218,12,FALSE)/10^3</f>
        <v>242.43200693921401</v>
      </c>
      <c r="N9">
        <f t="shared" si="4"/>
        <v>0.74272380079841471</v>
      </c>
      <c r="O9">
        <f t="shared" si="5"/>
        <v>0.43396552824297313</v>
      </c>
      <c r="P9">
        <f t="shared" si="6"/>
        <v>0.21581105719523055</v>
      </c>
      <c r="Q9">
        <f t="shared" si="7"/>
        <v>0.50352811980958312</v>
      </c>
      <c r="R9">
        <f t="shared" si="8"/>
        <v>0.28978438484516966</v>
      </c>
      <c r="S9">
        <f t="shared" si="9"/>
        <v>0.14410977458350288</v>
      </c>
    </row>
    <row r="10" spans="1:19" x14ac:dyDescent="0.25">
      <c r="A10" t="s">
        <v>7</v>
      </c>
      <c r="B10">
        <v>404.39871498329302</v>
      </c>
      <c r="C10">
        <v>1.1638474564699799</v>
      </c>
      <c r="D10">
        <v>33.312152314964898</v>
      </c>
      <c r="E10">
        <f>VLOOKUP(A10,[1]Carbon_Emissions!$EQ$2:$ES$218,3,FALSE)*3.664/1000</f>
        <v>62.5997125023056</v>
      </c>
      <c r="F10">
        <f t="shared" si="0"/>
        <v>498.7091471576793</v>
      </c>
      <c r="G10">
        <f t="shared" si="1"/>
        <v>143.64793178338027</v>
      </c>
      <c r="H10">
        <f>VLOOKUP(A10,[2]CWBcountry_results_table!$A$2:$R$218,3,FALSE)/10^3</f>
        <v>2104.39269297588</v>
      </c>
      <c r="I10">
        <f>VLOOKUP(A10,[2]CWBcountry_results_table!$A$2:$R$218,4,FALSE)/10^3</f>
        <v>79.167097571119896</v>
      </c>
      <c r="J10">
        <f t="shared" si="2"/>
        <v>1945.5102830199103</v>
      </c>
      <c r="K10">
        <f t="shared" si="3"/>
        <v>552.39148078579512</v>
      </c>
      <c r="L10">
        <f>VLOOKUP(A10,[2]CWBcountry_results_table!$A$2:$R$218,11,FALSE)/10^3</f>
        <v>4014.6447342802799</v>
      </c>
      <c r="M10">
        <f>VLOOKUP(A10,[2]CWBcountry_results_table!$A$2:$R$218,12,FALSE)/10^3</f>
        <v>137.745993596945</v>
      </c>
      <c r="N10">
        <f t="shared" si="4"/>
        <v>0.76301516878371167</v>
      </c>
      <c r="O10">
        <f t="shared" si="5"/>
        <v>0.44569693456051346</v>
      </c>
      <c r="P10">
        <f t="shared" si="6"/>
        <v>0.22164508555694334</v>
      </c>
      <c r="Q10">
        <f t="shared" si="7"/>
        <v>0.51539665106414723</v>
      </c>
      <c r="R10">
        <f t="shared" si="8"/>
        <v>0.29640437370660921</v>
      </c>
      <c r="S10">
        <f t="shared" si="9"/>
        <v>0.14740189504429677</v>
      </c>
    </row>
    <row r="11" spans="1:19" x14ac:dyDescent="0.25">
      <c r="A11" t="s">
        <v>8</v>
      </c>
      <c r="B11">
        <v>404.35259437960599</v>
      </c>
      <c r="C11">
        <v>1.1649940852691401</v>
      </c>
      <c r="D11">
        <v>33.6704024058117</v>
      </c>
      <c r="E11">
        <f>VLOOKUP(A11,[1]Carbon_Emissions!$EQ$2:$ES$218,3,FALSE)*3.664/1000</f>
        <v>59.464173322730261</v>
      </c>
      <c r="F11">
        <f t="shared" si="0"/>
        <v>504.07243307166419</v>
      </c>
      <c r="G11">
        <f t="shared" si="1"/>
        <v>145.19276995909408</v>
      </c>
      <c r="H11">
        <f>VLOOKUP(A11,[2]CWBcountry_results_table!$A$2:$R$218,3,FALSE)/10^3</f>
        <v>1709.6621414910201</v>
      </c>
      <c r="I11">
        <f>VLOOKUP(A11,[2]CWBcountry_results_table!$A$2:$R$218,4,FALSE)/10^3</f>
        <v>64.8484613346385</v>
      </c>
      <c r="J11">
        <f t="shared" si="2"/>
        <v>1966.4329549939505</v>
      </c>
      <c r="K11">
        <f t="shared" si="3"/>
        <v>558.33208457216801</v>
      </c>
      <c r="L11">
        <f>VLOOKUP(A11,[2]CWBcountry_results_table!$A$2:$R$218,11,FALSE)/10^3</f>
        <v>3765.50188703606</v>
      </c>
      <c r="M11">
        <f>VLOOKUP(A11,[2]CWBcountry_results_table!$A$2:$R$218,12,FALSE)/10^3</f>
        <v>140.75100245667602</v>
      </c>
      <c r="N11">
        <f t="shared" si="4"/>
        <v>0.70516254595656214</v>
      </c>
      <c r="O11">
        <f t="shared" si="5"/>
        <v>0.41196099617329635</v>
      </c>
      <c r="P11">
        <f t="shared" si="6"/>
        <v>0.20486820339698028</v>
      </c>
      <c r="Q11">
        <f t="shared" si="7"/>
        <v>0.47777666457583712</v>
      </c>
      <c r="R11">
        <f t="shared" si="8"/>
        <v>0.27513834031955259</v>
      </c>
      <c r="S11">
        <f t="shared" si="9"/>
        <v>0.1368262966409135</v>
      </c>
    </row>
    <row r="12" spans="1:19" x14ac:dyDescent="0.25">
      <c r="A12" t="s">
        <v>9</v>
      </c>
      <c r="B12">
        <v>404.81258384458698</v>
      </c>
      <c r="C12">
        <v>1.1715298027074299</v>
      </c>
      <c r="D12">
        <v>30.097351438468198</v>
      </c>
      <c r="E12">
        <f>VLOOKUP(A12,[1]Carbon_Emissions!$EQ$2:$ES$218,3,FALSE)*3.664/1000</f>
        <v>47.436950470515043</v>
      </c>
      <c r="F12">
        <f t="shared" si="0"/>
        <v>450.58104699048607</v>
      </c>
      <c r="G12">
        <f t="shared" si="1"/>
        <v>129.78513803058232</v>
      </c>
      <c r="H12">
        <f>VLOOKUP(A12,[2]CWBcountry_results_table!$A$2:$R$218,3,FALSE)/10^3</f>
        <v>1113.64866743582</v>
      </c>
      <c r="I12">
        <f>VLOOKUP(A12,[2]CWBcountry_results_table!$A$2:$R$218,4,FALSE)/10^3</f>
        <v>46.621882530023804</v>
      </c>
      <c r="J12">
        <f t="shared" si="2"/>
        <v>1757.7581346762545</v>
      </c>
      <c r="K12">
        <f t="shared" si="3"/>
        <v>499.08274829054517</v>
      </c>
      <c r="L12">
        <f>VLOOKUP(A12,[2]CWBcountry_results_table!$A$2:$R$218,11,FALSE)/10^3</f>
        <v>2935.7242301339002</v>
      </c>
      <c r="M12">
        <f>VLOOKUP(A12,[2]CWBcountry_results_table!$A$2:$R$218,12,FALSE)/10^3</f>
        <v>138.82715089892702</v>
      </c>
      <c r="N12">
        <f t="shared" si="4"/>
        <v>0.59540108099985378</v>
      </c>
      <c r="O12">
        <f t="shared" si="5"/>
        <v>0.34848370514331639</v>
      </c>
      <c r="P12">
        <f t="shared" si="6"/>
        <v>0.17330094656777126</v>
      </c>
      <c r="Q12">
        <f t="shared" si="7"/>
        <v>0.40125229862067735</v>
      </c>
      <c r="R12">
        <f t="shared" si="8"/>
        <v>0.23224904805035074</v>
      </c>
      <c r="S12">
        <f t="shared" si="9"/>
        <v>0.11549745159543942</v>
      </c>
    </row>
    <row r="13" spans="1:19" x14ac:dyDescent="0.25">
      <c r="A13" t="s">
        <v>10</v>
      </c>
      <c r="B13">
        <v>406.05229302116197</v>
      </c>
      <c r="C13">
        <v>1.17480145207866</v>
      </c>
      <c r="D13">
        <v>20.467687261770099</v>
      </c>
      <c r="E13">
        <f>VLOOKUP(A13,[1]Carbon_Emissions!$EQ$2:$ES$218,3,FALSE)*3.664/1000</f>
        <v>38.805180898363197</v>
      </c>
      <c r="F13">
        <f t="shared" si="0"/>
        <v>306.41739273093913</v>
      </c>
      <c r="G13">
        <f t="shared" si="1"/>
        <v>88.260311604708477</v>
      </c>
      <c r="H13">
        <f>VLOOKUP(A13,[2]CWBcountry_results_table!$A$2:$R$218,3,FALSE)/10^3</f>
        <v>1335.4293114396598</v>
      </c>
      <c r="I13">
        <f>VLOOKUP(A13,[2]CWBcountry_results_table!$A$2:$R$218,4,FALSE)/10^3</f>
        <v>50.807170464112502</v>
      </c>
      <c r="J13">
        <f t="shared" si="2"/>
        <v>1195.3624509431918</v>
      </c>
      <c r="K13">
        <f t="shared" si="3"/>
        <v>339.40094797509192</v>
      </c>
      <c r="L13">
        <f>VLOOKUP(A13,[2]CWBcountry_results_table!$A$2:$R$218,11,FALSE)/10^3</f>
        <v>2491.8270582015903</v>
      </c>
      <c r="M13">
        <f>VLOOKUP(A13,[2]CWBcountry_results_table!$A$2:$R$218,12,FALSE)/10^3</f>
        <v>85.035888571744309</v>
      </c>
      <c r="N13">
        <f t="shared" si="4"/>
        <v>0.77054765077710796</v>
      </c>
      <c r="O13">
        <f t="shared" si="5"/>
        <v>0.45018273998307062</v>
      </c>
      <c r="P13">
        <f t="shared" si="6"/>
        <v>0.22387587659358102</v>
      </c>
      <c r="Q13">
        <f t="shared" si="7"/>
        <v>0.52028675224117971</v>
      </c>
      <c r="R13">
        <f t="shared" si="8"/>
        <v>0.29919351497669511</v>
      </c>
      <c r="S13">
        <f t="shared" si="9"/>
        <v>0.14878893499791049</v>
      </c>
    </row>
    <row r="14" spans="1:19" x14ac:dyDescent="0.25">
      <c r="A14" t="s">
        <v>11</v>
      </c>
      <c r="B14">
        <v>406.64459417001001</v>
      </c>
      <c r="C14">
        <v>1.1796951790583901</v>
      </c>
      <c r="D14">
        <v>15.866881473888901</v>
      </c>
      <c r="E14">
        <f>VLOOKUP(A14,[1]Carbon_Emissions!$EQ$2:$ES$218,3,FALSE)*3.664/1000</f>
        <v>28.184944945558712</v>
      </c>
      <c r="F14">
        <f t="shared" si="0"/>
        <v>237.53970782429323</v>
      </c>
      <c r="G14">
        <f t="shared" si="1"/>
        <v>68.420817905310258</v>
      </c>
      <c r="H14">
        <f>VLOOKUP(A14,[2]CWBcountry_results_table!$A$2:$R$218,3,FALSE)/10^3</f>
        <v>840.73597429592701</v>
      </c>
      <c r="I14">
        <f>VLOOKUP(A14,[2]CWBcountry_results_table!$A$2:$R$218,4,FALSE)/10^3</f>
        <v>30.419403094681002</v>
      </c>
      <c r="J14">
        <f t="shared" si="2"/>
        <v>926.66426279041514</v>
      </c>
      <c r="K14">
        <f t="shared" si="3"/>
        <v>263.10909213983115</v>
      </c>
      <c r="L14">
        <f>VLOOKUP(A14,[2]CWBcountry_results_table!$A$2:$R$218,11,FALSE)/10^3</f>
        <v>1787.7448222676398</v>
      </c>
      <c r="M14">
        <f>VLOOKUP(A14,[2]CWBcountry_results_table!$A$2:$R$218,12,FALSE)/10^3</f>
        <v>64.000209696277807</v>
      </c>
      <c r="N14">
        <f t="shared" si="4"/>
        <v>0.71746218184225974</v>
      </c>
      <c r="O14">
        <f t="shared" si="5"/>
        <v>0.41882461887102862</v>
      </c>
      <c r="P14">
        <f t="shared" si="6"/>
        <v>0.20828148296456253</v>
      </c>
      <c r="Q14">
        <f t="shared" si="7"/>
        <v>0.48165742042815662</v>
      </c>
      <c r="R14">
        <f t="shared" si="8"/>
        <v>0.2771776142277646</v>
      </c>
      <c r="S14">
        <f t="shared" si="9"/>
        <v>0.13784042755546735</v>
      </c>
    </row>
    <row r="15" spans="1:19" x14ac:dyDescent="0.25">
      <c r="A15" t="s">
        <v>12</v>
      </c>
      <c r="B15">
        <v>406.83742171527399</v>
      </c>
      <c r="C15">
        <v>1.1800805971613599</v>
      </c>
      <c r="D15">
        <v>14.369058807090999</v>
      </c>
      <c r="E15">
        <f>VLOOKUP(A15,[1]Carbon_Emissions!$EQ$2:$ES$218,3,FALSE)*3.664/1000</f>
        <v>27.311123322486711</v>
      </c>
      <c r="F15">
        <f t="shared" si="0"/>
        <v>215.11612325102459</v>
      </c>
      <c r="G15">
        <f t="shared" si="1"/>
        <v>61.961939888979586</v>
      </c>
      <c r="H15">
        <f>VLOOKUP(A15,[2]CWBcountry_results_table!$A$2:$R$218,3,FALSE)/10^3</f>
        <v>914.52527936171793</v>
      </c>
      <c r="I15">
        <f>VLOOKUP(A15,[2]CWBcountry_results_table!$A$2:$R$218,4,FALSE)/10^3</f>
        <v>36.663321534814798</v>
      </c>
      <c r="J15">
        <f t="shared" si="2"/>
        <v>839.18779555876927</v>
      </c>
      <c r="K15">
        <f t="shared" si="3"/>
        <v>238.27177532390948</v>
      </c>
      <c r="L15">
        <f>VLOOKUP(A15,[2]CWBcountry_results_table!$A$2:$R$218,11,FALSE)/10^3</f>
        <v>1757.1807440749099</v>
      </c>
      <c r="M15">
        <f>VLOOKUP(A15,[2]CWBcountry_results_table!$A$2:$R$218,12,FALSE)/10^3</f>
        <v>65.320509405215404</v>
      </c>
      <c r="N15">
        <f t="shared" si="4"/>
        <v>0.76477837397653747</v>
      </c>
      <c r="O15">
        <f t="shared" si="5"/>
        <v>0.44723467986805104</v>
      </c>
      <c r="P15">
        <f t="shared" si="6"/>
        <v>0.22240980629838178</v>
      </c>
      <c r="Q15">
        <f t="shared" si="7"/>
        <v>0.52242374702292205</v>
      </c>
      <c r="R15">
        <f t="shared" si="8"/>
        <v>0.300821241628979</v>
      </c>
      <c r="S15">
        <f t="shared" si="9"/>
        <v>0.14959840346209127</v>
      </c>
    </row>
    <row r="16" spans="1:19" x14ac:dyDescent="0.25">
      <c r="A16" t="s">
        <v>13</v>
      </c>
      <c r="B16">
        <v>406.87165946345198</v>
      </c>
      <c r="C16">
        <v>1.1806088129519701</v>
      </c>
      <c r="D16">
        <v>14.103110935323301</v>
      </c>
      <c r="E16">
        <f>VLOOKUP(A16,[1]Carbon_Emissions!$EQ$2:$ES$218,3,FALSE)*3.664/1000</f>
        <v>26.239899510909758</v>
      </c>
      <c r="F16">
        <f t="shared" si="0"/>
        <v>211.13467422714729</v>
      </c>
      <c r="G16">
        <f t="shared" si="1"/>
        <v>60.815125315714702</v>
      </c>
      <c r="H16">
        <f>VLOOKUP(A16,[2]CWBcountry_results_table!$A$2:$R$218,3,FALSE)/10^3</f>
        <v>863.64137062978602</v>
      </c>
      <c r="I16">
        <f>VLOOKUP(A16,[2]CWBcountry_results_table!$A$2:$R$218,4,FALSE)/10^3</f>
        <v>32.402975666474703</v>
      </c>
      <c r="J16">
        <f t="shared" si="2"/>
        <v>823.65579647389222</v>
      </c>
      <c r="K16">
        <f t="shared" si="3"/>
        <v>233.86175290000278</v>
      </c>
      <c r="L16">
        <f>VLOOKUP(A16,[2]CWBcountry_results_table!$A$2:$R$218,11,FALSE)/10^3</f>
        <v>1680.2077762142999</v>
      </c>
      <c r="M16">
        <f>VLOOKUP(A16,[2]CWBcountry_results_table!$A$2:$R$218,12,FALSE)/10^3</f>
        <v>58.173463119230995</v>
      </c>
      <c r="N16">
        <f t="shared" si="4"/>
        <v>0.75552968928157838</v>
      </c>
      <c r="O16">
        <f t="shared" si="5"/>
        <v>0.44130464387986629</v>
      </c>
      <c r="P16">
        <f t="shared" si="6"/>
        <v>0.21946079940145752</v>
      </c>
      <c r="Q16">
        <f t="shared" si="7"/>
        <v>0.50978932002702493</v>
      </c>
      <c r="R16">
        <f t="shared" si="8"/>
        <v>0.2932181301637915</v>
      </c>
      <c r="S16">
        <f t="shared" si="9"/>
        <v>0.14581737613045351</v>
      </c>
    </row>
    <row r="17" spans="1:19" x14ac:dyDescent="0.25">
      <c r="A17" t="s">
        <v>14</v>
      </c>
      <c r="B17">
        <v>407.08047780689401</v>
      </c>
      <c r="C17">
        <v>1.18226256334438</v>
      </c>
      <c r="D17">
        <v>12.481076865339499</v>
      </c>
      <c r="E17">
        <f>VLOOKUP(A17,[1]Carbon_Emissions!$EQ$2:$ES$218,3,FALSE)*3.664/1000</f>
        <v>22.392991949442404</v>
      </c>
      <c r="F17">
        <f t="shared" si="0"/>
        <v>186.85154715526107</v>
      </c>
      <c r="G17">
        <f t="shared" si="1"/>
        <v>53.820625613854254</v>
      </c>
      <c r="H17">
        <f>VLOOKUP(A17,[2]CWBcountry_results_table!$A$2:$R$218,3,FALSE)/10^3</f>
        <v>664.63594302184094</v>
      </c>
      <c r="I17">
        <f>VLOOKUP(A17,[2]CWBcountry_results_table!$A$2:$R$218,4,FALSE)/10^3</f>
        <v>25.1614019910844</v>
      </c>
      <c r="J17">
        <f t="shared" si="2"/>
        <v>728.92508280744187</v>
      </c>
      <c r="K17">
        <f t="shared" si="3"/>
        <v>206.96472765432841</v>
      </c>
      <c r="L17">
        <f>VLOOKUP(A17,[2]CWBcountry_results_table!$A$2:$R$218,11,FALSE)/10^3</f>
        <v>1422.86133580203</v>
      </c>
      <c r="M17">
        <f>VLOOKUP(A17,[2]CWBcountry_results_table!$A$2:$R$218,12,FALSE)/10^3</f>
        <v>52.336134876142197</v>
      </c>
      <c r="N17">
        <f t="shared" si="4"/>
        <v>0.71886632205637291</v>
      </c>
      <c r="O17">
        <f t="shared" si="5"/>
        <v>0.4199530475560731</v>
      </c>
      <c r="P17">
        <f t="shared" si="6"/>
        <v>0.20884265054963516</v>
      </c>
      <c r="Q17">
        <f t="shared" si="7"/>
        <v>0.48770476471161839</v>
      </c>
      <c r="R17">
        <f t="shared" si="8"/>
        <v>0.28077986935184218</v>
      </c>
      <c r="S17">
        <f t="shared" si="9"/>
        <v>0.13963182902867113</v>
      </c>
    </row>
    <row r="18" spans="1:19" x14ac:dyDescent="0.25">
      <c r="A18" t="s">
        <v>15</v>
      </c>
      <c r="B18">
        <v>407.16252193504101</v>
      </c>
      <c r="C18">
        <v>1.18268942870142</v>
      </c>
      <c r="D18">
        <v>11.8437843320115</v>
      </c>
      <c r="E18">
        <f>VLOOKUP(A18,[1]Carbon_Emissions!$EQ$2:$ES$218,3,FALSE)*3.664/1000</f>
        <v>21.784590144096168</v>
      </c>
      <c r="F18">
        <f t="shared" si="0"/>
        <v>177.31077618432664</v>
      </c>
      <c r="G18">
        <f t="shared" si="1"/>
        <v>51.072506744560037</v>
      </c>
      <c r="H18">
        <f>VLOOKUP(A18,[2]CWBcountry_results_table!$A$2:$R$218,3,FALSE)/10^3</f>
        <v>696.77155559695393</v>
      </c>
      <c r="I18">
        <f>VLOOKUP(A18,[2]CWBcountry_results_table!$A$2:$R$218,4,FALSE)/10^3</f>
        <v>26.1938618859256</v>
      </c>
      <c r="J18">
        <f t="shared" si="2"/>
        <v>691.70565714083773</v>
      </c>
      <c r="K18">
        <f t="shared" si="3"/>
        <v>196.39696358882134</v>
      </c>
      <c r="L18">
        <f>VLOOKUP(A18,[2]CWBcountry_results_table!$A$2:$R$218,11,FALSE)/10^3</f>
        <v>1392.5286891940102</v>
      </c>
      <c r="M18">
        <f>VLOOKUP(A18,[2]CWBcountry_results_table!$A$2:$R$218,12,FALSE)/10^3</f>
        <v>49.134952847915201</v>
      </c>
      <c r="N18">
        <f t="shared" si="4"/>
        <v>0.74552523741814214</v>
      </c>
      <c r="O18">
        <f t="shared" si="5"/>
        <v>0.43547542238517112</v>
      </c>
      <c r="P18">
        <f t="shared" si="6"/>
        <v>0.21656192755214559</v>
      </c>
      <c r="Q18">
        <f t="shared" si="7"/>
        <v>0.50327367578962123</v>
      </c>
      <c r="R18">
        <f t="shared" si="8"/>
        <v>0.28955234086594744</v>
      </c>
      <c r="S18">
        <f t="shared" si="9"/>
        <v>0.14399437911263566</v>
      </c>
    </row>
    <row r="19" spans="1:19" x14ac:dyDescent="0.25">
      <c r="A19" t="s">
        <v>16</v>
      </c>
      <c r="B19">
        <v>407.28513298931802</v>
      </c>
      <c r="C19">
        <v>1.18402878211774</v>
      </c>
      <c r="D19">
        <v>10.8913808979287</v>
      </c>
      <c r="E19">
        <f>VLOOKUP(A19,[1]Carbon_Emissions!$EQ$2:$ES$218,3,FALSE)*3.664/1000</f>
        <v>18.811852099552954</v>
      </c>
      <c r="F19">
        <f t="shared" si="0"/>
        <v>163.05254693901591</v>
      </c>
      <c r="G19">
        <f t="shared" si="1"/>
        <v>46.96557356786694</v>
      </c>
      <c r="H19">
        <f>VLOOKUP(A19,[2]CWBcountry_results_table!$A$2:$R$218,3,FALSE)/10^3</f>
        <v>525.28977726431003</v>
      </c>
      <c r="I19">
        <f>VLOOKUP(A19,[2]CWBcountry_results_table!$A$2:$R$218,4,FALSE)/10^3</f>
        <v>19.304271780641297</v>
      </c>
      <c r="J19">
        <f t="shared" si="2"/>
        <v>636.08299256268685</v>
      </c>
      <c r="K19">
        <f t="shared" si="3"/>
        <v>180.60394192260694</v>
      </c>
      <c r="L19">
        <f>VLOOKUP(A19,[2]CWBcountry_results_table!$A$2:$R$218,11,FALSE)/10^3</f>
        <v>1186.1193888852899</v>
      </c>
      <c r="M19">
        <f>VLOOKUP(A19,[2]CWBcountry_results_table!$A$2:$R$218,12,FALSE)/10^3</f>
        <v>44.926871812678499</v>
      </c>
      <c r="N19">
        <f t="shared" si="4"/>
        <v>0.68959505020602607</v>
      </c>
      <c r="O19">
        <f t="shared" si="5"/>
        <v>0.40265584940924626</v>
      </c>
      <c r="P19">
        <f t="shared" si="6"/>
        <v>0.20024075391121818</v>
      </c>
      <c r="Q19">
        <f t="shared" si="7"/>
        <v>0.46372768329798997</v>
      </c>
      <c r="R19">
        <f t="shared" si="8"/>
        <v>0.26710894364826709</v>
      </c>
      <c r="S19">
        <f t="shared" si="9"/>
        <v>0.13283327767628322</v>
      </c>
    </row>
    <row r="20" spans="1:19" x14ac:dyDescent="0.25">
      <c r="A20" t="s">
        <v>17</v>
      </c>
      <c r="B20">
        <v>407.32166900802702</v>
      </c>
      <c r="C20">
        <v>1.1843209119562501</v>
      </c>
      <c r="D20">
        <v>10.607580796120001</v>
      </c>
      <c r="E20">
        <f>VLOOKUP(A20,[1]Carbon_Emissions!$EQ$2:$ES$218,3,FALSE)*3.664/1000</f>
        <v>18.104893682632806</v>
      </c>
      <c r="F20">
        <f t="shared" si="0"/>
        <v>158.80383597617916</v>
      </c>
      <c r="G20">
        <f t="shared" si="1"/>
        <v>45.741777000197594</v>
      </c>
      <c r="H20">
        <f>VLOOKUP(A20,[2]CWBcountry_results_table!$A$2:$R$218,3,FALSE)/10^3</f>
        <v>485.35741824597301</v>
      </c>
      <c r="I20">
        <f>VLOOKUP(A20,[2]CWBcountry_results_table!$A$2:$R$218,4,FALSE)/10^3</f>
        <v>18.630167983148898</v>
      </c>
      <c r="J20">
        <f t="shared" si="2"/>
        <v>619.50838005580044</v>
      </c>
      <c r="K20">
        <f t="shared" si="3"/>
        <v>175.89788879811874</v>
      </c>
      <c r="L20">
        <f>VLOOKUP(A20,[2]CWBcountry_results_table!$A$2:$R$218,11,FALSE)/10^3</f>
        <v>1138.3791135006099</v>
      </c>
      <c r="M20">
        <f>VLOOKUP(A20,[2]CWBcountry_results_table!$A$2:$R$218,12,FALSE)/10^3</f>
        <v>45.019985732611104</v>
      </c>
      <c r="N20">
        <f t="shared" si="4"/>
        <v>0.67281053094835075</v>
      </c>
      <c r="O20">
        <f t="shared" si="5"/>
        <v>0.39314135699841524</v>
      </c>
      <c r="P20">
        <f t="shared" si="6"/>
        <v>0.1955091968353119</v>
      </c>
      <c r="Q20">
        <f t="shared" si="7"/>
        <v>0.45579783333272783</v>
      </c>
      <c r="R20">
        <f t="shared" si="8"/>
        <v>0.2627481288002203</v>
      </c>
      <c r="S20">
        <f t="shared" si="9"/>
        <v>0.13066464445234957</v>
      </c>
    </row>
    <row r="21" spans="1:19" x14ac:dyDescent="0.25">
      <c r="A21" t="s">
        <v>18</v>
      </c>
      <c r="B21">
        <v>407.36511185083998</v>
      </c>
      <c r="C21">
        <v>1.18523164176188</v>
      </c>
      <c r="D21">
        <v>10.270130694861701</v>
      </c>
      <c r="E21">
        <f>VLOOKUP(A21,[1]Carbon_Emissions!$EQ$2:$ES$218,3,FALSE)*3.664/1000</f>
        <v>16.545039349721151</v>
      </c>
      <c r="F21">
        <f t="shared" si="0"/>
        <v>153.75194228238146</v>
      </c>
      <c r="G21">
        <f t="shared" si="1"/>
        <v>44.286632082885511</v>
      </c>
      <c r="H21">
        <f>VLOOKUP(A21,[2]CWBcountry_results_table!$A$2:$R$218,3,FALSE)/10^3</f>
        <v>401.58398092659598</v>
      </c>
      <c r="I21">
        <f>VLOOKUP(A21,[2]CWBcountry_results_table!$A$2:$R$218,4,FALSE)/10^3</f>
        <v>16.3635811762347</v>
      </c>
      <c r="J21">
        <f t="shared" si="2"/>
        <v>599.80047779248127</v>
      </c>
      <c r="K21">
        <f t="shared" si="3"/>
        <v>170.30219629038336</v>
      </c>
      <c r="L21">
        <f>VLOOKUP(A21,[2]CWBcountry_results_table!$A$2:$R$218,11,FALSE)/10^3</f>
        <v>1028.5717157245301</v>
      </c>
      <c r="M21">
        <f>VLOOKUP(A21,[2]CWBcountry_results_table!$A$2:$R$218,12,FALSE)/10^3</f>
        <v>45.872448657739305</v>
      </c>
      <c r="N21">
        <f t="shared" si="4"/>
        <v>0.61713626642272568</v>
      </c>
      <c r="O21">
        <f t="shared" si="5"/>
        <v>0.36100846502304584</v>
      </c>
      <c r="P21">
        <f t="shared" si="6"/>
        <v>0.17952950965596071</v>
      </c>
      <c r="Q21">
        <f t="shared" si="7"/>
        <v>0.41686080938947523</v>
      </c>
      <c r="R21">
        <f t="shared" si="8"/>
        <v>0.24092314604821818</v>
      </c>
      <c r="S21">
        <f t="shared" si="9"/>
        <v>0.1198110805297789</v>
      </c>
    </row>
    <row r="22" spans="1:19" x14ac:dyDescent="0.25">
      <c r="A22" t="s">
        <v>19</v>
      </c>
      <c r="B22">
        <v>407.459035992373</v>
      </c>
      <c r="C22">
        <v>1.18511280541669</v>
      </c>
      <c r="D22">
        <v>9.5405580191536696</v>
      </c>
      <c r="E22">
        <f>VLOOKUP(A22,[1]Carbon_Emissions!$EQ$2:$ES$218,3,FALSE)*3.664/1000</f>
        <v>16.485682995916967</v>
      </c>
      <c r="F22">
        <f t="shared" si="0"/>
        <v>142.82966492690576</v>
      </c>
      <c r="G22">
        <f t="shared" si="1"/>
        <v>41.140584809799371</v>
      </c>
      <c r="H22">
        <f>VLOOKUP(A22,[2]CWBcountry_results_table!$A$2:$R$218,3,FALSE)/10^3</f>
        <v>461.82106378681499</v>
      </c>
      <c r="I22">
        <f>VLOOKUP(A22,[2]CWBcountry_results_table!$A$2:$R$218,4,FALSE)/10^3</f>
        <v>16.8778576202205</v>
      </c>
      <c r="J22">
        <f t="shared" si="2"/>
        <v>557.19166856934714</v>
      </c>
      <c r="K22">
        <f t="shared" si="3"/>
        <v>158.20421694444454</v>
      </c>
      <c r="L22">
        <f>VLOOKUP(A22,[2]CWBcountry_results_table!$A$2:$R$218,11,FALSE)/10^3</f>
        <v>1039.6290490920499</v>
      </c>
      <c r="M22">
        <f>VLOOKUP(A22,[2]CWBcountry_results_table!$A$2:$R$218,12,FALSE)/10^3</f>
        <v>39.166747456300904</v>
      </c>
      <c r="N22">
        <f t="shared" si="4"/>
        <v>0.69072509652171576</v>
      </c>
      <c r="O22">
        <f t="shared" si="5"/>
        <v>0.40328002064272095</v>
      </c>
      <c r="P22">
        <f t="shared" si="6"/>
        <v>0.20055115426562514</v>
      </c>
      <c r="Q22">
        <f t="shared" si="7"/>
        <v>0.46404761481418277</v>
      </c>
      <c r="R22">
        <f t="shared" si="8"/>
        <v>0.2672681917551859</v>
      </c>
      <c r="S22">
        <f t="shared" si="9"/>
        <v>0.13291247175985396</v>
      </c>
    </row>
    <row r="23" spans="1:19" x14ac:dyDescent="0.25">
      <c r="A23" t="s">
        <v>20</v>
      </c>
      <c r="B23">
        <v>407.38029659262799</v>
      </c>
      <c r="C23">
        <v>1.1851603409314999</v>
      </c>
      <c r="D23">
        <v>10.152180479770299</v>
      </c>
      <c r="E23">
        <f>VLOOKUP(A23,[1]Carbon_Emissions!$EQ$2:$ES$218,3,FALSE)*3.664/1000</f>
        <v>16.448520904536466</v>
      </c>
      <c r="F23">
        <f t="shared" si="0"/>
        <v>151.9861346990368</v>
      </c>
      <c r="G23">
        <f t="shared" si="1"/>
        <v>43.778009755181003</v>
      </c>
      <c r="H23">
        <f>VLOOKUP(A23,[2]CWBcountry_results_table!$A$2:$R$218,3,FALSE)/10^3</f>
        <v>391.12056986532002</v>
      </c>
      <c r="I23">
        <f>VLOOKUP(A23,[2]CWBcountry_results_table!$A$2:$R$218,4,FALSE)/10^3</f>
        <v>16.7639913660791</v>
      </c>
      <c r="J23">
        <f t="shared" si="2"/>
        <v>592.91189988928625</v>
      </c>
      <c r="K23">
        <f t="shared" si="3"/>
        <v>168.34631264295922</v>
      </c>
      <c r="L23">
        <f>VLOOKUP(A23,[2]CWBcountry_results_table!$A$2:$R$218,11,FALSE)/10^3</f>
        <v>1022.58118918066</v>
      </c>
      <c r="M23">
        <f>VLOOKUP(A23,[2]CWBcountry_results_table!$A$2:$R$218,12,FALSE)/10^3</f>
        <v>46.186090362612397</v>
      </c>
      <c r="N23">
        <f t="shared" si="4"/>
        <v>0.6114084852367333</v>
      </c>
      <c r="O23">
        <f t="shared" si="5"/>
        <v>0.35803113843540085</v>
      </c>
      <c r="P23">
        <f t="shared" si="6"/>
        <v>0.17804888514392486</v>
      </c>
      <c r="Q23">
        <f t="shared" si="7"/>
        <v>0.42018110037369738</v>
      </c>
      <c r="R23">
        <f t="shared" si="8"/>
        <v>0.24291702556162242</v>
      </c>
      <c r="S23">
        <f t="shared" si="9"/>
        <v>0.12080263681179483</v>
      </c>
    </row>
    <row r="24" spans="1:19" x14ac:dyDescent="0.25">
      <c r="A24" t="s">
        <v>21</v>
      </c>
      <c r="B24">
        <v>407.57398041111497</v>
      </c>
      <c r="C24">
        <v>1.1861267648312599</v>
      </c>
      <c r="D24">
        <v>8.6477065565866607</v>
      </c>
      <c r="E24">
        <f>VLOOKUP(A24,[1]Carbon_Emissions!$EQ$2:$ES$218,3,FALSE)*3.664/1000</f>
        <v>14.42402555750864</v>
      </c>
      <c r="F24">
        <f t="shared" si="0"/>
        <v>129.46297558107059</v>
      </c>
      <c r="G24">
        <f t="shared" si="1"/>
        <v>37.290450337104247</v>
      </c>
      <c r="H24">
        <f>VLOOKUP(A24,[2]CWBcountry_results_table!$A$2:$R$218,3,FALSE)/10^3</f>
        <v>375.560436812185</v>
      </c>
      <c r="I24">
        <f>VLOOKUP(A24,[2]CWBcountry_results_table!$A$2:$R$218,4,FALSE)/10^3</f>
        <v>14.374249530839402</v>
      </c>
      <c r="J24">
        <f t="shared" si="2"/>
        <v>505.0469831941802</v>
      </c>
      <c r="K24">
        <f t="shared" si="3"/>
        <v>143.39870282257286</v>
      </c>
      <c r="L24">
        <f>VLOOKUP(A24,[2]CWBcountry_results_table!$A$2:$R$218,11,FALSE)/10^3</f>
        <v>903.15704894603698</v>
      </c>
      <c r="M24">
        <f>VLOOKUP(A24,[2]CWBcountry_results_table!$A$2:$R$218,12,FALSE)/10^3</f>
        <v>36.832238497278603</v>
      </c>
      <c r="N24">
        <f t="shared" si="4"/>
        <v>0.65528058098991382</v>
      </c>
      <c r="O24">
        <f t="shared" si="5"/>
        <v>0.3828789628928162</v>
      </c>
      <c r="P24">
        <f t="shared" si="6"/>
        <v>0.1904057082465975</v>
      </c>
      <c r="Q24">
        <f t="shared" si="7"/>
        <v>0.44079827114945491</v>
      </c>
      <c r="R24">
        <f t="shared" si="8"/>
        <v>0.25425474439781892</v>
      </c>
      <c r="S24">
        <f t="shared" si="9"/>
        <v>0.12644088438903536</v>
      </c>
    </row>
    <row r="25" spans="1:19" x14ac:dyDescent="0.25">
      <c r="A25" t="s">
        <v>22</v>
      </c>
      <c r="B25">
        <v>407.55114730698102</v>
      </c>
      <c r="C25">
        <v>1.1862616407545601</v>
      </c>
      <c r="D25">
        <v>8.8250668029018993</v>
      </c>
      <c r="E25">
        <f>VLOOKUP(A25,[1]Carbon_Emissions!$EQ$2:$ES$218,3,FALSE)*3.664/1000</f>
        <v>14.201958851419539</v>
      </c>
      <c r="F25">
        <f t="shared" si="0"/>
        <v>132.11819810596924</v>
      </c>
      <c r="G25">
        <f t="shared" si="1"/>
        <v>38.055259296996333</v>
      </c>
      <c r="H25">
        <f>VLOOKUP(A25,[2]CWBcountry_results_table!$A$2:$R$218,3,FALSE)/10^3</f>
        <v>337.26502374480299</v>
      </c>
      <c r="I25">
        <f>VLOOKUP(A25,[2]CWBcountry_results_table!$A$2:$R$218,4,FALSE)/10^3</f>
        <v>14.4759642510639</v>
      </c>
      <c r="J25">
        <f t="shared" si="2"/>
        <v>515.40525064393103</v>
      </c>
      <c r="K25">
        <f t="shared" si="3"/>
        <v>146.33974032048908</v>
      </c>
      <c r="L25">
        <f>VLOOKUP(A25,[2]CWBcountry_results_table!$A$2:$R$218,11,FALSE)/10^3</f>
        <v>882.32487499970603</v>
      </c>
      <c r="M25">
        <f>VLOOKUP(A25,[2]CWBcountry_results_table!$A$2:$R$218,12,FALSE)/10^3</f>
        <v>40.211915586119503</v>
      </c>
      <c r="N25">
        <f t="shared" si="4"/>
        <v>0.60826593686175234</v>
      </c>
      <c r="O25">
        <f t="shared" si="5"/>
        <v>0.35620175458065284</v>
      </c>
      <c r="P25">
        <f t="shared" si="6"/>
        <v>0.17713913255295866</v>
      </c>
      <c r="Q25">
        <f t="shared" si="7"/>
        <v>0.4158554686060475</v>
      </c>
      <c r="R25">
        <f t="shared" si="8"/>
        <v>0.2404702086724699</v>
      </c>
      <c r="S25">
        <f t="shared" si="9"/>
        <v>0.11958583477281928</v>
      </c>
    </row>
    <row r="26" spans="1:19" x14ac:dyDescent="0.25">
      <c r="A26" t="s">
        <v>23</v>
      </c>
      <c r="B26">
        <v>407.71094999758401</v>
      </c>
      <c r="C26">
        <v>1.1865424577013901</v>
      </c>
      <c r="D26">
        <v>7.5837706391624202</v>
      </c>
      <c r="E26">
        <f>VLOOKUP(A26,[1]Carbon_Emissions!$EQ$2:$ES$218,3,FALSE)*3.664/1000</f>
        <v>13.257510760884799</v>
      </c>
      <c r="F26">
        <f t="shared" si="0"/>
        <v>113.53501724945882</v>
      </c>
      <c r="G26">
        <f t="shared" si="1"/>
        <v>32.702569234645786</v>
      </c>
      <c r="H26">
        <f>VLOOKUP(A26,[2]CWBcountry_results_table!$A$2:$R$218,3,FALSE)/10^3</f>
        <v>373.01280784989001</v>
      </c>
      <c r="I26">
        <f>VLOOKUP(A26,[2]CWBcountry_results_table!$A$2:$R$218,4,FALSE)/10^3</f>
        <v>14.093334944722899</v>
      </c>
      <c r="J26">
        <f t="shared" si="2"/>
        <v>442.91055177262911</v>
      </c>
      <c r="K26">
        <f t="shared" si="3"/>
        <v>125.75621814219539</v>
      </c>
      <c r="L26">
        <f>VLOOKUP(A26,[2]CWBcountry_results_table!$A$2:$R$218,11,FALSE)/10^3</f>
        <v>837.70855661980397</v>
      </c>
      <c r="M26">
        <f>VLOOKUP(A26,[2]CWBcountry_results_table!$A$2:$R$218,12,FALSE)/10^3</f>
        <v>31.953646207603001</v>
      </c>
      <c r="N26">
        <f t="shared" si="4"/>
        <v>0.69562702711498248</v>
      </c>
      <c r="O26">
        <f t="shared" si="5"/>
        <v>0.40636327778173936</v>
      </c>
      <c r="P26">
        <f t="shared" si="6"/>
        <v>0.20208445804085901</v>
      </c>
      <c r="Q26">
        <f t="shared" si="7"/>
        <v>0.47128324251599463</v>
      </c>
      <c r="R26">
        <f t="shared" si="8"/>
        <v>0.27149453906257409</v>
      </c>
      <c r="S26">
        <f t="shared" si="9"/>
        <v>0.1350142342758181</v>
      </c>
    </row>
    <row r="27" spans="1:19" x14ac:dyDescent="0.25">
      <c r="A27" t="s">
        <v>24</v>
      </c>
      <c r="B27">
        <v>407.69500200562601</v>
      </c>
      <c r="C27">
        <v>1.18715257154133</v>
      </c>
      <c r="D27">
        <v>7.7076495373290097</v>
      </c>
      <c r="E27">
        <f>VLOOKUP(A27,[1]Carbon_Emissions!$EQ$2:$ES$218,3,FALSE)*3.664/1000</f>
        <v>12.307269429438271</v>
      </c>
      <c r="F27">
        <f t="shared" si="0"/>
        <v>115.38958188615265</v>
      </c>
      <c r="G27">
        <f t="shared" si="1"/>
        <v>33.236757099332046</v>
      </c>
      <c r="H27">
        <f>VLOOKUP(A27,[2]CWBcountry_results_table!$A$2:$R$218,3,FALSE)/10^3</f>
        <v>290.56667977574995</v>
      </c>
      <c r="I27">
        <f>VLOOKUP(A27,[2]CWBcountry_results_table!$A$2:$R$218,4,FALSE)/10^3</f>
        <v>12.2686838275374</v>
      </c>
      <c r="J27">
        <f t="shared" si="2"/>
        <v>450.14537910991908</v>
      </c>
      <c r="K27">
        <f t="shared" si="3"/>
        <v>127.81041288018037</v>
      </c>
      <c r="L27">
        <f>VLOOKUP(A27,[2]CWBcountry_results_table!$A$2:$R$218,11,FALSE)/10^3</f>
        <v>763.31441717349401</v>
      </c>
      <c r="M27">
        <f>VLOOKUP(A27,[2]CWBcountry_results_table!$A$2:$R$218,12,FALSE)/10^3</f>
        <v>35.2144270230378</v>
      </c>
      <c r="N27">
        <f t="shared" si="4"/>
        <v>0.60288088787328742</v>
      </c>
      <c r="O27">
        <f t="shared" si="5"/>
        <v>0.35292447702849361</v>
      </c>
      <c r="P27">
        <f t="shared" si="6"/>
        <v>0.17550934242626989</v>
      </c>
      <c r="Q27">
        <f t="shared" si="7"/>
        <v>0.41027528239702382</v>
      </c>
      <c r="R27">
        <f t="shared" si="8"/>
        <v>0.23731691941643673</v>
      </c>
      <c r="S27">
        <f t="shared" si="9"/>
        <v>0.11801770402579399</v>
      </c>
    </row>
    <row r="28" spans="1:19" x14ac:dyDescent="0.25">
      <c r="A28" t="s">
        <v>25</v>
      </c>
      <c r="B28">
        <v>407.792665536181</v>
      </c>
      <c r="C28">
        <v>1.1871407279903099</v>
      </c>
      <c r="D28">
        <v>6.94903048430713</v>
      </c>
      <c r="E28">
        <f>VLOOKUP(A28,[1]Carbon_Emissions!$EQ$2:$ES$218,3,FALSE)*3.664/1000</f>
        <v>12.301856471344202</v>
      </c>
      <c r="F28">
        <f t="shared" si="0"/>
        <v>104.03245739377485</v>
      </c>
      <c r="G28">
        <f t="shared" si="1"/>
        <v>29.965456675759452</v>
      </c>
      <c r="H28">
        <f>VLOOKUP(A28,[2]CWBcountry_results_table!$A$2:$R$218,3,FALSE)/10^3</f>
        <v>370.73313133638004</v>
      </c>
      <c r="I28">
        <f>VLOOKUP(A28,[2]CWBcountry_results_table!$A$2:$R$218,4,FALSE)/10^3</f>
        <v>13.8628721885065</v>
      </c>
      <c r="J28">
        <f t="shared" si="2"/>
        <v>405.84019118347368</v>
      </c>
      <c r="K28">
        <f t="shared" si="3"/>
        <v>115.23077833453677</v>
      </c>
      <c r="L28">
        <f>VLOOKUP(A28,[2]CWBcountry_results_table!$A$2:$R$218,11,FALSE)/10^3</f>
        <v>781.15056965586098</v>
      </c>
      <c r="M28">
        <f>VLOOKUP(A28,[2]CWBcountry_results_table!$A$2:$R$218,12,FALSE)/10^3</f>
        <v>28.392385341134798</v>
      </c>
      <c r="N28">
        <f t="shared" si="4"/>
        <v>0.71938721252462789</v>
      </c>
      <c r="O28">
        <f t="shared" si="5"/>
        <v>0.42017035194384822</v>
      </c>
      <c r="P28">
        <f t="shared" si="6"/>
        <v>0.20895071602167573</v>
      </c>
      <c r="Q28">
        <f t="shared" si="7"/>
        <v>0.48045843279322165</v>
      </c>
      <c r="R28">
        <f t="shared" si="8"/>
        <v>0.27655430109470369</v>
      </c>
      <c r="S28">
        <f t="shared" si="9"/>
        <v>0.13753045393439614</v>
      </c>
    </row>
    <row r="29" spans="1:19" x14ac:dyDescent="0.25">
      <c r="A29" t="s">
        <v>26</v>
      </c>
      <c r="B29">
        <v>407.90122376450699</v>
      </c>
      <c r="C29">
        <v>1.18825290933508</v>
      </c>
      <c r="D29">
        <v>6.1057849053047901</v>
      </c>
      <c r="E29">
        <f>VLOOKUP(A29,[1]Carbon_Emissions!$EQ$2:$ES$218,3,FALSE)*3.664/1000</f>
        <v>9.8730913105769904</v>
      </c>
      <c r="F29">
        <f t="shared" si="0"/>
        <v>91.408407180128862</v>
      </c>
      <c r="G29">
        <f t="shared" si="1"/>
        <v>26.32923160498402</v>
      </c>
      <c r="H29">
        <f>VLOOKUP(A29,[2]CWBcountry_results_table!$A$2:$R$218,3,FALSE)/10^3</f>
        <v>240.22817022559698</v>
      </c>
      <c r="I29">
        <f>VLOOKUP(A29,[2]CWBcountry_results_table!$A$2:$R$218,4,FALSE)/10^3</f>
        <v>9.7598006414080896</v>
      </c>
      <c r="J29">
        <f t="shared" si="2"/>
        <v>356.59260941364772</v>
      </c>
      <c r="K29">
        <f t="shared" si="3"/>
        <v>101.24784292865114</v>
      </c>
      <c r="L29">
        <f>VLOOKUP(A29,[2]CWBcountry_results_table!$A$2:$R$218,11,FALSE)/10^3</f>
        <v>614.17518988408403</v>
      </c>
      <c r="M29">
        <f>VLOOKUP(A29,[2]CWBcountry_results_table!$A$2:$R$218,12,FALSE)/10^3</f>
        <v>27.141164596598397</v>
      </c>
      <c r="N29">
        <f t="shared" si="4"/>
        <v>0.619493387914133</v>
      </c>
      <c r="O29">
        <f t="shared" si="5"/>
        <v>0.3623663440540546</v>
      </c>
      <c r="P29">
        <f t="shared" si="6"/>
        <v>0.18020478289808137</v>
      </c>
      <c r="Q29">
        <f t="shared" si="7"/>
        <v>0.41939593899755379</v>
      </c>
      <c r="R29">
        <f t="shared" si="8"/>
        <v>0.24233529595702677</v>
      </c>
      <c r="S29">
        <f t="shared" si="9"/>
        <v>0.12051334267942941</v>
      </c>
    </row>
    <row r="30" spans="1:19" x14ac:dyDescent="0.25">
      <c r="A30" t="s">
        <v>27</v>
      </c>
      <c r="B30">
        <v>408.00038481107202</v>
      </c>
      <c r="C30">
        <v>1.1882782825379301</v>
      </c>
      <c r="D30">
        <v>5.33553362712387</v>
      </c>
      <c r="E30">
        <f>VLOOKUP(A30,[1]Carbon_Emissions!$EQ$2:$ES$218,3,FALSE)*3.664/1000</f>
        <v>9.6478858457139207</v>
      </c>
      <c r="F30">
        <f t="shared" si="0"/>
        <v>79.877139118948833</v>
      </c>
      <c r="G30">
        <f t="shared" si="1"/>
        <v>23.007770955487384</v>
      </c>
      <c r="H30">
        <f>VLOOKUP(A30,[2]CWBcountry_results_table!$A$2:$R$218,3,FALSE)/10^3</f>
        <v>298.153325335332</v>
      </c>
      <c r="I30">
        <f>VLOOKUP(A30,[2]CWBcountry_results_table!$A$2:$R$218,4,FALSE)/10^3</f>
        <v>10.9886900478947</v>
      </c>
      <c r="J30">
        <f t="shared" si="2"/>
        <v>311.60807139756099</v>
      </c>
      <c r="K30">
        <f t="shared" si="3"/>
        <v>88.475319553139002</v>
      </c>
      <c r="L30">
        <f>VLOOKUP(A30,[2]CWBcountry_results_table!$A$2:$R$218,11,FALSE)/10^3</f>
        <v>614.36788298269607</v>
      </c>
      <c r="M30">
        <f>VLOOKUP(A30,[2]CWBcountry_results_table!$A$2:$R$218,12,FALSE)/10^3</f>
        <v>21.713803551763203</v>
      </c>
      <c r="N30">
        <f t="shared" si="4"/>
        <v>0.7320937506596269</v>
      </c>
      <c r="O30">
        <f t="shared" si="5"/>
        <v>0.42749071266653482</v>
      </c>
      <c r="P30">
        <f t="shared" si="6"/>
        <v>0.21259113140906777</v>
      </c>
      <c r="Q30">
        <f t="shared" si="7"/>
        <v>0.49279889130152077</v>
      </c>
      <c r="R30">
        <f t="shared" si="8"/>
        <v>0.28353297257549287</v>
      </c>
      <c r="S30">
        <f t="shared" si="9"/>
        <v>0.1410009472617926</v>
      </c>
    </row>
    <row r="31" spans="1:19" x14ac:dyDescent="0.25">
      <c r="A31" t="s">
        <v>28</v>
      </c>
      <c r="B31">
        <v>408.06394403272799</v>
      </c>
      <c r="C31">
        <v>1.1885535750534999</v>
      </c>
      <c r="D31">
        <v>4.8418259322547996</v>
      </c>
      <c r="E31">
        <f>VLOOKUP(A31,[1]Carbon_Emissions!$EQ$2:$ES$218,3,FALSE)*3.664/1000</f>
        <v>9.0819183802268952</v>
      </c>
      <c r="F31">
        <f t="shared" si="0"/>
        <v>72.485946225575518</v>
      </c>
      <c r="G31">
        <f t="shared" si="1"/>
        <v>20.878815473928107</v>
      </c>
      <c r="H31">
        <f>VLOOKUP(A31,[2]CWBcountry_results_table!$A$2:$R$218,3,FALSE)/10^3</f>
        <v>302.32021436412998</v>
      </c>
      <c r="I31">
        <f>VLOOKUP(A31,[2]CWBcountry_results_table!$A$2:$R$218,4,FALSE)/10^3</f>
        <v>11.564335903832099</v>
      </c>
      <c r="J31">
        <f t="shared" si="2"/>
        <v>282.77434765337836</v>
      </c>
      <c r="K31">
        <f t="shared" si="3"/>
        <v>80.288519671056548</v>
      </c>
      <c r="L31">
        <f>VLOOKUP(A31,[2]CWBcountry_results_table!$A$2:$R$218,11,FALSE)/10^3</f>
        <v>582.79845684799295</v>
      </c>
      <c r="M31">
        <f>VLOOKUP(A31,[2]CWBcountry_results_table!$A$2:$R$218,12,FALSE)/10^3</f>
        <v>20.5120690320474</v>
      </c>
      <c r="N31">
        <f t="shared" si="4"/>
        <v>0.760234536820387</v>
      </c>
      <c r="O31">
        <f t="shared" si="5"/>
        <v>0.4441988556577352</v>
      </c>
      <c r="P31">
        <f t="shared" si="6"/>
        <v>0.22090009091859172</v>
      </c>
      <c r="Q31">
        <f t="shared" si="7"/>
        <v>0.51479907962911386</v>
      </c>
      <c r="R31">
        <f t="shared" si="8"/>
        <v>0.29617200836803392</v>
      </c>
      <c r="S31">
        <f t="shared" si="9"/>
        <v>0.14728633976142327</v>
      </c>
    </row>
    <row r="32" spans="1:19" x14ac:dyDescent="0.25">
      <c r="A32" t="s">
        <v>29</v>
      </c>
      <c r="B32">
        <v>408.051939773242</v>
      </c>
      <c r="C32">
        <v>1.18898322598943</v>
      </c>
      <c r="D32">
        <v>4.9350711785780597</v>
      </c>
      <c r="E32">
        <f>VLOOKUP(A32,[1]Carbon_Emissions!$EQ$2:$ES$218,3,FALSE)*3.664/1000</f>
        <v>8.1035177754379859</v>
      </c>
      <c r="F32">
        <f t="shared" si="0"/>
        <v>73.881900975983243</v>
      </c>
      <c r="G32">
        <f t="shared" si="1"/>
        <v>21.280905577753398</v>
      </c>
      <c r="H32">
        <f>VLOOKUP(A32,[2]CWBcountry_results_table!$A$2:$R$218,3,FALSE)/10^3</f>
        <v>197.91049579156001</v>
      </c>
      <c r="I32">
        <f>VLOOKUP(A32,[2]CWBcountry_results_table!$A$2:$R$218,4,FALSE)/10^3</f>
        <v>8.2346246449808902</v>
      </c>
      <c r="J32">
        <f t="shared" si="2"/>
        <v>288.22009561494525</v>
      </c>
      <c r="K32">
        <f t="shared" si="3"/>
        <v>81.83473857656999</v>
      </c>
      <c r="L32">
        <f>VLOOKUP(A32,[2]CWBcountry_results_table!$A$2:$R$218,11,FALSE)/10^3</f>
        <v>505.09107244896302</v>
      </c>
      <c r="M32">
        <f>VLOOKUP(A32,[2]CWBcountry_results_table!$A$2:$R$218,12,FALSE)/10^3</f>
        <v>22.1684257880197</v>
      </c>
      <c r="N32">
        <f t="shared" si="4"/>
        <v>0.62669033453488032</v>
      </c>
      <c r="O32">
        <f t="shared" si="5"/>
        <v>0.36675075705601717</v>
      </c>
      <c r="P32">
        <f t="shared" si="6"/>
        <v>0.18238515148395734</v>
      </c>
      <c r="Q32">
        <f t="shared" si="7"/>
        <v>0.4293700456484143</v>
      </c>
      <c r="R32">
        <f t="shared" si="8"/>
        <v>0.24805866076110894</v>
      </c>
      <c r="S32">
        <f t="shared" si="9"/>
        <v>0.12335957199649948</v>
      </c>
    </row>
    <row r="33" spans="1:19" x14ac:dyDescent="0.25">
      <c r="A33" t="s">
        <v>30</v>
      </c>
      <c r="B33">
        <v>408.15240254763103</v>
      </c>
      <c r="C33">
        <v>1.18917522484428</v>
      </c>
      <c r="D33">
        <v>4.1547084952105502</v>
      </c>
      <c r="E33">
        <f>VLOOKUP(A33,[1]Carbon_Emissions!$EQ$2:$ES$218,3,FALSE)*3.664/1000</f>
        <v>7.7340708983193647</v>
      </c>
      <c r="F33">
        <f t="shared" si="0"/>
        <v>62.199257218345906</v>
      </c>
      <c r="G33">
        <f t="shared" si="1"/>
        <v>17.915842748825533</v>
      </c>
      <c r="H33">
        <f>VLOOKUP(A33,[2]CWBcountry_results_table!$A$2:$R$218,3,FALSE)/10^3</f>
        <v>256.79806468668897</v>
      </c>
      <c r="I33">
        <f>VLOOKUP(A33,[2]CWBcountry_results_table!$A$2:$R$218,4,FALSE)/10^3</f>
        <v>9.5620489282765995</v>
      </c>
      <c r="J33">
        <f t="shared" si="2"/>
        <v>242.64502707473349</v>
      </c>
      <c r="K33">
        <f t="shared" si="3"/>
        <v>68.894545035796995</v>
      </c>
      <c r="L33">
        <f>VLOOKUP(A33,[2]CWBcountry_results_table!$A$2:$R$218,11,FALSE)/10^3</f>
        <v>495.20765024188699</v>
      </c>
      <c r="M33">
        <f>VLOOKUP(A33,[2]CWBcountry_results_table!$A$2:$R$218,12,FALSE)/10^3</f>
        <v>16.9497881919552</v>
      </c>
      <c r="N33">
        <f t="shared" si="4"/>
        <v>0.75778922908070512</v>
      </c>
      <c r="O33">
        <f t="shared" si="5"/>
        <v>0.4425688788298649</v>
      </c>
      <c r="P33">
        <f t="shared" si="6"/>
        <v>0.22008950344209183</v>
      </c>
      <c r="Q33">
        <f t="shared" si="7"/>
        <v>0.51001357318245755</v>
      </c>
      <c r="R33">
        <f t="shared" si="8"/>
        <v>0.29329833858030796</v>
      </c>
      <c r="S33">
        <f t="shared" si="9"/>
        <v>0.14585726377598715</v>
      </c>
    </row>
    <row r="34" spans="1:19" x14ac:dyDescent="0.25">
      <c r="A34" t="s">
        <v>31</v>
      </c>
      <c r="B34">
        <v>408.15770395005001</v>
      </c>
      <c r="C34">
        <v>1.1891629730342199</v>
      </c>
      <c r="D34">
        <v>4.1135288976717899</v>
      </c>
      <c r="E34">
        <f>VLOOKUP(A34,[1]Carbon_Emissions!$EQ$2:$ES$218,3,FALSE)*3.664/1000</f>
        <v>7.7247135925422397</v>
      </c>
      <c r="F34">
        <f t="shared" si="0"/>
        <v>61.582766222066873</v>
      </c>
      <c r="G34">
        <f t="shared" si="1"/>
        <v>17.738268992492248</v>
      </c>
      <c r="H34">
        <f>VLOOKUP(A34,[2]CWBcountry_results_table!$A$2:$R$218,3,FALSE)/10^3</f>
        <v>251.89729611927899</v>
      </c>
      <c r="I34">
        <f>VLOOKUP(A34,[2]CWBcountry_results_table!$A$2:$R$218,4,FALSE)/10^3</f>
        <v>10.2645045416911</v>
      </c>
      <c r="J34">
        <f t="shared" si="2"/>
        <v>240.24003895794075</v>
      </c>
      <c r="K34">
        <f t="shared" si="3"/>
        <v>68.211693365105631</v>
      </c>
      <c r="L34">
        <f>VLOOKUP(A34,[2]CWBcountry_results_table!$A$2:$R$218,11,FALSE)/10^3</f>
        <v>496.03012763946703</v>
      </c>
      <c r="M34">
        <f>VLOOKUP(A34,[2]CWBcountry_results_table!$A$2:$R$218,12,FALSE)/10^3</f>
        <v>18.720188920599298</v>
      </c>
      <c r="N34">
        <f t="shared" si="4"/>
        <v>0.75552430625175881</v>
      </c>
      <c r="O34">
        <f t="shared" si="5"/>
        <v>0.44196207399836834</v>
      </c>
      <c r="P34">
        <f t="shared" si="6"/>
        <v>0.21978773939938859</v>
      </c>
      <c r="Q34">
        <f t="shared" si="7"/>
        <v>0.51567450126223768</v>
      </c>
      <c r="R34">
        <f t="shared" si="8"/>
        <v>0.2970117376229795</v>
      </c>
      <c r="S34">
        <f t="shared" si="9"/>
        <v>0.1477039371199077</v>
      </c>
    </row>
    <row r="35" spans="1:19" x14ac:dyDescent="0.25">
      <c r="A35" t="s">
        <v>32</v>
      </c>
      <c r="B35">
        <v>408.12566993062501</v>
      </c>
      <c r="C35">
        <v>1.18925388784285</v>
      </c>
      <c r="D35">
        <v>4.3623589096785098</v>
      </c>
      <c r="E35">
        <f>VLOOKUP(A35,[1]Carbon_Emissions!$EQ$2:$ES$218,3,FALSE)*3.664/1000</f>
        <v>7.5842010737864012</v>
      </c>
      <c r="F35">
        <f t="shared" si="0"/>
        <v>65.30794740825398</v>
      </c>
      <c r="G35">
        <f t="shared" si="1"/>
        <v>18.811268306749753</v>
      </c>
      <c r="H35">
        <f>VLOOKUP(A35,[2]CWBcountry_results_table!$A$2:$R$218,3,FALSE)/10^3</f>
        <v>218.17789944109899</v>
      </c>
      <c r="I35">
        <f>VLOOKUP(A35,[2]CWBcountry_results_table!$A$2:$R$218,4,FALSE)/10^3</f>
        <v>7.8736650559616104</v>
      </c>
      <c r="J35">
        <f t="shared" si="2"/>
        <v>254.77231362172967</v>
      </c>
      <c r="K35">
        <f t="shared" si="3"/>
        <v>72.337862623001087</v>
      </c>
      <c r="L35">
        <f>VLOOKUP(A35,[2]CWBcountry_results_table!$A$2:$R$218,11,FALSE)/10^3</f>
        <v>479.08642899708502</v>
      </c>
      <c r="M35">
        <f>VLOOKUP(A35,[2]CWBcountry_results_table!$A$2:$R$218,12,FALSE)/10^3</f>
        <v>17.6305994407534</v>
      </c>
      <c r="N35">
        <f t="shared" si="4"/>
        <v>0.70066653141518109</v>
      </c>
      <c r="O35">
        <f t="shared" si="5"/>
        <v>0.40900360130096214</v>
      </c>
      <c r="P35">
        <f t="shared" si="6"/>
        <v>0.20339749092696849</v>
      </c>
      <c r="Q35">
        <f t="shared" si="7"/>
        <v>0.46821220931874941</v>
      </c>
      <c r="R35">
        <f t="shared" si="8"/>
        <v>0.26955987087354033</v>
      </c>
      <c r="S35">
        <f t="shared" si="9"/>
        <v>0.13405212378541162</v>
      </c>
    </row>
    <row r="36" spans="1:19" x14ac:dyDescent="0.25">
      <c r="A36" t="s">
        <v>33</v>
      </c>
      <c r="B36">
        <v>408.14854234141802</v>
      </c>
      <c r="C36">
        <v>1.1893282513531001</v>
      </c>
      <c r="D36">
        <v>4.1846933418040999</v>
      </c>
      <c r="E36">
        <f>VLOOKUP(A36,[1]Carbon_Emissions!$EQ$2:$ES$218,3,FALSE)*3.664/1000</f>
        <v>7.3388618588603203</v>
      </c>
      <c r="F36">
        <f t="shared" si="0"/>
        <v>62.648153979231729</v>
      </c>
      <c r="G36">
        <f t="shared" si="1"/>
        <v>18.045142745934108</v>
      </c>
      <c r="H36">
        <f>VLOOKUP(A36,[2]CWBcountry_results_table!$A$2:$R$218,3,FALSE)/10^3</f>
        <v>212.55726091238</v>
      </c>
      <c r="I36">
        <f>VLOOKUP(A36,[2]CWBcountry_results_table!$A$2:$R$218,4,FALSE)/10^3</f>
        <v>7.6308358527303799</v>
      </c>
      <c r="J36">
        <f t="shared" si="2"/>
        <v>244.39621465429792</v>
      </c>
      <c r="K36">
        <f t="shared" si="3"/>
        <v>69.391762197100164</v>
      </c>
      <c r="L36">
        <f>VLOOKUP(A36,[2]CWBcountry_results_table!$A$2:$R$218,11,FALSE)/10^3</f>
        <v>463.77192675153401</v>
      </c>
      <c r="M36">
        <f>VLOOKUP(A36,[2]CWBcountry_results_table!$A$2:$R$218,12,FALSE)/10^3</f>
        <v>17.072778839030299</v>
      </c>
      <c r="N36">
        <f t="shared" si="4"/>
        <v>0.70526457807029963</v>
      </c>
      <c r="O36">
        <f t="shared" si="5"/>
        <v>0.41165455766742765</v>
      </c>
      <c r="P36">
        <f t="shared" si="6"/>
        <v>0.20471581152801177</v>
      </c>
      <c r="Q36">
        <f t="shared" si="7"/>
        <v>0.47302499233587014</v>
      </c>
      <c r="R36">
        <f t="shared" si="8"/>
        <v>0.27233221263642604</v>
      </c>
      <c r="S36">
        <f t="shared" si="9"/>
        <v>0.13543080934409468</v>
      </c>
    </row>
    <row r="37" spans="1:19" x14ac:dyDescent="0.25">
      <c r="A37" t="s">
        <v>34</v>
      </c>
      <c r="B37">
        <v>408.13146245017498</v>
      </c>
      <c r="C37">
        <v>1.1895934452121799</v>
      </c>
      <c r="D37">
        <v>4.3173644714166199</v>
      </c>
      <c r="E37">
        <f>VLOOKUP(A37,[1]Carbon_Emissions!$EQ$2:$ES$218,3,FALSE)*3.664/1000</f>
        <v>6.8631278031645291</v>
      </c>
      <c r="F37">
        <f t="shared" si="0"/>
        <v>64.63434524288607</v>
      </c>
      <c r="G37">
        <f t="shared" si="1"/>
        <v>18.617244278011992</v>
      </c>
      <c r="H37">
        <f>VLOOKUP(A37,[2]CWBcountry_results_table!$A$2:$R$218,3,FALSE)/10^3</f>
        <v>156.44516645591298</v>
      </c>
      <c r="I37">
        <f>VLOOKUP(A37,[2]CWBcountry_results_table!$A$2:$R$218,4,FALSE)/10^3</f>
        <v>7.0571098576487801</v>
      </c>
      <c r="J37">
        <f t="shared" si="2"/>
        <v>252.14452957795035</v>
      </c>
      <c r="K37">
        <f t="shared" si="3"/>
        <v>71.591752190279365</v>
      </c>
      <c r="L37">
        <f>VLOOKUP(A37,[2]CWBcountry_results_table!$A$2:$R$218,11,FALSE)/10^3</f>
        <v>424.76895364889202</v>
      </c>
      <c r="M37">
        <f>VLOOKUP(A37,[2]CWBcountry_results_table!$A$2:$R$218,12,FALSE)/10^3</f>
        <v>20.3247306497022</v>
      </c>
      <c r="N37">
        <f t="shared" si="4"/>
        <v>0.58685623399492914</v>
      </c>
      <c r="O37">
        <f t="shared" si="5"/>
        <v>0.34405413558145365</v>
      </c>
      <c r="P37">
        <f t="shared" si="6"/>
        <v>0.1710981216246569</v>
      </c>
      <c r="Q37">
        <f t="shared" si="7"/>
        <v>0.40639604798808004</v>
      </c>
      <c r="R37">
        <f t="shared" si="8"/>
        <v>0.23530192286953269</v>
      </c>
      <c r="S37">
        <f t="shared" si="9"/>
        <v>0.11701564624301861</v>
      </c>
    </row>
    <row r="38" spans="1:19" x14ac:dyDescent="0.25">
      <c r="A38" t="s">
        <v>35</v>
      </c>
      <c r="B38">
        <v>408.24503870695298</v>
      </c>
      <c r="C38">
        <v>1.1898883700776099</v>
      </c>
      <c r="D38">
        <v>3.4351404531668202</v>
      </c>
      <c r="E38">
        <f>VLOOKUP(A38,[1]Carbon_Emissions!$EQ$2:$ES$218,3,FALSE)*3.664/1000</f>
        <v>6.1634326363771201</v>
      </c>
      <c r="F38">
        <f t="shared" si="0"/>
        <v>51.426757105576534</v>
      </c>
      <c r="G38">
        <f t="shared" si="1"/>
        <v>14.81293723735657</v>
      </c>
      <c r="H38">
        <f>VLOOKUP(A38,[2]CWBcountry_results_table!$A$2:$R$218,3,FALSE)/10^3</f>
        <v>185.93586493291798</v>
      </c>
      <c r="I38">
        <f>VLOOKUP(A38,[2]CWBcountry_results_table!$A$2:$R$218,4,FALSE)/10^3</f>
        <v>6.8985897376813297</v>
      </c>
      <c r="J38">
        <f t="shared" si="2"/>
        <v>200.62051266052413</v>
      </c>
      <c r="K38">
        <f t="shared" si="3"/>
        <v>56.962465339700358</v>
      </c>
      <c r="L38">
        <f>VLOOKUP(A38,[2]CWBcountry_results_table!$A$2:$R$218,11,FALSE)/10^3</f>
        <v>391.89477062429899</v>
      </c>
      <c r="M38">
        <f>VLOOKUP(A38,[2]CWBcountry_results_table!$A$2:$R$218,12,FALSE)/10^3</f>
        <v>14.1119434988628</v>
      </c>
      <c r="N38">
        <f t="shared" si="4"/>
        <v>0.72341668927546443</v>
      </c>
      <c r="O38">
        <f t="shared" si="5"/>
        <v>0.42246952099464119</v>
      </c>
      <c r="P38">
        <f t="shared" si="6"/>
        <v>0.21009409279063507</v>
      </c>
      <c r="Q38">
        <f t="shared" si="7"/>
        <v>0.48807555573928629</v>
      </c>
      <c r="R38">
        <f t="shared" si="8"/>
        <v>0.28089690565343245</v>
      </c>
      <c r="S38">
        <f t="shared" si="9"/>
        <v>0.13969003118145196</v>
      </c>
    </row>
    <row r="39" spans="1:19" x14ac:dyDescent="0.25">
      <c r="A39" t="s">
        <v>36</v>
      </c>
      <c r="B39">
        <v>408.22231172512602</v>
      </c>
      <c r="C39">
        <v>1.1900943417990499</v>
      </c>
      <c r="D39">
        <v>3.6116763753689001</v>
      </c>
      <c r="E39">
        <f>VLOOKUP(A39,[1]Carbon_Emissions!$EQ$2:$ES$218,3,FALSE)*3.664/1000</f>
        <v>5.8315081876972812</v>
      </c>
      <c r="F39">
        <f t="shared" si="0"/>
        <v>54.069638849502262</v>
      </c>
      <c r="G39">
        <f t="shared" si="1"/>
        <v>15.57419156490743</v>
      </c>
      <c r="H39">
        <f>VLOOKUP(A39,[2]CWBcountry_results_table!$A$2:$R$218,3,FALSE)/10^3</f>
        <v>142.23901750912898</v>
      </c>
      <c r="I39">
        <f>VLOOKUP(A39,[2]CWBcountry_results_table!$A$2:$R$218,4,FALSE)/10^3</f>
        <v>5.7234706106331297</v>
      </c>
      <c r="J39">
        <f t="shared" si="2"/>
        <v>210.93063758788463</v>
      </c>
      <c r="K39">
        <f t="shared" si="3"/>
        <v>59.889833663280129</v>
      </c>
      <c r="L39">
        <f>VLOOKUP(A39,[2]CWBcountry_results_table!$A$2:$R$218,11,FALSE)/10^3</f>
        <v>362.591049989471</v>
      </c>
      <c r="M39">
        <f>VLOOKUP(A39,[2]CWBcountry_results_table!$A$2:$R$218,12,FALSE)/10^3</f>
        <v>16.086739506100201</v>
      </c>
      <c r="N39">
        <f t="shared" si="4"/>
        <v>0.61986774236519149</v>
      </c>
      <c r="O39">
        <f t="shared" si="5"/>
        <v>0.36251794941244447</v>
      </c>
      <c r="P39">
        <f t="shared" si="6"/>
        <v>0.18028017624280865</v>
      </c>
      <c r="Q39">
        <f t="shared" si="7"/>
        <v>0.41826849395755994</v>
      </c>
      <c r="R39">
        <f t="shared" si="8"/>
        <v>0.2417064931059224</v>
      </c>
      <c r="S39">
        <f t="shared" si="9"/>
        <v>0.12020063902157521</v>
      </c>
    </row>
    <row r="40" spans="1:19" x14ac:dyDescent="0.25">
      <c r="A40" t="s">
        <v>37</v>
      </c>
      <c r="B40">
        <v>408.247535741793</v>
      </c>
      <c r="C40">
        <v>1.19029946434474</v>
      </c>
      <c r="D40">
        <v>3.4157442855837901</v>
      </c>
      <c r="E40">
        <f>VLOOKUP(A40,[1]Carbon_Emissions!$EQ$2:$ES$218,3,FALSE)*3.664/1000</f>
        <v>5.3681090281955672</v>
      </c>
      <c r="F40">
        <f t="shared" si="0"/>
        <v>51.136381206054878</v>
      </c>
      <c r="G40">
        <f t="shared" si="1"/>
        <v>14.729297509383349</v>
      </c>
      <c r="H40">
        <f>VLOOKUP(A40,[2]CWBcountry_results_table!$A$2:$R$218,3,FALSE)/10^3</f>
        <v>120.33542752024999</v>
      </c>
      <c r="I40">
        <f>VLOOKUP(A40,[2]CWBcountry_results_table!$A$2:$R$218,4,FALSE)/10^3</f>
        <v>5.4993467446775099</v>
      </c>
      <c r="J40">
        <f t="shared" si="2"/>
        <v>199.48772955100975</v>
      </c>
      <c r="K40">
        <f t="shared" si="3"/>
        <v>56.640832632469184</v>
      </c>
      <c r="L40">
        <f>VLOOKUP(A40,[2]CWBcountry_results_table!$A$2:$R$218,11,FALSE)/10^3</f>
        <v>331.51661245721704</v>
      </c>
      <c r="M40">
        <f>VLOOKUP(A40,[2]CWBcountry_results_table!$A$2:$R$218,12,FALSE)/10^3</f>
        <v>16.271055912023598</v>
      </c>
      <c r="N40">
        <f t="shared" si="4"/>
        <v>0.57505131896880768</v>
      </c>
      <c r="O40">
        <f t="shared" si="5"/>
        <v>0.33723972037907129</v>
      </c>
      <c r="P40">
        <f t="shared" si="6"/>
        <v>0.16770931294451216</v>
      </c>
      <c r="Q40">
        <f t="shared" si="7"/>
        <v>0.3982572153099746</v>
      </c>
      <c r="R40">
        <f t="shared" si="8"/>
        <v>0.23075554278615587</v>
      </c>
      <c r="S40">
        <f t="shared" si="9"/>
        <v>0.11475473142755532</v>
      </c>
    </row>
    <row r="41" spans="1:19" x14ac:dyDescent="0.25">
      <c r="A41" t="s">
        <v>38</v>
      </c>
      <c r="B41">
        <v>408.35737264107399</v>
      </c>
      <c r="C41">
        <v>1.19047525639955</v>
      </c>
      <c r="D41">
        <v>2.5625663997719599</v>
      </c>
      <c r="E41">
        <f>VLOOKUP(A41,[1]Carbon_Emissions!$EQ$2:$ES$218,3,FALSE)*3.664/1000</f>
        <v>4.8524252728212796</v>
      </c>
      <c r="F41">
        <f t="shared" si="0"/>
        <v>38.363636539662764</v>
      </c>
      <c r="G41">
        <f t="shared" si="1"/>
        <v>11.050242563265993</v>
      </c>
      <c r="H41">
        <f>VLOOKUP(A41,[2]CWBcountry_results_table!$A$2:$R$218,3,FALSE)/10^3</f>
        <v>156.53787556358799</v>
      </c>
      <c r="I41">
        <f>VLOOKUP(A41,[2]CWBcountry_results_table!$A$2:$R$218,4,FALSE)/10^3</f>
        <v>6.9226310576691708</v>
      </c>
      <c r="J41">
        <f t="shared" si="2"/>
        <v>149.6600770355511</v>
      </c>
      <c r="K41">
        <f t="shared" si="3"/>
        <v>42.493196920994208</v>
      </c>
      <c r="L41">
        <f>VLOOKUP(A41,[2]CWBcountry_results_table!$A$2:$R$218,11,FALSE)/10^3</f>
        <v>312.06495193783996</v>
      </c>
      <c r="M41">
        <f>VLOOKUP(A41,[2]CWBcountry_results_table!$A$2:$R$218,12,FALSE)/10^3</f>
        <v>12.8361392347957</v>
      </c>
      <c r="N41">
        <f t="shared" si="4"/>
        <v>0.75492425458349288</v>
      </c>
      <c r="O41">
        <f t="shared" si="5"/>
        <v>0.44238072498935088</v>
      </c>
      <c r="P41">
        <f t="shared" si="6"/>
        <v>0.2199959345372042</v>
      </c>
      <c r="Q41">
        <f t="shared" si="7"/>
        <v>0.52042010451285226</v>
      </c>
      <c r="R41">
        <f t="shared" si="8"/>
        <v>0.30023351475460114</v>
      </c>
      <c r="S41">
        <f t="shared" si="9"/>
        <v>0.14930612688746314</v>
      </c>
    </row>
    <row r="42" spans="1:19" x14ac:dyDescent="0.25">
      <c r="A42" t="s">
        <v>39</v>
      </c>
      <c r="B42">
        <v>408.31055736713802</v>
      </c>
      <c r="C42">
        <v>1.1906447023706299</v>
      </c>
      <c r="D42">
        <v>2.9262124668194098</v>
      </c>
      <c r="E42">
        <f>VLOOKUP(A42,[1]Carbon_Emissions!$EQ$2:$ES$218,3,FALSE)*3.664/1000</f>
        <v>4.6728230879953969</v>
      </c>
      <c r="F42">
        <f t="shared" si="0"/>
        <v>43.807704465679301</v>
      </c>
      <c r="G42">
        <f t="shared" si="1"/>
        <v>12.618349149073719</v>
      </c>
      <c r="H42">
        <f>VLOOKUP(A42,[2]CWBcountry_results_table!$A$2:$R$218,3,FALSE)/10^3</f>
        <v>111.994023255237</v>
      </c>
      <c r="I42">
        <f>VLOOKUP(A42,[2]CWBcountry_results_table!$A$2:$R$218,4,FALSE)/10^3</f>
        <v>4.6217407204721104</v>
      </c>
      <c r="J42">
        <f t="shared" si="2"/>
        <v>170.89788707350351</v>
      </c>
      <c r="K42">
        <f t="shared" si="3"/>
        <v>48.523278302677618</v>
      </c>
      <c r="L42">
        <f>VLOOKUP(A42,[2]CWBcountry_results_table!$A$2:$R$218,11,FALSE)/10^3</f>
        <v>290.124834616567</v>
      </c>
      <c r="M42">
        <f>VLOOKUP(A42,[2]CWBcountry_results_table!$A$2:$R$218,12,FALSE)/10^3</f>
        <v>13.1611087495228</v>
      </c>
      <c r="N42">
        <f t="shared" si="4"/>
        <v>0.60883890771706173</v>
      </c>
      <c r="O42">
        <f t="shared" si="5"/>
        <v>0.35624448562082955</v>
      </c>
      <c r="P42">
        <f t="shared" si="6"/>
        <v>0.17716038269923853</v>
      </c>
      <c r="Q42">
        <f t="shared" si="7"/>
        <v>0.41095050584220227</v>
      </c>
      <c r="R42">
        <f t="shared" si="8"/>
        <v>0.23760627602407539</v>
      </c>
      <c r="S42">
        <f t="shared" si="9"/>
        <v>0.11816160106677269</v>
      </c>
    </row>
    <row r="43" spans="1:19" x14ac:dyDescent="0.25">
      <c r="A43" t="s">
        <v>40</v>
      </c>
      <c r="B43">
        <v>408.36939622464701</v>
      </c>
      <c r="C43">
        <v>1.19063853694658</v>
      </c>
      <c r="D43">
        <v>2.46917105012664</v>
      </c>
      <c r="E43">
        <f>VLOOKUP(A43,[1]Carbon_Emissions!$EQ$2:$ES$218,3,FALSE)*3.664/1000</f>
        <v>4.5695224113103992</v>
      </c>
      <c r="F43">
        <f t="shared" si="0"/>
        <v>36.965434624345903</v>
      </c>
      <c r="G43">
        <f t="shared" si="1"/>
        <v>10.647505187191108</v>
      </c>
      <c r="H43">
        <f>VLOOKUP(A43,[2]CWBcountry_results_table!$A$2:$R$218,3,FALSE)/10^3</f>
        <v>145.71899348881098</v>
      </c>
      <c r="I43">
        <f>VLOOKUP(A43,[2]CWBcountry_results_table!$A$2:$R$218,4,FALSE)/10^3</f>
        <v>6.1130457803128602</v>
      </c>
      <c r="J43">
        <f t="shared" si="2"/>
        <v>144.20556267685012</v>
      </c>
      <c r="K43">
        <f t="shared" si="3"/>
        <v>40.944488959968552</v>
      </c>
      <c r="L43">
        <f>VLOOKUP(A43,[2]CWBcountry_results_table!$A$2:$R$218,11,FALSE)/10^3</f>
        <v>292.77242160660398</v>
      </c>
      <c r="M43">
        <f>VLOOKUP(A43,[2]CWBcountry_results_table!$A$2:$R$218,12,FALSE)/10^3</f>
        <v>11.180654454862701</v>
      </c>
      <c r="N43">
        <f t="shared" si="4"/>
        <v>0.74632384056931955</v>
      </c>
      <c r="O43">
        <f t="shared" si="5"/>
        <v>0.43683640617845437</v>
      </c>
      <c r="P43">
        <f t="shared" si="6"/>
        <v>0.21723874479254537</v>
      </c>
      <c r="Q43">
        <f t="shared" si="7"/>
        <v>0.50744827027930239</v>
      </c>
      <c r="R43">
        <f t="shared" si="8"/>
        <v>0.29233439886086604</v>
      </c>
      <c r="S43">
        <f t="shared" si="9"/>
        <v>0.14537789655350869</v>
      </c>
    </row>
    <row r="44" spans="1:19" x14ac:dyDescent="0.25">
      <c r="A44" t="s">
        <v>41</v>
      </c>
      <c r="B44">
        <v>408.32247879567501</v>
      </c>
      <c r="C44">
        <v>1.19071570189267</v>
      </c>
      <c r="D44">
        <v>2.8336106248077999</v>
      </c>
      <c r="E44">
        <f>VLOOKUP(A44,[1]Carbon_Emissions!$EQ$2:$ES$218,3,FALSE)*3.664/1000</f>
        <v>4.4779319707999843</v>
      </c>
      <c r="F44">
        <f t="shared" si="0"/>
        <v>42.421381984375863</v>
      </c>
      <c r="G44">
        <f t="shared" si="1"/>
        <v>12.219033519194008</v>
      </c>
      <c r="H44">
        <f>VLOOKUP(A44,[2]CWBcountry_results_table!$A$2:$R$218,3,FALSE)/10^3</f>
        <v>102.64172484263301</v>
      </c>
      <c r="I44">
        <f>VLOOKUP(A44,[2]CWBcountry_results_table!$A$2:$R$218,4,FALSE)/10^3</f>
        <v>4.5631738059460103</v>
      </c>
      <c r="J44">
        <f t="shared" si="2"/>
        <v>165.48971548024267</v>
      </c>
      <c r="K44">
        <f t="shared" si="3"/>
        <v>46.987728508457138</v>
      </c>
      <c r="L44">
        <f>VLOOKUP(A44,[2]CWBcountry_results_table!$A$2:$R$218,11,FALSE)/10^3</f>
        <v>277.03480286619299</v>
      </c>
      <c r="M44">
        <f>VLOOKUP(A44,[2]CWBcountry_results_table!$A$2:$R$218,12,FALSE)/10^3</f>
        <v>13.375339793867401</v>
      </c>
      <c r="N44">
        <f t="shared" si="4"/>
        <v>0.58670431494195019</v>
      </c>
      <c r="O44">
        <f t="shared" si="5"/>
        <v>0.3438469210592166</v>
      </c>
      <c r="P44">
        <f t="shared" si="6"/>
        <v>0.17099507384274842</v>
      </c>
      <c r="Q44">
        <f t="shared" si="7"/>
        <v>0.40263925771025344</v>
      </c>
      <c r="R44">
        <f t="shared" si="8"/>
        <v>0.23318505917273796</v>
      </c>
      <c r="S44">
        <f t="shared" si="9"/>
        <v>0.11596292992660259</v>
      </c>
    </row>
    <row r="45" spans="1:19" x14ac:dyDescent="0.25">
      <c r="A45" t="s">
        <v>42</v>
      </c>
      <c r="B45">
        <v>408.35482319404798</v>
      </c>
      <c r="C45">
        <v>1.1908000461674699</v>
      </c>
      <c r="D45">
        <v>2.5823696884540399</v>
      </c>
      <c r="E45">
        <f>VLOOKUP(A45,[1]Carbon_Emissions!$EQ$2:$ES$218,3,FALSE)*3.664/1000</f>
        <v>4.2665037186347678</v>
      </c>
      <c r="F45">
        <f t="shared" si="0"/>
        <v>38.660107362567857</v>
      </c>
      <c r="G45">
        <f t="shared" si="1"/>
        <v>11.135637869903448</v>
      </c>
      <c r="H45">
        <f>VLOOKUP(A45,[2]CWBcountry_results_table!$A$2:$R$218,3,FALSE)/10^3</f>
        <v>107.94337489948801</v>
      </c>
      <c r="I45">
        <f>VLOOKUP(A45,[2]CWBcountry_results_table!$A$2:$R$218,4,FALSE)/10^3</f>
        <v>4.4048950905430502</v>
      </c>
      <c r="J45">
        <f t="shared" si="2"/>
        <v>150.81663700214594</v>
      </c>
      <c r="K45">
        <f t="shared" si="3"/>
        <v>42.821580624817777</v>
      </c>
      <c r="L45">
        <f>VLOOKUP(A45,[2]CWBcountry_results_table!$A$2:$R$218,11,FALSE)/10^3</f>
        <v>266.78231745451603</v>
      </c>
      <c r="M45">
        <f>VLOOKUP(A45,[2]CWBcountry_results_table!$A$2:$R$218,12,FALSE)/10^3</f>
        <v>11.268417375610001</v>
      </c>
      <c r="N45">
        <f t="shared" si="4"/>
        <v>0.64184826165972297</v>
      </c>
      <c r="O45">
        <f t="shared" si="5"/>
        <v>0.37547516229704037</v>
      </c>
      <c r="P45">
        <f t="shared" si="6"/>
        <v>0.18672379821031818</v>
      </c>
      <c r="Q45">
        <f t="shared" si="7"/>
        <v>0.43468278392229343</v>
      </c>
      <c r="R45">
        <f t="shared" si="8"/>
        <v>0.25091147718620477</v>
      </c>
      <c r="S45">
        <f t="shared" si="9"/>
        <v>0.12477827760469963</v>
      </c>
    </row>
    <row r="46" spans="1:19" x14ac:dyDescent="0.25">
      <c r="A46" t="s">
        <v>43</v>
      </c>
      <c r="B46">
        <v>408.40122747915802</v>
      </c>
      <c r="C46">
        <v>1.1908249854948201</v>
      </c>
      <c r="D46">
        <v>2.2219160510873701</v>
      </c>
      <c r="E46">
        <f>VLOOKUP(A46,[1]Carbon_Emissions!$EQ$2:$ES$218,3,FALSE)*3.664/1000</f>
        <v>4.1657625130971203</v>
      </c>
      <c r="F46">
        <f t="shared" si="0"/>
        <v>33.263832622305557</v>
      </c>
      <c r="G46">
        <f t="shared" si="1"/>
        <v>9.5812976092695479</v>
      </c>
      <c r="H46">
        <f>VLOOKUP(A46,[2]CWBcountry_results_table!$A$2:$R$218,3,FALSE)/10^3</f>
        <v>138.39088195451501</v>
      </c>
      <c r="I46">
        <f>VLOOKUP(A46,[2]CWBcountry_results_table!$A$2:$R$218,4,FALSE)/10^3</f>
        <v>5.3073370730497</v>
      </c>
      <c r="J46">
        <f t="shared" si="2"/>
        <v>129.76527258058755</v>
      </c>
      <c r="K46">
        <f t="shared" si="3"/>
        <v>36.844437010168967</v>
      </c>
      <c r="L46">
        <f>VLOOKUP(A46,[2]CWBcountry_results_table!$A$2:$R$218,11,FALSE)/10^3</f>
        <v>267.32577713604496</v>
      </c>
      <c r="M46">
        <f>VLOOKUP(A46,[2]CWBcountry_results_table!$A$2:$R$218,12,FALSE)/10^3</f>
        <v>9.4388932011582689</v>
      </c>
      <c r="N46">
        <f t="shared" si="4"/>
        <v>0.75963855311480422</v>
      </c>
      <c r="O46">
        <f t="shared" si="5"/>
        <v>0.44387043839703827</v>
      </c>
      <c r="P46">
        <f t="shared" si="6"/>
        <v>0.22073676901484715</v>
      </c>
      <c r="Q46">
        <f t="shared" si="7"/>
        <v>0.51458002303104267</v>
      </c>
      <c r="R46">
        <f t="shared" si="8"/>
        <v>0.29606035767773142</v>
      </c>
      <c r="S46">
        <f t="shared" si="9"/>
        <v>0.14723081587313586</v>
      </c>
    </row>
    <row r="47" spans="1:19" x14ac:dyDescent="0.25">
      <c r="A47" t="s">
        <v>44</v>
      </c>
      <c r="B47">
        <v>408.35894371942499</v>
      </c>
      <c r="C47">
        <v>1.19092732740644</v>
      </c>
      <c r="D47">
        <v>2.55036276589315</v>
      </c>
      <c r="E47">
        <f>VLOOKUP(A47,[1]Carbon_Emissions!$EQ$2:$ES$218,3,FALSE)*3.664/1000</f>
        <v>4.0930451238072321</v>
      </c>
      <c r="F47">
        <f t="shared" si="0"/>
        <v>38.180938532449588</v>
      </c>
      <c r="G47">
        <f t="shared" si="1"/>
        <v>10.997618321206883</v>
      </c>
      <c r="H47">
        <f>VLOOKUP(A47,[2]CWBcountry_results_table!$A$2:$R$218,3,FALSE)/10^3</f>
        <v>101.06422600458701</v>
      </c>
      <c r="I47">
        <f>VLOOKUP(A47,[2]CWBcountry_results_table!$A$2:$R$218,4,FALSE)/10^3</f>
        <v>4.0732536912783894</v>
      </c>
      <c r="J47">
        <f t="shared" si="2"/>
        <v>148.94735529433927</v>
      </c>
      <c r="K47">
        <f t="shared" si="3"/>
        <v>42.290832830990489</v>
      </c>
      <c r="L47">
        <f>VLOOKUP(A47,[2]CWBcountry_results_table!$A$2:$R$218,11,FALSE)/10^3</f>
        <v>254.69687705114001</v>
      </c>
      <c r="M47">
        <f>VLOOKUP(A47,[2]CWBcountry_results_table!$A$2:$R$218,12,FALSE)/10^3</f>
        <v>11.319999200479399</v>
      </c>
      <c r="N47">
        <f t="shared" si="4"/>
        <v>0.62221114194535398</v>
      </c>
      <c r="O47">
        <f t="shared" si="5"/>
        <v>0.36389974038573636</v>
      </c>
      <c r="P47">
        <f t="shared" si="6"/>
        <v>0.18096734089382671</v>
      </c>
      <c r="Q47">
        <f t="shared" si="7"/>
        <v>0.41519755947210746</v>
      </c>
      <c r="R47">
        <f t="shared" si="8"/>
        <v>0.23994206074539906</v>
      </c>
      <c r="S47">
        <f t="shared" si="9"/>
        <v>0.11932318680868696</v>
      </c>
    </row>
    <row r="48" spans="1:19" x14ac:dyDescent="0.25">
      <c r="A48" t="s">
        <v>45</v>
      </c>
      <c r="B48">
        <v>408.41491467693299</v>
      </c>
      <c r="C48">
        <v>1.19090524152788</v>
      </c>
      <c r="D48">
        <v>2.1155982786702698</v>
      </c>
      <c r="E48">
        <f>VLOOKUP(A48,[1]Carbon_Emissions!$EQ$2:$ES$218,3,FALSE)*3.664/1000</f>
        <v>3.998218359926561</v>
      </c>
      <c r="F48">
        <f t="shared" si="0"/>
        <v>31.672171864137816</v>
      </c>
      <c r="G48">
        <f t="shared" si="1"/>
        <v>9.1228364454536095</v>
      </c>
      <c r="H48">
        <f>VLOOKUP(A48,[2]CWBcountry_results_table!$A$2:$R$218,3,FALSE)/10^3</f>
        <v>136.17884075596101</v>
      </c>
      <c r="I48">
        <f>VLOOKUP(A48,[2]CWBcountry_results_table!$A$2:$R$218,4,FALSE)/10^3</f>
        <v>5.3063626224357803</v>
      </c>
      <c r="J48">
        <f t="shared" si="2"/>
        <v>123.55605747045135</v>
      </c>
      <c r="K48">
        <f t="shared" si="3"/>
        <v>35.081445799512608</v>
      </c>
      <c r="L48">
        <f>VLOOKUP(A48,[2]CWBcountry_results_table!$A$2:$R$218,11,FALSE)/10^3</f>
        <v>256.92943868110001</v>
      </c>
      <c r="M48">
        <f>VLOOKUP(A48,[2]CWBcountry_results_table!$A$2:$R$218,12,FALSE)/10^3</f>
        <v>9.0319337669783994</v>
      </c>
      <c r="N48">
        <f t="shared" si="4"/>
        <v>0.76742222441960817</v>
      </c>
      <c r="O48">
        <f t="shared" si="5"/>
        <v>0.44854498223437217</v>
      </c>
      <c r="P48">
        <f t="shared" si="6"/>
        <v>0.22306141966515328</v>
      </c>
      <c r="Q48">
        <f t="shared" si="7"/>
        <v>0.51910509708539576</v>
      </c>
      <c r="R48">
        <f t="shared" si="8"/>
        <v>0.29864387931868475</v>
      </c>
      <c r="S48">
        <f t="shared" si="9"/>
        <v>0.14851560118518192</v>
      </c>
    </row>
    <row r="49" spans="1:19" x14ac:dyDescent="0.25">
      <c r="A49" t="s">
        <v>46</v>
      </c>
      <c r="B49">
        <v>408.39737791092801</v>
      </c>
      <c r="C49">
        <v>1.19090624611611</v>
      </c>
      <c r="D49">
        <v>2.2518182652353702</v>
      </c>
      <c r="E49">
        <f>VLOOKUP(A49,[1]Carbon_Emissions!$EQ$2:$ES$218,3,FALSE)*3.664/1000</f>
        <v>3.8975844712085133</v>
      </c>
      <c r="F49">
        <f t="shared" si="0"/>
        <v>33.711492310424127</v>
      </c>
      <c r="G49">
        <f t="shared" si="1"/>
        <v>9.7102412805607692</v>
      </c>
      <c r="H49">
        <f>VLOOKUP(A49,[2]CWBcountry_results_table!$A$2:$R$218,3,FALSE)/10^3</f>
        <v>104.87822422838801</v>
      </c>
      <c r="I49">
        <f>VLOOKUP(A49,[2]CWBcountry_results_table!$A$2:$R$218,4,FALSE)/10^3</f>
        <v>4.1515620513653904</v>
      </c>
      <c r="J49">
        <f t="shared" si="2"/>
        <v>131.51163422542982</v>
      </c>
      <c r="K49">
        <f t="shared" si="3"/>
        <v>37.340283937014568</v>
      </c>
      <c r="L49">
        <f>VLOOKUP(A49,[2]CWBcountry_results_table!$A$2:$R$218,11,FALSE)/10^3</f>
        <v>245.55882103680301</v>
      </c>
      <c r="M49">
        <f>VLOOKUP(A49,[2]CWBcountry_results_table!$A$2:$R$218,12,FALSE)/10^3</f>
        <v>9.87130214035869</v>
      </c>
      <c r="N49">
        <f t="shared" si="4"/>
        <v>0.67856537848112009</v>
      </c>
      <c r="O49">
        <f t="shared" si="5"/>
        <v>0.39672370985526023</v>
      </c>
      <c r="P49">
        <f t="shared" si="6"/>
        <v>0.19729070091102091</v>
      </c>
      <c r="Q49">
        <f t="shared" si="7"/>
        <v>0.46443938087762859</v>
      </c>
      <c r="R49">
        <f t="shared" si="8"/>
        <v>0.26781428191229228</v>
      </c>
      <c r="S49">
        <f t="shared" si="9"/>
        <v>0.13318404239498297</v>
      </c>
    </row>
    <row r="50" spans="1:19" x14ac:dyDescent="0.25">
      <c r="A50" t="s">
        <v>47</v>
      </c>
      <c r="B50">
        <v>408.42057837957202</v>
      </c>
      <c r="C50">
        <v>1.1910266056194301</v>
      </c>
      <c r="D50">
        <v>2.0716044489626699</v>
      </c>
      <c r="E50">
        <f>VLOOKUP(A50,[1]Carbon_Emissions!$EQ$2:$ES$218,3,FALSE)*3.664/1000</f>
        <v>3.7203341285660958</v>
      </c>
      <c r="F50">
        <f t="shared" si="0"/>
        <v>31.013549596617111</v>
      </c>
      <c r="G50">
        <f t="shared" si="1"/>
        <v>8.9331272189534676</v>
      </c>
      <c r="H50">
        <f>VLOOKUP(A50,[2]CWBcountry_results_table!$A$2:$R$218,3,FALSE)/10^3</f>
        <v>113.95294908803599</v>
      </c>
      <c r="I50">
        <f>VLOOKUP(A50,[2]CWBcountry_results_table!$A$2:$R$218,4,FALSE)/10^3</f>
        <v>4.1340611472039299</v>
      </c>
      <c r="J50">
        <f t="shared" si="2"/>
        <v>120.98671138688675</v>
      </c>
      <c r="K50">
        <f t="shared" si="3"/>
        <v>34.351927739321034</v>
      </c>
      <c r="L50">
        <f>VLOOKUP(A50,[2]CWBcountry_results_table!$A$2:$R$218,11,FALSE)/10^3</f>
        <v>236.54323895123798</v>
      </c>
      <c r="M50">
        <f>VLOOKUP(A50,[2]CWBcountry_results_table!$A$2:$R$218,12,FALSE)/10^3</f>
        <v>8.3369497391599001</v>
      </c>
      <c r="N50">
        <f t="shared" si="4"/>
        <v>0.72783899105009431</v>
      </c>
      <c r="O50">
        <f t="shared" si="5"/>
        <v>0.42489984869599112</v>
      </c>
      <c r="P50">
        <f t="shared" si="6"/>
        <v>0.21130269475651639</v>
      </c>
      <c r="Q50">
        <f t="shared" si="7"/>
        <v>0.48852179447907418</v>
      </c>
      <c r="R50">
        <f t="shared" si="8"/>
        <v>0.28106021172784568</v>
      </c>
      <c r="S50">
        <f t="shared" si="9"/>
        <v>0.13977124329225765</v>
      </c>
    </row>
    <row r="51" spans="1:19" x14ac:dyDescent="0.25">
      <c r="A51" t="s">
        <v>48</v>
      </c>
      <c r="B51">
        <v>408.40419187367701</v>
      </c>
      <c r="C51">
        <v>1.19108181173935</v>
      </c>
      <c r="D51">
        <v>2.1988895830714799</v>
      </c>
      <c r="E51">
        <f>VLOOKUP(A51,[1]Carbon_Emissions!$EQ$2:$ES$218,3,FALSE)*3.664/1000</f>
        <v>3.6551059022471364</v>
      </c>
      <c r="F51">
        <f t="shared" si="0"/>
        <v>32.919108267130845</v>
      </c>
      <c r="G51">
        <f t="shared" si="1"/>
        <v>9.4820033794796323</v>
      </c>
      <c r="H51">
        <f>VLOOKUP(A51,[2]CWBcountry_results_table!$A$2:$R$218,3,FALSE)/10^3</f>
        <v>94.999240182767593</v>
      </c>
      <c r="I51">
        <f>VLOOKUP(A51,[2]CWBcountry_results_table!$A$2:$R$218,4,FALSE)/10^3</f>
        <v>3.9219427700124903</v>
      </c>
      <c r="J51">
        <f t="shared" si="2"/>
        <v>128.42047114347301</v>
      </c>
      <c r="K51">
        <f t="shared" si="3"/>
        <v>36.462605639914031</v>
      </c>
      <c r="L51">
        <f>VLOOKUP(A51,[2]CWBcountry_results_table!$A$2:$R$218,11,FALSE)/10^3</f>
        <v>228.95646209799699</v>
      </c>
      <c r="M51">
        <f>VLOOKUP(A51,[2]CWBcountry_results_table!$A$2:$R$218,12,FALSE)/10^3</f>
        <v>9.6673608668036302</v>
      </c>
      <c r="N51">
        <f t="shared" si="4"/>
        <v>0.65348029938136065</v>
      </c>
      <c r="O51">
        <f t="shared" si="5"/>
        <v>0.3823681239315852</v>
      </c>
      <c r="P51">
        <f t="shared" si="6"/>
        <v>0.19015166803117733</v>
      </c>
      <c r="Q51">
        <f t="shared" si="7"/>
        <v>0.43910527806589261</v>
      </c>
      <c r="R51">
        <f t="shared" si="8"/>
        <v>0.2534623631313207</v>
      </c>
      <c r="S51">
        <f t="shared" si="9"/>
        <v>0.12604683318520579</v>
      </c>
    </row>
    <row r="52" spans="1:19" x14ac:dyDescent="0.25">
      <c r="A52" t="s">
        <v>49</v>
      </c>
      <c r="B52">
        <v>408.43501031596099</v>
      </c>
      <c r="C52">
        <v>1.19106626162698</v>
      </c>
      <c r="D52">
        <v>1.9595017853109999</v>
      </c>
      <c r="E52">
        <f>VLOOKUP(A52,[1]Carbon_Emissions!$EQ$2:$ES$218,3,FALSE)*3.664/1000</f>
        <v>3.6369145783107677</v>
      </c>
      <c r="F52">
        <f t="shared" si="0"/>
        <v>29.335284462163056</v>
      </c>
      <c r="G52">
        <f t="shared" si="1"/>
        <v>8.4497205741736821</v>
      </c>
      <c r="H52">
        <f>VLOOKUP(A52,[2]CWBcountry_results_table!$A$2:$R$218,3,FALSE)/10^3</f>
        <v>116.86057206100401</v>
      </c>
      <c r="I52">
        <f>VLOOKUP(A52,[2]CWBcountry_results_table!$A$2:$R$218,4,FALSE)/10^3</f>
        <v>4.7122115815402399</v>
      </c>
      <c r="J52">
        <f t="shared" si="2"/>
        <v>114.43964463400479</v>
      </c>
      <c r="K52">
        <f t="shared" si="3"/>
        <v>32.493009834855307</v>
      </c>
      <c r="L52">
        <f>VLOOKUP(A52,[2]CWBcountry_results_table!$A$2:$R$218,11,FALSE)/10^3</f>
        <v>233.049197980701</v>
      </c>
      <c r="M52">
        <f>VLOOKUP(A52,[2]CWBcountry_results_table!$A$2:$R$218,12,FALSE)/10^3</f>
        <v>8.6502163598843307</v>
      </c>
      <c r="N52">
        <f t="shared" si="4"/>
        <v>0.7489719248777138</v>
      </c>
      <c r="O52">
        <f t="shared" si="5"/>
        <v>0.43803981636887174</v>
      </c>
      <c r="P52">
        <f t="shared" si="6"/>
        <v>0.21783720068023993</v>
      </c>
      <c r="Q52">
        <f t="shared" si="7"/>
        <v>0.50894641292229792</v>
      </c>
      <c r="R52">
        <f t="shared" si="8"/>
        <v>0.29305332026113567</v>
      </c>
      <c r="S52">
        <f t="shared" si="9"/>
        <v>0.14573541616586277</v>
      </c>
    </row>
    <row r="53" spans="1:19" x14ac:dyDescent="0.25">
      <c r="A53" t="s">
        <v>50</v>
      </c>
      <c r="B53">
        <v>408.455667191906</v>
      </c>
      <c r="C53">
        <v>1.1911890145331101</v>
      </c>
      <c r="D53">
        <v>1.7990457831709199</v>
      </c>
      <c r="E53">
        <f>VLOOKUP(A53,[1]Carbon_Emissions!$EQ$2:$ES$218,3,FALSE)*3.664/1000</f>
        <v>3.3515571216355839</v>
      </c>
      <c r="F53">
        <f t="shared" si="0"/>
        <v>26.933131781453135</v>
      </c>
      <c r="G53">
        <f t="shared" si="1"/>
        <v>7.7578057248501304</v>
      </c>
      <c r="H53">
        <f>VLOOKUP(A53,[2]CWBcountry_results_table!$A$2:$R$218,3,FALSE)/10^3</f>
        <v>109.07453670953801</v>
      </c>
      <c r="I53">
        <f>VLOOKUP(A53,[2]CWBcountry_results_table!$A$2:$R$218,4,FALSE)/10^3</f>
        <v>4.1082501818539505</v>
      </c>
      <c r="J53">
        <f t="shared" si="2"/>
        <v>105.06862593835737</v>
      </c>
      <c r="K53">
        <f t="shared" si="3"/>
        <v>29.832283269213672</v>
      </c>
      <c r="L53">
        <f>VLOOKUP(A53,[2]CWBcountry_results_table!$A$2:$R$218,11,FALSE)/10^3</f>
        <v>214.631819920026</v>
      </c>
      <c r="M53">
        <f>VLOOKUP(A53,[2]CWBcountry_results_table!$A$2:$R$218,12,FALSE)/10^3</f>
        <v>7.5486973763646699</v>
      </c>
      <c r="N53">
        <f t="shared" si="4"/>
        <v>0.75307590026098215</v>
      </c>
      <c r="O53">
        <f t="shared" si="5"/>
        <v>0.43989991911278337</v>
      </c>
      <c r="P53">
        <f t="shared" si="6"/>
        <v>0.21876222977478718</v>
      </c>
      <c r="Q53">
        <f t="shared" si="7"/>
        <v>0.51047041404435278</v>
      </c>
      <c r="R53">
        <f t="shared" si="8"/>
        <v>0.29367845643334689</v>
      </c>
      <c r="S53">
        <f t="shared" si="9"/>
        <v>0.14604629638430341</v>
      </c>
    </row>
    <row r="54" spans="1:19" x14ac:dyDescent="0.25">
      <c r="A54" t="s">
        <v>51</v>
      </c>
      <c r="B54">
        <v>408.41739092218</v>
      </c>
      <c r="C54">
        <v>1.19133144304517</v>
      </c>
      <c r="D54">
        <v>2.0963635979930699</v>
      </c>
      <c r="E54">
        <f>VLOOKUP(A54,[1]Carbon_Emissions!$EQ$2:$ES$218,3,FALSE)*3.664/1000</f>
        <v>3.2258443449413114</v>
      </c>
      <c r="F54">
        <f t="shared" si="0"/>
        <v>31.384213550736753</v>
      </c>
      <c r="G54">
        <f t="shared" si="1"/>
        <v>9.0398930777699711</v>
      </c>
      <c r="H54">
        <f>VLOOKUP(A54,[2]CWBcountry_results_table!$A$2:$R$218,3,FALSE)/10^3</f>
        <v>73.438420792715107</v>
      </c>
      <c r="I54">
        <f>VLOOKUP(A54,[2]CWBcountry_results_table!$A$2:$R$218,4,FALSE)/10^3</f>
        <v>3.2951724492925902</v>
      </c>
      <c r="J54">
        <f t="shared" si="2"/>
        <v>122.43270558690205</v>
      </c>
      <c r="K54">
        <f t="shared" si="3"/>
        <v>34.762490913582063</v>
      </c>
      <c r="L54">
        <f>VLOOKUP(A54,[2]CWBcountry_results_table!$A$2:$R$218,11,FALSE)/10^3</f>
        <v>198.81058581844701</v>
      </c>
      <c r="M54">
        <f>VLOOKUP(A54,[2]CWBcountry_results_table!$A$2:$R$218,12,FALSE)/10^3</f>
        <v>10.1580558475702</v>
      </c>
      <c r="N54">
        <f t="shared" si="4"/>
        <v>0.57264585469068274</v>
      </c>
      <c r="O54">
        <f t="shared" si="5"/>
        <v>0.33568054457190866</v>
      </c>
      <c r="P54">
        <f t="shared" si="6"/>
        <v>0.16693393481561017</v>
      </c>
      <c r="Q54">
        <f t="shared" si="7"/>
        <v>0.38417411184177552</v>
      </c>
      <c r="R54">
        <f t="shared" si="8"/>
        <v>0.22286582247809184</v>
      </c>
      <c r="S54">
        <f t="shared" si="9"/>
        <v>0.11083117351835507</v>
      </c>
    </row>
    <row r="55" spans="1:19" x14ac:dyDescent="0.25">
      <c r="A55" t="s">
        <v>52</v>
      </c>
      <c r="B55">
        <v>408.44932863738302</v>
      </c>
      <c r="C55">
        <v>1.19129998306354</v>
      </c>
      <c r="D55">
        <v>1.84828164636227</v>
      </c>
      <c r="E55">
        <f>VLOOKUP(A55,[1]Carbon_Emissions!$EQ$2:$ES$218,3,FALSE)*3.664/1000</f>
        <v>3.1709004565166077</v>
      </c>
      <c r="F55">
        <f t="shared" si="0"/>
        <v>27.670231417332854</v>
      </c>
      <c r="G55">
        <f t="shared" si="1"/>
        <v>7.9701195330404717</v>
      </c>
      <c r="H55">
        <f>VLOOKUP(A55,[2]CWBcountry_results_table!$A$2:$R$218,3,FALSE)/10^3</f>
        <v>88.786192743218194</v>
      </c>
      <c r="I55">
        <f>VLOOKUP(A55,[2]CWBcountry_results_table!$A$2:$R$218,4,FALSE)/10^3</f>
        <v>3.2706081363881099</v>
      </c>
      <c r="J55">
        <f t="shared" si="2"/>
        <v>107.94411945875359</v>
      </c>
      <c r="K55">
        <f t="shared" si="3"/>
        <v>30.648726203278272</v>
      </c>
      <c r="L55">
        <f>VLOOKUP(A55,[2]CWBcountry_results_table!$A$2:$R$218,11,FALSE)/10^3</f>
        <v>199.90009120129298</v>
      </c>
      <c r="M55">
        <f>VLOOKUP(A55,[2]CWBcountry_results_table!$A$2:$R$218,12,FALSE)/10^3</f>
        <v>7.5699087701759797</v>
      </c>
      <c r="N55">
        <f t="shared" si="4"/>
        <v>0.68834983726175825</v>
      </c>
      <c r="O55">
        <f t="shared" si="5"/>
        <v>0.40194405085523344</v>
      </c>
      <c r="P55">
        <f t="shared" si="6"/>
        <v>0.19988677649030759</v>
      </c>
      <c r="Q55">
        <f t="shared" si="7"/>
        <v>0.46000965377220704</v>
      </c>
      <c r="R55">
        <f t="shared" si="8"/>
        <v>0.26496627638581494</v>
      </c>
      <c r="S55">
        <f t="shared" si="9"/>
        <v>0.13176772924666577</v>
      </c>
    </row>
    <row r="56" spans="1:19" x14ac:dyDescent="0.25">
      <c r="A56" t="s">
        <v>53</v>
      </c>
      <c r="B56">
        <v>408.44392774465302</v>
      </c>
      <c r="C56">
        <v>1.19135001758813</v>
      </c>
      <c r="D56">
        <v>1.8902340528067301</v>
      </c>
      <c r="E56">
        <f>VLOOKUP(A56,[1]Carbon_Emissions!$EQ$2:$ES$218,3,FALSE)*3.664/1000</f>
        <v>3.1073314868176318</v>
      </c>
      <c r="F56">
        <f t="shared" si="0"/>
        <v>28.298291971370674</v>
      </c>
      <c r="G56">
        <f t="shared" si="1"/>
        <v>8.151025778968485</v>
      </c>
      <c r="H56">
        <f>VLOOKUP(A56,[2]CWBcountry_results_table!$A$2:$R$218,3,FALSE)/10^3</f>
        <v>80.307939345091697</v>
      </c>
      <c r="I56">
        <f>VLOOKUP(A56,[2]CWBcountry_results_table!$A$2:$R$218,4,FALSE)/10^3</f>
        <v>3.0881979005739701</v>
      </c>
      <c r="J56">
        <f t="shared" si="2"/>
        <v>110.39424148519683</v>
      </c>
      <c r="K56">
        <f t="shared" si="3"/>
        <v>31.344392808644152</v>
      </c>
      <c r="L56">
        <f>VLOOKUP(A56,[2]CWBcountry_results_table!$A$2:$R$218,11,FALSE)/10^3</f>
        <v>194.27423834251701</v>
      </c>
      <c r="M56">
        <f>VLOOKUP(A56,[2]CWBcountry_results_table!$A$2:$R$218,12,FALSE)/10^3</f>
        <v>8.0611376229130798</v>
      </c>
      <c r="N56">
        <f t="shared" si="4"/>
        <v>0.64762771648554041</v>
      </c>
      <c r="O56">
        <f t="shared" si="5"/>
        <v>0.37843841504160641</v>
      </c>
      <c r="P56">
        <f t="shared" si="6"/>
        <v>0.18819742380019089</v>
      </c>
      <c r="Q56">
        <f t="shared" si="7"/>
        <v>0.43176078090927716</v>
      </c>
      <c r="R56">
        <f t="shared" si="8"/>
        <v>0.2491305039579555</v>
      </c>
      <c r="S56">
        <f t="shared" si="9"/>
        <v>0.12389259961829127</v>
      </c>
    </row>
    <row r="57" spans="1:19" x14ac:dyDescent="0.25">
      <c r="A57" t="s">
        <v>54</v>
      </c>
      <c r="B57">
        <v>408.48113118944099</v>
      </c>
      <c r="C57">
        <v>1.19136494662054</v>
      </c>
      <c r="D57">
        <v>1.6012495987992601</v>
      </c>
      <c r="E57">
        <f>VLOOKUP(A57,[1]Carbon_Emissions!$EQ$2:$ES$218,3,FALSE)*3.664/1000</f>
        <v>2.9988435983526047</v>
      </c>
      <c r="F57">
        <f t="shared" si="0"/>
        <v>23.971967174424126</v>
      </c>
      <c r="G57">
        <f t="shared" si="1"/>
        <v>6.9048733615795337</v>
      </c>
      <c r="H57">
        <f>VLOOKUP(A57,[2]CWBcountry_results_table!$A$2:$R$218,3,FALSE)/10^3</f>
        <v>99.69660382295919</v>
      </c>
      <c r="I57">
        <f>VLOOKUP(A57,[2]CWBcountry_results_table!$A$2:$R$218,4,FALSE)/10^3</f>
        <v>3.7808176695678997</v>
      </c>
      <c r="J57">
        <f t="shared" si="2"/>
        <v>93.516850268062569</v>
      </c>
      <c r="K57">
        <f t="shared" si="3"/>
        <v>26.55237129757689</v>
      </c>
      <c r="L57">
        <f>VLOOKUP(A57,[2]CWBcountry_results_table!$A$2:$R$218,11,FALSE)/10^3</f>
        <v>192.37442887603501</v>
      </c>
      <c r="M57">
        <f>VLOOKUP(A57,[2]CWBcountry_results_table!$A$2:$R$218,12,FALSE)/10^3</f>
        <v>6.7320630629933005</v>
      </c>
      <c r="N57">
        <f t="shared" si="4"/>
        <v>0.75955081461958884</v>
      </c>
      <c r="O57">
        <f t="shared" si="5"/>
        <v>0.44373354835007484</v>
      </c>
      <c r="P57">
        <f t="shared" si="6"/>
        <v>0.22066869359449223</v>
      </c>
      <c r="Q57">
        <f t="shared" si="7"/>
        <v>0.51388107653161996</v>
      </c>
      <c r="R57">
        <f t="shared" si="8"/>
        <v>0.29561835794134028</v>
      </c>
      <c r="S57">
        <f t="shared" si="9"/>
        <v>0.14701100940422854</v>
      </c>
    </row>
    <row r="58" spans="1:19" x14ac:dyDescent="0.25">
      <c r="A58" t="s">
        <v>55</v>
      </c>
      <c r="B58">
        <v>408.47261110723099</v>
      </c>
      <c r="C58">
        <v>1.19134923466044</v>
      </c>
      <c r="D58">
        <v>1.66743087097845</v>
      </c>
      <c r="E58">
        <f>VLOOKUP(A58,[1]Carbon_Emissions!$EQ$2:$ES$218,3,FALSE)*3.664/1000</f>
        <v>2.9922044568906236</v>
      </c>
      <c r="F58">
        <f t="shared" si="0"/>
        <v>24.962752924147868</v>
      </c>
      <c r="G58">
        <f t="shared" si="1"/>
        <v>7.1902587903398016</v>
      </c>
      <c r="H58">
        <f>VLOOKUP(A58,[2]CWBcountry_results_table!$A$2:$R$218,3,FALSE)/10^3</f>
        <v>89.005293085328702</v>
      </c>
      <c r="I58">
        <f>VLOOKUP(A58,[2]CWBcountry_results_table!$A$2:$R$218,4,FALSE)/10^3</f>
        <v>3.3767959091898603</v>
      </c>
      <c r="J58">
        <f t="shared" si="2"/>
        <v>97.381996667207488</v>
      </c>
      <c r="K58">
        <f t="shared" si="3"/>
        <v>27.64980777042009</v>
      </c>
      <c r="L58">
        <f>VLOOKUP(A58,[2]CWBcountry_results_table!$A$2:$R$218,11,FALSE)/10^3</f>
        <v>190.164756823098</v>
      </c>
      <c r="M58">
        <f>VLOOKUP(A58,[2]CWBcountry_results_table!$A$2:$R$218,12,FALSE)/10^3</f>
        <v>7.0040310653673696</v>
      </c>
      <c r="N58">
        <f t="shared" si="4"/>
        <v>0.71953631004600749</v>
      </c>
      <c r="O58">
        <f t="shared" si="5"/>
        <v>0.42035989539799751</v>
      </c>
      <c r="P58">
        <f t="shared" si="6"/>
        <v>0.20904497598142416</v>
      </c>
      <c r="Q58">
        <f t="shared" si="7"/>
        <v>0.4879072321597544</v>
      </c>
      <c r="R58">
        <f t="shared" si="8"/>
        <v>0.28090262214106154</v>
      </c>
      <c r="S58">
        <f t="shared" si="9"/>
        <v>0.13969287399074992</v>
      </c>
    </row>
    <row r="59" spans="1:19" x14ac:dyDescent="0.25">
      <c r="A59" t="s">
        <v>56</v>
      </c>
      <c r="B59">
        <v>408.47390621453502</v>
      </c>
      <c r="C59">
        <v>1.19150752527091</v>
      </c>
      <c r="D59">
        <v>1.65737089187683</v>
      </c>
      <c r="E59">
        <f>VLOOKUP(A59,[1]Carbon_Emissions!$EQ$2:$ES$218,3,FALSE)*3.664/1000</f>
        <v>2.724715047555839</v>
      </c>
      <c r="F59">
        <f t="shared" si="0"/>
        <v>24.812147116670843</v>
      </c>
      <c r="G59">
        <f t="shared" si="1"/>
        <v>7.14687836934303</v>
      </c>
      <c r="H59">
        <f>VLOOKUP(A59,[2]CWBcountry_results_table!$A$2:$R$218,3,FALSE)/10^3</f>
        <v>69.582435382376403</v>
      </c>
      <c r="I59">
        <f>VLOOKUP(A59,[2]CWBcountry_results_table!$A$2:$R$218,4,FALSE)/10^3</f>
        <v>2.7591185988186</v>
      </c>
      <c r="J59">
        <f t="shared" si="2"/>
        <v>96.794469550853165</v>
      </c>
      <c r="K59">
        <f t="shared" si="3"/>
        <v>27.482990366966948</v>
      </c>
      <c r="L59">
        <f>VLOOKUP(A59,[2]CWBcountry_results_table!$A$2:$R$218,11,FALSE)/10^3</f>
        <v>170.15000506615999</v>
      </c>
      <c r="M59">
        <f>VLOOKUP(A59,[2]CWBcountry_results_table!$A$2:$R$218,12,FALSE)/10^3</f>
        <v>7.2053051226878697</v>
      </c>
      <c r="N59">
        <f t="shared" si="4"/>
        <v>0.6434136433954829</v>
      </c>
      <c r="O59">
        <f t="shared" si="5"/>
        <v>0.37618419828949229</v>
      </c>
      <c r="P59">
        <f t="shared" si="6"/>
        <v>0.18707640180936452</v>
      </c>
      <c r="Q59">
        <f t="shared" si="7"/>
        <v>0.43112273482909247</v>
      </c>
      <c r="R59">
        <f t="shared" si="8"/>
        <v>0.24887037620933461</v>
      </c>
      <c r="S59">
        <f t="shared" si="9"/>
        <v>0.12376323808890211</v>
      </c>
    </row>
    <row r="60" spans="1:19" x14ac:dyDescent="0.25">
      <c r="A60" t="s">
        <v>57</v>
      </c>
      <c r="B60">
        <v>408.50215352836102</v>
      </c>
      <c r="C60">
        <v>1.19155235001755</v>
      </c>
      <c r="D60">
        <v>1.43795479721159</v>
      </c>
      <c r="E60">
        <f>VLOOKUP(A60,[1]Carbon_Emissions!$EQ$2:$ES$218,3,FALSE)*3.664/1000</f>
        <v>2.5745375063230536</v>
      </c>
      <c r="F60">
        <f t="shared" si="0"/>
        <v>21.527315430967565</v>
      </c>
      <c r="G60">
        <f t="shared" si="1"/>
        <v>6.2007171036091178</v>
      </c>
      <c r="H60">
        <f>VLOOKUP(A60,[2]CWBcountry_results_table!$A$2:$R$218,3,FALSE)/10^3</f>
        <v>76.843133991977197</v>
      </c>
      <c r="I60">
        <f>VLOOKUP(A60,[2]CWBcountry_results_table!$A$2:$R$218,4,FALSE)/10^3</f>
        <v>2.9188212558681599</v>
      </c>
      <c r="J60">
        <f t="shared" si="2"/>
        <v>83.980038817131771</v>
      </c>
      <c r="K60">
        <f t="shared" si="3"/>
        <v>23.844570960907749</v>
      </c>
      <c r="L60">
        <f>VLOOKUP(A60,[2]CWBcountry_results_table!$A$2:$R$218,11,FALSE)/10^3</f>
        <v>163.63685324048899</v>
      </c>
      <c r="M60">
        <f>VLOOKUP(A60,[2]CWBcountry_results_table!$A$2:$R$218,12,FALSE)/10^3</f>
        <v>6.0261885578990393</v>
      </c>
      <c r="N60">
        <f t="shared" si="4"/>
        <v>0.71985375514206484</v>
      </c>
      <c r="O60">
        <f t="shared" si="5"/>
        <v>0.42055383853644479</v>
      </c>
      <c r="P60">
        <f t="shared" si="6"/>
        <v>0.20914142390417401</v>
      </c>
      <c r="Q60">
        <f t="shared" si="7"/>
        <v>0.48679018720978173</v>
      </c>
      <c r="R60">
        <f t="shared" si="8"/>
        <v>0.28025890373689183</v>
      </c>
      <c r="S60">
        <f t="shared" si="9"/>
        <v>0.13937275282835632</v>
      </c>
    </row>
    <row r="61" spans="1:19" x14ac:dyDescent="0.25">
      <c r="A61" t="s">
        <v>58</v>
      </c>
      <c r="B61">
        <v>408.49208219954198</v>
      </c>
      <c r="C61">
        <v>1.1915864192738801</v>
      </c>
      <c r="D61">
        <v>1.51618565665309</v>
      </c>
      <c r="E61">
        <f>VLOOKUP(A61,[1]Carbon_Emissions!$EQ$2:$ES$218,3,FALSE)*3.664/1000</f>
        <v>2.5429570051048636</v>
      </c>
      <c r="F61">
        <f t="shared" si="0"/>
        <v>22.698492988772987</v>
      </c>
      <c r="G61">
        <f t="shared" si="1"/>
        <v>6.5380624979911985</v>
      </c>
      <c r="H61">
        <f>VLOOKUP(A61,[2]CWBcountry_results_table!$A$2:$R$218,3,FALSE)/10^3</f>
        <v>68.426336185255494</v>
      </c>
      <c r="I61">
        <f>VLOOKUP(A61,[2]CWBcountry_results_table!$A$2:$R$218,4,FALSE)/10^3</f>
        <v>2.5167124850506104</v>
      </c>
      <c r="J61">
        <f t="shared" si="2"/>
        <v>88.548910262419653</v>
      </c>
      <c r="K61">
        <f t="shared" si="3"/>
        <v>25.141817079424758</v>
      </c>
      <c r="L61">
        <f>VLOOKUP(A61,[2]CWBcountry_results_table!$A$2:$R$218,11,FALSE)/10^3</f>
        <v>159.42085687216303</v>
      </c>
      <c r="M61">
        <f>VLOOKUP(A61,[2]CWBcountry_results_table!$A$2:$R$218,12,FALSE)/10^3</f>
        <v>6.3388485089686499</v>
      </c>
      <c r="N61">
        <f t="shared" si="4"/>
        <v>0.66827841070841876</v>
      </c>
      <c r="O61">
        <f t="shared" si="5"/>
        <v>0.39021414869714227</v>
      </c>
      <c r="P61">
        <f t="shared" si="6"/>
        <v>0.19405349614708886</v>
      </c>
      <c r="Q61">
        <f t="shared" si="7"/>
        <v>0.44455881118851615</v>
      </c>
      <c r="R61">
        <f t="shared" si="8"/>
        <v>0.25629580495438181</v>
      </c>
      <c r="S61">
        <f t="shared" si="9"/>
        <v>0.12745590380381408</v>
      </c>
    </row>
    <row r="62" spans="1:19" x14ac:dyDescent="0.25">
      <c r="A62" t="s">
        <v>59</v>
      </c>
      <c r="B62">
        <v>408.51096420531502</v>
      </c>
      <c r="C62">
        <v>1.19159415992722</v>
      </c>
      <c r="D62">
        <v>1.3695162780491099</v>
      </c>
      <c r="E62">
        <f>VLOOKUP(A62,[1]Carbon_Emissions!$EQ$2:$ES$218,3,FALSE)*3.664/1000</f>
        <v>2.4908325318324005</v>
      </c>
      <c r="F62">
        <f t="shared" si="0"/>
        <v>20.502736916750031</v>
      </c>
      <c r="G62">
        <f t="shared" si="1"/>
        <v>5.9055980239694899</v>
      </c>
      <c r="H62">
        <f>VLOOKUP(A62,[2]CWBcountry_results_table!$A$2:$R$218,3,FALSE)/10^3</f>
        <v>77.71365391487619</v>
      </c>
      <c r="I62">
        <f>VLOOKUP(A62,[2]CWBcountry_results_table!$A$2:$R$218,4,FALSE)/10^3</f>
        <v>2.8930420110263397</v>
      </c>
      <c r="J62">
        <f t="shared" si="2"/>
        <v>79.983063733494021</v>
      </c>
      <c r="K62">
        <f t="shared" si="3"/>
        <v>22.709704183597591</v>
      </c>
      <c r="L62">
        <f>VLOOKUP(A62,[2]CWBcountry_results_table!$A$2:$R$218,11,FALSE)/10^3</f>
        <v>158.803569356888</v>
      </c>
      <c r="M62">
        <f>VLOOKUP(A62,[2]CWBcountry_results_table!$A$2:$R$218,12,FALSE)/10^3</f>
        <v>5.6088586252572901</v>
      </c>
      <c r="N62">
        <f t="shared" si="4"/>
        <v>0.73617587278539565</v>
      </c>
      <c r="O62">
        <f t="shared" si="5"/>
        <v>0.42994445301597572</v>
      </c>
      <c r="P62">
        <f t="shared" si="6"/>
        <v>0.21381137648484475</v>
      </c>
      <c r="Q62">
        <f t="shared" si="7"/>
        <v>0.49633963482430499</v>
      </c>
      <c r="R62">
        <f t="shared" si="8"/>
        <v>0.28556720806221259</v>
      </c>
      <c r="S62">
        <f t="shared" si="9"/>
        <v>0.14201257256933833</v>
      </c>
    </row>
    <row r="63" spans="1:19" x14ac:dyDescent="0.25">
      <c r="A63" t="s">
        <v>60</v>
      </c>
      <c r="B63">
        <v>408.502326105181</v>
      </c>
      <c r="C63">
        <v>1.1916224825450601</v>
      </c>
      <c r="D63">
        <v>1.43661427570168</v>
      </c>
      <c r="E63">
        <f>VLOOKUP(A63,[1]Carbon_Emissions!$EQ$2:$ES$218,3,FALSE)*3.664/1000</f>
        <v>2.4801758267603997</v>
      </c>
      <c r="F63">
        <f t="shared" si="0"/>
        <v>21.507246768557739</v>
      </c>
      <c r="G63">
        <f t="shared" si="1"/>
        <v>6.1949365361876838</v>
      </c>
      <c r="H63">
        <f>VLOOKUP(A63,[2]CWBcountry_results_table!$A$2:$R$218,3,FALSE)/10^3</f>
        <v>71.5162816919037</v>
      </c>
      <c r="I63">
        <f>VLOOKUP(A63,[2]CWBcountry_results_table!$A$2:$R$218,4,FALSE)/10^3</f>
        <v>2.62833589768946</v>
      </c>
      <c r="J63">
        <f t="shared" si="2"/>
        <v>83.901749118000936</v>
      </c>
      <c r="K63">
        <f t="shared" si="3"/>
        <v>23.822342056126004</v>
      </c>
      <c r="L63">
        <f>VLOOKUP(A63,[2]CWBcountry_results_table!$A$2:$R$218,11,FALSE)/10^3</f>
        <v>156.65775981573498</v>
      </c>
      <c r="M63">
        <f>VLOOKUP(A63,[2]CWBcountry_results_table!$A$2:$R$218,12,FALSE)/10^3</f>
        <v>5.8277820624646202</v>
      </c>
      <c r="N63">
        <f t="shared" si="4"/>
        <v>0.69926782741289306</v>
      </c>
      <c r="O63">
        <f t="shared" si="5"/>
        <v>0.40830412551937506</v>
      </c>
      <c r="P63">
        <f t="shared" si="6"/>
        <v>0.20304964162078523</v>
      </c>
      <c r="Q63">
        <f t="shared" si="7"/>
        <v>0.46442647196865061</v>
      </c>
      <c r="R63">
        <f t="shared" si="8"/>
        <v>0.26742864461311489</v>
      </c>
      <c r="S63">
        <f t="shared" si="9"/>
        <v>0.13299226496610203</v>
      </c>
    </row>
    <row r="64" spans="1:19" x14ac:dyDescent="0.25">
      <c r="A64" t="s">
        <v>61</v>
      </c>
      <c r="B64">
        <v>408.51385326704298</v>
      </c>
      <c r="C64">
        <v>1.1916621618485099</v>
      </c>
      <c r="D64">
        <v>1.3470749710518399</v>
      </c>
      <c r="E64">
        <f>VLOOKUP(A64,[1]Carbon_Emissions!$EQ$2:$ES$218,3,FALSE)*3.664/1000</f>
        <v>2.3182549539499364</v>
      </c>
      <c r="F64">
        <f t="shared" si="0"/>
        <v>20.166772882727393</v>
      </c>
      <c r="G64">
        <f t="shared" si="1"/>
        <v>5.8088271126757896</v>
      </c>
      <c r="H64">
        <f>VLOOKUP(A64,[2]CWBcountry_results_table!$A$2:$R$218,3,FALSE)/10^3</f>
        <v>62.6046314126407</v>
      </c>
      <c r="I64">
        <f>VLOOKUP(A64,[2]CWBcountry_results_table!$A$2:$R$218,4,FALSE)/10^3</f>
        <v>2.4149295340630199</v>
      </c>
      <c r="J64">
        <f t="shared" si="2"/>
        <v>78.67243711547205</v>
      </c>
      <c r="K64">
        <f t="shared" si="3"/>
        <v>22.337576117966066</v>
      </c>
      <c r="L64">
        <f>VLOOKUP(A64,[2]CWBcountry_results_table!$A$2:$R$218,11,FALSE)/10^3</f>
        <v>145.93415914688202</v>
      </c>
      <c r="M64">
        <f>VLOOKUP(A64,[2]CWBcountry_results_table!$A$2:$R$218,12,FALSE)/10^3</f>
        <v>5.8198161830920201</v>
      </c>
      <c r="N64">
        <f t="shared" si="4"/>
        <v>0.67787091102247976</v>
      </c>
      <c r="O64">
        <f t="shared" si="5"/>
        <v>0.39613254320629393</v>
      </c>
      <c r="P64">
        <f t="shared" si="6"/>
        <v>0.19699671373648997</v>
      </c>
      <c r="Q64">
        <f t="shared" si="7"/>
        <v>0.46090457795910122</v>
      </c>
      <c r="R64">
        <f t="shared" si="8"/>
        <v>0.26573461180355817</v>
      </c>
      <c r="S64">
        <f t="shared" si="9"/>
        <v>0.1321498224499095</v>
      </c>
    </row>
    <row r="65" spans="1:19" x14ac:dyDescent="0.25">
      <c r="A65" t="s">
        <v>62</v>
      </c>
      <c r="B65">
        <v>408.52627349400501</v>
      </c>
      <c r="C65">
        <v>1.1916975239299199</v>
      </c>
      <c r="D65">
        <v>1.25059862247896</v>
      </c>
      <c r="E65">
        <f>VLOOKUP(A65,[1]Carbon_Emissions!$EQ$2:$ES$218,3,FALSE)*3.664/1000</f>
        <v>2.2818999239278712</v>
      </c>
      <c r="F65">
        <f t="shared" si="0"/>
        <v>18.722445987762587</v>
      </c>
      <c r="G65">
        <f t="shared" si="1"/>
        <v>5.3928039206744449</v>
      </c>
      <c r="H65">
        <f>VLOOKUP(A65,[2]CWBcountry_results_table!$A$2:$R$218,3,FALSE)/10^3</f>
        <v>70.952704274499695</v>
      </c>
      <c r="I65">
        <f>VLOOKUP(A65,[2]CWBcountry_results_table!$A$2:$R$218,4,FALSE)/10^3</f>
        <v>2.9073612220168101</v>
      </c>
      <c r="J65">
        <f t="shared" si="2"/>
        <v>73.037984965935252</v>
      </c>
      <c r="K65">
        <f t="shared" si="3"/>
        <v>20.737778166002489</v>
      </c>
      <c r="L65">
        <f>VLOOKUP(A65,[2]CWBcountry_results_table!$A$2:$R$218,11,FALSE)/10^3</f>
        <v>145.789137431559</v>
      </c>
      <c r="M65">
        <f>VLOOKUP(A65,[2]CWBcountry_results_table!$A$2:$R$218,12,FALSE)/10^3</f>
        <v>5.4996226797444496</v>
      </c>
      <c r="N65">
        <f t="shared" si="4"/>
        <v>0.73612780260876676</v>
      </c>
      <c r="O65">
        <f t="shared" si="5"/>
        <v>0.43066287736727493</v>
      </c>
      <c r="P65">
        <f t="shared" si="6"/>
        <v>0.21416864891474582</v>
      </c>
      <c r="Q65">
        <f t="shared" si="7"/>
        <v>0.49901627615964816</v>
      </c>
      <c r="R65">
        <f t="shared" si="8"/>
        <v>0.28741490879448034</v>
      </c>
      <c r="S65">
        <f t="shared" si="9"/>
        <v>0.14293143414349507</v>
      </c>
    </row>
    <row r="66" spans="1:19" x14ac:dyDescent="0.25">
      <c r="A66" t="s">
        <v>63</v>
      </c>
      <c r="B66">
        <v>408.513269961589</v>
      </c>
      <c r="C66">
        <v>1.1916908446761001</v>
      </c>
      <c r="D66">
        <v>1.35160590116011</v>
      </c>
      <c r="E66">
        <f>VLOOKUP(A66,[1]Carbon_Emissions!$EQ$2:$ES$218,3,FALSE)*3.664/1000</f>
        <v>2.2730601992498403</v>
      </c>
      <c r="F66">
        <f t="shared" si="0"/>
        <v>20.234604473696415</v>
      </c>
      <c r="G66">
        <f t="shared" si="1"/>
        <v>5.8283652900038163</v>
      </c>
      <c r="H66">
        <f>VLOOKUP(A66,[2]CWBcountry_results_table!$A$2:$R$218,3,FALSE)/10^3</f>
        <v>59.000244556434502</v>
      </c>
      <c r="I66">
        <f>VLOOKUP(A66,[2]CWBcountry_results_table!$A$2:$R$218,4,FALSE)/10^3</f>
        <v>2.29239911003092</v>
      </c>
      <c r="J66">
        <f t="shared" si="2"/>
        <v>78.937054394894247</v>
      </c>
      <c r="K66">
        <f t="shared" si="3"/>
        <v>22.412709275625168</v>
      </c>
      <c r="L66">
        <f>VLOOKUP(A66,[2]CWBcountry_results_table!$A$2:$R$218,11,FALSE)/10^3</f>
        <v>142.42013888489601</v>
      </c>
      <c r="M66">
        <f>VLOOKUP(A66,[2]CWBcountry_results_table!$A$2:$R$218,12,FALSE)/10^3</f>
        <v>5.8447250067135901</v>
      </c>
      <c r="N66">
        <f t="shared" si="4"/>
        <v>0.65704202370988907</v>
      </c>
      <c r="O66">
        <f t="shared" si="5"/>
        <v>0.38400984696286627</v>
      </c>
      <c r="P66">
        <f t="shared" si="6"/>
        <v>0.1909680968946334</v>
      </c>
      <c r="Q66">
        <f t="shared" si="7"/>
        <v>0.44574513820204043</v>
      </c>
      <c r="R66">
        <f t="shared" si="8"/>
        <v>0.25714096953104709</v>
      </c>
      <c r="S66">
        <f t="shared" si="9"/>
        <v>0.12787620414778972</v>
      </c>
    </row>
    <row r="67" spans="1:19" x14ac:dyDescent="0.25">
      <c r="A67" t="s">
        <v>64</v>
      </c>
      <c r="B67">
        <v>408.53084600867101</v>
      </c>
      <c r="C67">
        <v>1.1917549998942301</v>
      </c>
      <c r="D67">
        <v>1.21508079176218</v>
      </c>
      <c r="E67">
        <f>VLOOKUP(A67,[1]Carbon_Emissions!$EQ$2:$ES$218,3,FALSE)*3.664/1000</f>
        <v>2.1470748760181597</v>
      </c>
      <c r="F67">
        <f t="shared" si="0"/>
        <v>18.190716098376278</v>
      </c>
      <c r="G67">
        <f t="shared" si="1"/>
        <v>5.2396447109164592</v>
      </c>
      <c r="H67">
        <f>VLOOKUP(A67,[2]CWBcountry_results_table!$A$2:$R$218,3,FALSE)/10^3</f>
        <v>63.158379484297299</v>
      </c>
      <c r="I67">
        <f>VLOOKUP(A67,[2]CWBcountry_results_table!$A$2:$R$218,4,FALSE)/10^3</f>
        <v>2.3100807914606398</v>
      </c>
      <c r="J67">
        <f t="shared" si="2"/>
        <v>70.963657728333914</v>
      </c>
      <c r="K67">
        <f t="shared" si="3"/>
        <v>20.148811505474594</v>
      </c>
      <c r="L67">
        <f>VLOOKUP(A67,[2]CWBcountry_results_table!$A$2:$R$218,11,FALSE)/10^3</f>
        <v>136.072950037754</v>
      </c>
      <c r="M67">
        <f>VLOOKUP(A67,[2]CWBcountry_results_table!$A$2:$R$218,12,FALSE)/10^3</f>
        <v>4.9378982985139599</v>
      </c>
      <c r="N67">
        <f t="shared" si="4"/>
        <v>0.71198253902478714</v>
      </c>
      <c r="O67">
        <f t="shared" si="5"/>
        <v>0.4156965352921051</v>
      </c>
      <c r="P67">
        <f t="shared" si="6"/>
        <v>0.20672588700076389</v>
      </c>
      <c r="Q67">
        <f t="shared" si="7"/>
        <v>0.47848813663079437</v>
      </c>
      <c r="R67">
        <f t="shared" si="8"/>
        <v>0.27541307541864479</v>
      </c>
      <c r="S67">
        <f t="shared" si="9"/>
        <v>0.13696292240569205</v>
      </c>
    </row>
    <row r="68" spans="1:19" x14ac:dyDescent="0.25">
      <c r="A68" t="s">
        <v>65</v>
      </c>
      <c r="B68">
        <v>408.53228022270702</v>
      </c>
      <c r="C68">
        <v>1.1917736962229999</v>
      </c>
      <c r="D68">
        <v>1.20394027607939</v>
      </c>
      <c r="E68">
        <f>VLOOKUP(A68,[1]Carbon_Emissions!$EQ$2:$ES$218,3,FALSE)*3.664/1000</f>
        <v>2.0741671238647519</v>
      </c>
      <c r="F68">
        <f t="shared" si="0"/>
        <v>18.023933807561491</v>
      </c>
      <c r="G68">
        <f t="shared" si="1"/>
        <v>5.1916048237995236</v>
      </c>
      <c r="H68">
        <f>VLOOKUP(A68,[2]CWBcountry_results_table!$A$2:$R$218,3,FALSE)/10^3</f>
        <v>55.2844949802912</v>
      </c>
      <c r="I68">
        <f>VLOOKUP(A68,[2]CWBcountry_results_table!$A$2:$R$218,4,FALSE)/10^3</f>
        <v>2.28675504618356</v>
      </c>
      <c r="J68">
        <f t="shared" si="2"/>
        <v>70.313024661635438</v>
      </c>
      <c r="K68">
        <f t="shared" si="3"/>
        <v>19.964076340464882</v>
      </c>
      <c r="L68">
        <f>VLOOKUP(A68,[2]CWBcountry_results_table!$A$2:$R$218,11,FALSE)/10^3</f>
        <v>130.614301791641</v>
      </c>
      <c r="M68">
        <f>VLOOKUP(A68,[2]CWBcountry_results_table!$A$2:$R$218,12,FALSE)/10^3</f>
        <v>5.3794015284017194</v>
      </c>
      <c r="N68">
        <f t="shared" si="4"/>
        <v>0.67397850312303687</v>
      </c>
      <c r="O68">
        <f t="shared" si="5"/>
        <v>0.39437744476863412</v>
      </c>
      <c r="P68">
        <f t="shared" si="6"/>
        <v>0.19612390328344176</v>
      </c>
      <c r="Q68">
        <f t="shared" si="7"/>
        <v>0.46167438253583881</v>
      </c>
      <c r="R68">
        <f t="shared" si="8"/>
        <v>0.26634974170468106</v>
      </c>
      <c r="S68">
        <f t="shared" si="9"/>
        <v>0.13245572654973789</v>
      </c>
    </row>
    <row r="69" spans="1:19" x14ac:dyDescent="0.25">
      <c r="A69" t="s">
        <v>66</v>
      </c>
      <c r="B69">
        <v>408.53819034470598</v>
      </c>
      <c r="C69">
        <v>1.1918229498544</v>
      </c>
      <c r="D69">
        <v>1.1580323396300201</v>
      </c>
      <c r="E69">
        <f>VLOOKUP(A69,[1]Carbon_Emissions!$EQ$2:$ES$218,3,FALSE)*3.664/1000</f>
        <v>1.9786826655647523</v>
      </c>
      <c r="F69">
        <f t="shared" si="0"/>
        <v>17.336655855120416</v>
      </c>
      <c r="G69">
        <f t="shared" si="1"/>
        <v>4.9936416282352321</v>
      </c>
      <c r="H69">
        <f>VLOOKUP(A69,[2]CWBcountry_results_table!$A$2:$R$218,3,FALSE)/10^3</f>
        <v>52.339985287663495</v>
      </c>
      <c r="I69">
        <f>VLOOKUP(A69,[2]CWBcountry_results_table!$A$2:$R$218,4,FALSE)/10^3</f>
        <v>2.1603227255845101</v>
      </c>
      <c r="J69">
        <f t="shared" si="2"/>
        <v>67.63189011379805</v>
      </c>
      <c r="K69">
        <f t="shared" si="3"/>
        <v>19.202818023820615</v>
      </c>
      <c r="L69">
        <f>VLOOKUP(A69,[2]CWBcountry_results_table!$A$2:$R$218,11,FALSE)/10^3</f>
        <v>124.424416583422</v>
      </c>
      <c r="M69">
        <f>VLOOKUP(A69,[2]CWBcountry_results_table!$A$2:$R$218,12,FALSE)/10^3</f>
        <v>5.0842300232381605</v>
      </c>
      <c r="N69">
        <f t="shared" si="4"/>
        <v>0.66876842322677044</v>
      </c>
      <c r="O69">
        <f t="shared" si="5"/>
        <v>0.39131185597497059</v>
      </c>
      <c r="P69">
        <f t="shared" si="6"/>
        <v>0.19459938597635287</v>
      </c>
      <c r="Q69">
        <f t="shared" si="7"/>
        <v>0.45644197520947705</v>
      </c>
      <c r="R69">
        <f t="shared" si="8"/>
        <v>0.26328860867786086</v>
      </c>
      <c r="S69">
        <f t="shared" si="9"/>
        <v>0.13093342509550021</v>
      </c>
    </row>
    <row r="70" spans="1:19" x14ac:dyDescent="0.25">
      <c r="A70" t="s">
        <v>67</v>
      </c>
      <c r="B70">
        <v>408.526864678283</v>
      </c>
      <c r="C70">
        <v>1.19189096367984</v>
      </c>
      <c r="D70">
        <v>1.2460064921860301</v>
      </c>
      <c r="E70">
        <f>VLOOKUP(A70,[1]Carbon_Emissions!$EQ$2:$ES$218,3,FALSE)*3.664/1000</f>
        <v>1.9298850402419041</v>
      </c>
      <c r="F70">
        <f t="shared" si="0"/>
        <v>18.65369818184567</v>
      </c>
      <c r="G70">
        <f t="shared" si="1"/>
        <v>5.3730018372538888</v>
      </c>
      <c r="H70">
        <f>VLOOKUP(A70,[2]CWBcountry_results_table!$A$2:$R$218,3,FALSE)/10^3</f>
        <v>43.437500947008701</v>
      </c>
      <c r="I70">
        <f>VLOOKUP(A70,[2]CWBcountry_results_table!$A$2:$R$218,4,FALSE)/10^3</f>
        <v>1.9555234823035401</v>
      </c>
      <c r="J70">
        <f t="shared" si="2"/>
        <v>72.769793447675141</v>
      </c>
      <c r="K70">
        <f t="shared" si="3"/>
        <v>20.661630169665024</v>
      </c>
      <c r="L70">
        <f>VLOOKUP(A70,[2]CWBcountry_results_table!$A$2:$R$218,11,FALSE)/10^3</f>
        <v>119.003082562643</v>
      </c>
      <c r="M70">
        <f>VLOOKUP(A70,[2]CWBcountry_results_table!$A$2:$R$218,12,FALSE)/10^3</f>
        <v>5.9803886201118601</v>
      </c>
      <c r="N70">
        <f t="shared" si="4"/>
        <v>0.57056235337750838</v>
      </c>
      <c r="O70">
        <f t="shared" si="5"/>
        <v>0.33448563401682868</v>
      </c>
      <c r="P70">
        <f t="shared" si="6"/>
        <v>0.1663397057965689</v>
      </c>
      <c r="Q70">
        <f t="shared" si="7"/>
        <v>0.38850497079040569</v>
      </c>
      <c r="R70">
        <f t="shared" si="8"/>
        <v>0.22526291811844928</v>
      </c>
      <c r="S70">
        <f t="shared" si="9"/>
        <v>0.11202324918030483</v>
      </c>
    </row>
    <row r="71" spans="1:19" x14ac:dyDescent="0.25">
      <c r="A71" t="s">
        <v>68</v>
      </c>
      <c r="B71">
        <v>408.54621083337003</v>
      </c>
      <c r="C71">
        <v>1.19185182053575</v>
      </c>
      <c r="D71">
        <v>1.09573175024012</v>
      </c>
      <c r="E71">
        <f>VLOOKUP(A71,[1]Carbon_Emissions!$EQ$2:$ES$218,3,FALSE)*3.664/1000</f>
        <v>1.9275161711176794</v>
      </c>
      <c r="F71">
        <f t="shared" si="0"/>
        <v>16.403966982054108</v>
      </c>
      <c r="G71">
        <f t="shared" si="1"/>
        <v>4.7249903945914546</v>
      </c>
      <c r="H71">
        <f>VLOOKUP(A71,[2]CWBcountry_results_table!$A$2:$R$218,3,FALSE)/10^3</f>
        <v>55.794739203629199</v>
      </c>
      <c r="I71">
        <f>VLOOKUP(A71,[2]CWBcountry_results_table!$A$2:$R$218,4,FALSE)/10^3</f>
        <v>2.0283255085067302</v>
      </c>
      <c r="J71">
        <f t="shared" si="2"/>
        <v>63.993384977586786</v>
      </c>
      <c r="K71">
        <f t="shared" si="3"/>
        <v>18.169732124670993</v>
      </c>
      <c r="L71">
        <f>VLOOKUP(A71,[2]CWBcountry_results_table!$A$2:$R$218,11,FALSE)/10^3</f>
        <v>121.96522390755601</v>
      </c>
      <c r="M71">
        <f>VLOOKUP(A71,[2]CWBcountry_results_table!$A$2:$R$218,12,FALSE)/10^3</f>
        <v>4.4952571491644502</v>
      </c>
      <c r="N71">
        <f t="shared" si="4"/>
        <v>0.70599437839137524</v>
      </c>
      <c r="O71">
        <f t="shared" si="5"/>
        <v>0.41216060249621356</v>
      </c>
      <c r="P71">
        <f t="shared" si="6"/>
        <v>0.204967467621367</v>
      </c>
      <c r="Q71">
        <f t="shared" si="7"/>
        <v>0.47531449599034226</v>
      </c>
      <c r="R71">
        <f t="shared" si="8"/>
        <v>0.27365574703880996</v>
      </c>
      <c r="S71">
        <f t="shared" si="9"/>
        <v>0.13608900300240021</v>
      </c>
    </row>
    <row r="72" spans="1:19" x14ac:dyDescent="0.25">
      <c r="A72" t="s">
        <v>69</v>
      </c>
      <c r="B72">
        <v>408.553593383372</v>
      </c>
      <c r="C72">
        <v>1.1918909961220201</v>
      </c>
      <c r="D72">
        <v>1.0383864642412</v>
      </c>
      <c r="E72">
        <f>VLOOKUP(A72,[1]Carbon_Emissions!$EQ$2:$ES$218,3,FALSE)*3.664/1000</f>
        <v>1.7914245711694561</v>
      </c>
      <c r="F72">
        <f t="shared" ref="F72:F135" si="10">D72*$F$1</f>
        <v>15.545462902112471</v>
      </c>
      <c r="G72">
        <f t="shared" ref="G72:G135" si="11">D72*$F$2*0.4973</f>
        <v>4.4777073114275145</v>
      </c>
      <c r="H72">
        <f>VLOOKUP(A72,[2]CWBcountry_results_table!$A$2:$R$218,3,FALSE)/10^3</f>
        <v>46.611638471183305</v>
      </c>
      <c r="I72">
        <f>VLOOKUP(A72,[2]CWBcountry_results_table!$A$2:$R$218,4,FALSE)/10^3</f>
        <v>1.9743730960236101</v>
      </c>
      <c r="J72">
        <f t="shared" ref="J72:J135" si="12">D72*$J$1</f>
        <v>60.64428154713994</v>
      </c>
      <c r="K72">
        <f t="shared" ref="K72:K135" si="13">D72*J$2*0.4973</f>
        <v>17.218816460335546</v>
      </c>
      <c r="L72">
        <f>VLOOKUP(A72,[2]CWBcountry_results_table!$A$2:$R$218,11,FALSE)/10^3</f>
        <v>112.65182323741701</v>
      </c>
      <c r="M72">
        <f>VLOOKUP(A72,[2]CWBcountry_results_table!$A$2:$R$218,12,FALSE)/10^3</f>
        <v>4.8167292988249004</v>
      </c>
      <c r="N72">
        <f t="shared" ref="N72:N135" si="14">1-F72/H72</f>
        <v>0.66648967056321917</v>
      </c>
      <c r="O72">
        <f t="shared" ref="O72:O135" si="15">N72*((G72/(F72*0.4973))^2+(I72/(H72*0.4973))^2)^0.5</f>
        <v>0.39018706117454072</v>
      </c>
      <c r="P72">
        <f t="shared" ref="P72:P135" si="16">O72*0.4973</f>
        <v>0.19404002552209912</v>
      </c>
      <c r="Q72">
        <f t="shared" ref="Q72:Q135" si="17">1-J72/L72</f>
        <v>0.46166622248687139</v>
      </c>
      <c r="R72">
        <f t="shared" ref="R72:R135" si="18">Q72*((K72/(J72*0.4973))^2+(M72/(L72*0.4973))^2)^0.5</f>
        <v>0.26655847789855625</v>
      </c>
      <c r="S72">
        <f t="shared" ref="S72:S135" si="19">R72*0.4973</f>
        <v>0.13255953105895202</v>
      </c>
    </row>
    <row r="73" spans="1:19" x14ac:dyDescent="0.25">
      <c r="A73" t="s">
        <v>70</v>
      </c>
      <c r="B73">
        <v>408.55798826308302</v>
      </c>
      <c r="C73">
        <v>1.19200326002263</v>
      </c>
      <c r="D73">
        <v>1.0042484450071001</v>
      </c>
      <c r="E73">
        <f>VLOOKUP(A73,[1]Carbon_Emissions!$EQ$2:$ES$218,3,FALSE)*3.664/1000</f>
        <v>1.6337911601049282</v>
      </c>
      <c r="F73">
        <f t="shared" si="10"/>
        <v>15.034389876961759</v>
      </c>
      <c r="G73">
        <f t="shared" si="11"/>
        <v>4.330498094448858</v>
      </c>
      <c r="H73">
        <f>VLOOKUP(A73,[2]CWBcountry_results_table!$A$2:$R$218,3,FALSE)/10^3</f>
        <v>40.3004269939916</v>
      </c>
      <c r="I73">
        <f>VLOOKUP(A73,[2]CWBcountry_results_table!$A$2:$R$218,4,FALSE)/10^3</f>
        <v>1.60816047460747</v>
      </c>
      <c r="J73">
        <f t="shared" si="12"/>
        <v>58.650538638128431</v>
      </c>
      <c r="K73">
        <f t="shared" si="13"/>
        <v>16.652730221970607</v>
      </c>
      <c r="L73">
        <f>VLOOKUP(A73,[2]CWBcountry_results_table!$A$2:$R$218,11,FALSE)/10^3</f>
        <v>101.74217394592499</v>
      </c>
      <c r="M73">
        <f>VLOOKUP(A73,[2]CWBcountry_results_table!$A$2:$R$218,12,FALSE)/10^3</f>
        <v>4.4305311865916304</v>
      </c>
      <c r="N73">
        <f t="shared" si="14"/>
        <v>0.62694216914368572</v>
      </c>
      <c r="O73">
        <f t="shared" si="15"/>
        <v>0.36659725786158975</v>
      </c>
      <c r="P73">
        <f t="shared" si="16"/>
        <v>0.18230881633456858</v>
      </c>
      <c r="Q73">
        <f t="shared" si="17"/>
        <v>0.42353759150752335</v>
      </c>
      <c r="R73">
        <f t="shared" si="18"/>
        <v>0.24464459930577193</v>
      </c>
      <c r="S73">
        <f t="shared" si="19"/>
        <v>0.12166175923476039</v>
      </c>
    </row>
    <row r="74" spans="1:19" x14ac:dyDescent="0.25">
      <c r="A74" t="s">
        <v>71</v>
      </c>
      <c r="B74">
        <v>408.56351359029702</v>
      </c>
      <c r="C74">
        <v>1.19200946825548</v>
      </c>
      <c r="D74">
        <v>0.96132947131212498</v>
      </c>
      <c r="E74">
        <f>VLOOKUP(A74,[1]Carbon_Emissions!$EQ$2:$ES$218,3,FALSE)*3.664/1000</f>
        <v>1.6251022918962501</v>
      </c>
      <c r="F74">
        <f t="shared" si="10"/>
        <v>14.391859050195322</v>
      </c>
      <c r="G74">
        <f t="shared" si="11"/>
        <v>4.1454238384459261</v>
      </c>
      <c r="H74">
        <f>VLOOKUP(A74,[2]CWBcountry_results_table!$A$2:$R$218,3,FALSE)/10^3</f>
        <v>44.458076613363701</v>
      </c>
      <c r="I74">
        <f>VLOOKUP(A74,[2]CWBcountry_results_table!$A$2:$R$218,4,FALSE)/10^3</f>
        <v>1.6696635969811899</v>
      </c>
      <c r="J74">
        <f t="shared" si="12"/>
        <v>56.143966745962686</v>
      </c>
      <c r="K74">
        <f t="shared" si="13"/>
        <v>15.941035726549986</v>
      </c>
      <c r="L74">
        <f>VLOOKUP(A74,[2]CWBcountry_results_table!$A$2:$R$218,11,FALSE)/10^3</f>
        <v>102.15562540221499</v>
      </c>
      <c r="M74">
        <f>VLOOKUP(A74,[2]CWBcountry_results_table!$A$2:$R$218,12,FALSE)/10^3</f>
        <v>4.0047350064840801</v>
      </c>
      <c r="N74">
        <f t="shared" si="14"/>
        <v>0.6762824632438269</v>
      </c>
      <c r="O74">
        <f t="shared" si="15"/>
        <v>0.39502284883291738</v>
      </c>
      <c r="P74">
        <f t="shared" si="16"/>
        <v>0.19644486272460981</v>
      </c>
      <c r="Q74">
        <f t="shared" si="17"/>
        <v>0.4504074883305903</v>
      </c>
      <c r="R74">
        <f t="shared" si="18"/>
        <v>0.25959788321053229</v>
      </c>
      <c r="S74">
        <f t="shared" si="19"/>
        <v>0.12909802732059772</v>
      </c>
    </row>
    <row r="75" spans="1:19" x14ac:dyDescent="0.25">
      <c r="A75" t="s">
        <v>72</v>
      </c>
      <c r="B75">
        <v>408.57442467120399</v>
      </c>
      <c r="C75">
        <v>1.19201651721575</v>
      </c>
      <c r="D75">
        <v>0.87657568637227101</v>
      </c>
      <c r="E75">
        <f>VLOOKUP(A75,[1]Carbon_Emissions!$EQ$2:$ES$218,3,FALSE)*3.664/1000</f>
        <v>1.5861848388092481</v>
      </c>
      <c r="F75">
        <f t="shared" si="10"/>
        <v>13.123028162112716</v>
      </c>
      <c r="G75">
        <f t="shared" si="11"/>
        <v>3.7799504279525991</v>
      </c>
      <c r="H75">
        <f>VLOOKUP(A75,[2]CWBcountry_results_table!$A$2:$R$218,3,FALSE)/10^3</f>
        <v>48.974160730231901</v>
      </c>
      <c r="I75">
        <f>VLOOKUP(A75,[2]CWBcountry_results_table!$A$2:$R$218,4,FALSE)/10^3</f>
        <v>1.8530545434336301</v>
      </c>
      <c r="J75">
        <f t="shared" si="12"/>
        <v>51.194140671492249</v>
      </c>
      <c r="K75">
        <f t="shared" si="13"/>
        <v>14.535624622443844</v>
      </c>
      <c r="L75">
        <f>VLOOKUP(A75,[2]CWBcountry_results_table!$A$2:$R$218,11,FALSE)/10^3</f>
        <v>101.065548182499</v>
      </c>
      <c r="M75">
        <f>VLOOKUP(A75,[2]CWBcountry_results_table!$A$2:$R$218,12,FALSE)/10^3</f>
        <v>3.63998426009144</v>
      </c>
      <c r="N75">
        <f t="shared" si="14"/>
        <v>0.73204179578698059</v>
      </c>
      <c r="O75">
        <f t="shared" si="15"/>
        <v>0.42764615994215605</v>
      </c>
      <c r="P75">
        <f t="shared" si="16"/>
        <v>0.21266843533923421</v>
      </c>
      <c r="Q75">
        <f t="shared" si="17"/>
        <v>0.49345606299934686</v>
      </c>
      <c r="R75">
        <f t="shared" si="18"/>
        <v>0.28399430947188414</v>
      </c>
      <c r="S75">
        <f t="shared" si="19"/>
        <v>0.14123037010036799</v>
      </c>
    </row>
    <row r="76" spans="1:19" x14ac:dyDescent="0.25">
      <c r="A76" t="s">
        <v>73</v>
      </c>
      <c r="B76">
        <v>408.57187688385</v>
      </c>
      <c r="C76">
        <v>1.1920240809376601</v>
      </c>
      <c r="D76">
        <v>0.89636608324522804</v>
      </c>
      <c r="E76">
        <f>VLOOKUP(A76,[1]Carbon_Emissions!$EQ$2:$ES$218,3,FALSE)*3.664/1000</f>
        <v>1.5666964230939198</v>
      </c>
      <c r="F76">
        <f t="shared" si="10"/>
        <v>13.419305984485383</v>
      </c>
      <c r="G76">
        <f t="shared" si="11"/>
        <v>3.8652901428138162</v>
      </c>
      <c r="H76">
        <f>VLOOKUP(A76,[2]CWBcountry_results_table!$A$2:$R$218,3,FALSE)/10^3</f>
        <v>45.259941070936698</v>
      </c>
      <c r="I76">
        <f>VLOOKUP(A76,[2]CWBcountry_results_table!$A$2:$R$218,4,FALSE)/10^3</f>
        <v>1.62549536069447</v>
      </c>
      <c r="J76">
        <f t="shared" si="12"/>
        <v>52.349947725246814</v>
      </c>
      <c r="K76">
        <f t="shared" si="13"/>
        <v>14.863794550661909</v>
      </c>
      <c r="L76">
        <f>VLOOKUP(A76,[2]CWBcountry_results_table!$A$2:$R$218,11,FALSE)/10^3</f>
        <v>99.022301886996601</v>
      </c>
      <c r="M76">
        <f>VLOOKUP(A76,[2]CWBcountry_results_table!$A$2:$R$218,12,FALSE)/10^3</f>
        <v>3.6316362825997799</v>
      </c>
      <c r="N76">
        <f t="shared" si="14"/>
        <v>0.70350588916028256</v>
      </c>
      <c r="O76">
        <f t="shared" si="15"/>
        <v>0.41063057232126493</v>
      </c>
      <c r="P76">
        <f t="shared" si="16"/>
        <v>0.20420658361536506</v>
      </c>
      <c r="Q76">
        <f t="shared" si="17"/>
        <v>0.47133174317652071</v>
      </c>
      <c r="R76">
        <f t="shared" si="18"/>
        <v>0.27134058773637626</v>
      </c>
      <c r="S76">
        <f t="shared" si="19"/>
        <v>0.13493767428129991</v>
      </c>
    </row>
    <row r="77" spans="1:19" x14ac:dyDescent="0.25">
      <c r="A77" t="s">
        <v>74</v>
      </c>
      <c r="B77">
        <v>408.56896538699101</v>
      </c>
      <c r="C77">
        <v>1.19202937115868</v>
      </c>
      <c r="D77">
        <v>0.91898165916859598</v>
      </c>
      <c r="E77">
        <f>VLOOKUP(A77,[1]Carbon_Emissions!$EQ$2:$ES$218,3,FALSE)*3.664/1000</f>
        <v>1.5467900131106724</v>
      </c>
      <c r="F77">
        <f t="shared" si="10"/>
        <v>13.75787896153544</v>
      </c>
      <c r="G77">
        <f t="shared" si="11"/>
        <v>3.9628125327442443</v>
      </c>
      <c r="H77">
        <f>VLOOKUP(A77,[2]CWBcountry_results_table!$A$2:$R$218,3,FALSE)/10^3</f>
        <v>39.869801931189805</v>
      </c>
      <c r="I77">
        <f>VLOOKUP(A77,[2]CWBcountry_results_table!$A$2:$R$218,4,FALSE)/10^3</f>
        <v>1.59592687410017</v>
      </c>
      <c r="J77">
        <f t="shared" si="12"/>
        <v>53.670752070139422</v>
      </c>
      <c r="K77">
        <f t="shared" si="13"/>
        <v>15.238812392649882</v>
      </c>
      <c r="L77">
        <f>VLOOKUP(A77,[2]CWBcountry_results_table!$A$2:$R$218,11,FALSE)/10^3</f>
        <v>96.957352153325502</v>
      </c>
      <c r="M77">
        <f>VLOOKUP(A77,[2]CWBcountry_results_table!$A$2:$R$218,12,FALSE)/10^3</f>
        <v>4.0068609881752399</v>
      </c>
      <c r="N77">
        <f t="shared" si="14"/>
        <v>0.65492983924826653</v>
      </c>
      <c r="O77">
        <f t="shared" si="15"/>
        <v>0.38298520038008921</v>
      </c>
      <c r="P77">
        <f t="shared" si="16"/>
        <v>0.19045854014901836</v>
      </c>
      <c r="Q77">
        <f t="shared" si="17"/>
        <v>0.44644989907246979</v>
      </c>
      <c r="R77">
        <f t="shared" si="18"/>
        <v>0.25758456686415954</v>
      </c>
      <c r="S77">
        <f t="shared" si="19"/>
        <v>0.12809680510154653</v>
      </c>
    </row>
    <row r="78" spans="1:19" x14ac:dyDescent="0.25">
      <c r="A78" t="s">
        <v>75</v>
      </c>
      <c r="B78">
        <v>408.59084286652802</v>
      </c>
      <c r="C78">
        <v>1.1921060380539501</v>
      </c>
      <c r="D78">
        <v>0.74904439891854702</v>
      </c>
      <c r="E78">
        <f>VLOOKUP(A78,[1]Carbon_Emissions!$EQ$2:$ES$218,3,FALSE)*3.664/1000</f>
        <v>1.3982371852178745</v>
      </c>
      <c r="F78">
        <f t="shared" si="10"/>
        <v>11.213784382226542</v>
      </c>
      <c r="G78">
        <f t="shared" si="11"/>
        <v>3.2300128103772421</v>
      </c>
      <c r="H78">
        <f>VLOOKUP(A78,[2]CWBcountry_results_table!$A$2:$R$218,3,FALSE)/10^3</f>
        <v>45.885930986591198</v>
      </c>
      <c r="I78">
        <f>VLOOKUP(A78,[2]CWBcountry_results_table!$A$2:$R$218,4,FALSE)/10^3</f>
        <v>1.81157512221841</v>
      </c>
      <c r="J78">
        <f t="shared" si="12"/>
        <v>43.746004964075723</v>
      </c>
      <c r="K78">
        <f t="shared" si="13"/>
        <v>12.420864937839667</v>
      </c>
      <c r="L78">
        <f>VLOOKUP(A78,[2]CWBcountry_results_table!$A$2:$R$218,11,FALSE)/10^3</f>
        <v>89.7053199288207</v>
      </c>
      <c r="M78">
        <f>VLOOKUP(A78,[2]CWBcountry_results_table!$A$2:$R$218,12,FALSE)/10^3</f>
        <v>3.2853220104896201</v>
      </c>
      <c r="N78">
        <f t="shared" si="14"/>
        <v>0.75561606485649302</v>
      </c>
      <c r="O78">
        <f t="shared" si="15"/>
        <v>0.44174983020712205</v>
      </c>
      <c r="P78">
        <f t="shared" si="16"/>
        <v>0.21968219056200181</v>
      </c>
      <c r="Q78">
        <f t="shared" si="17"/>
        <v>0.51233655931680233</v>
      </c>
      <c r="R78">
        <f t="shared" si="18"/>
        <v>0.29493983253252781</v>
      </c>
      <c r="S78">
        <f t="shared" si="19"/>
        <v>0.1466735787184261</v>
      </c>
    </row>
    <row r="79" spans="1:19" x14ac:dyDescent="0.25">
      <c r="A79" t="s">
        <v>76</v>
      </c>
      <c r="B79">
        <v>408.57302936828302</v>
      </c>
      <c r="C79">
        <v>1.1921468133332001</v>
      </c>
      <c r="D79">
        <v>0.88741395297160297</v>
      </c>
      <c r="E79">
        <f>VLOOKUP(A79,[1]Carbon_Emissions!$EQ$2:$ES$218,3,FALSE)*3.664/1000</f>
        <v>1.3633506484790718</v>
      </c>
      <c r="F79">
        <f t="shared" si="10"/>
        <v>13.285285546184301</v>
      </c>
      <c r="G79">
        <f t="shared" si="11"/>
        <v>3.8266869632082785</v>
      </c>
      <c r="H79">
        <f>VLOOKUP(A79,[2]CWBcountry_results_table!$A$2:$R$218,3,FALSE)/10^3</f>
        <v>30.166864899278298</v>
      </c>
      <c r="I79">
        <f>VLOOKUP(A79,[2]CWBcountry_results_table!$A$2:$R$218,4,FALSE)/10^3</f>
        <v>1.3830800620128101</v>
      </c>
      <c r="J79">
        <f t="shared" si="12"/>
        <v>51.827121660524263</v>
      </c>
      <c r="K79">
        <f t="shared" si="13"/>
        <v>14.715347808125445</v>
      </c>
      <c r="L79">
        <f>VLOOKUP(A79,[2]CWBcountry_results_table!$A$2:$R$218,11,FALSE)/10^3</f>
        <v>83.9453948707649</v>
      </c>
      <c r="M79">
        <f>VLOOKUP(A79,[2]CWBcountry_results_table!$A$2:$R$218,12,FALSE)/10^3</f>
        <v>4.2828466191566203</v>
      </c>
      <c r="N79">
        <f t="shared" si="14"/>
        <v>0.55960668798227908</v>
      </c>
      <c r="O79">
        <f t="shared" si="15"/>
        <v>0.32820824465045795</v>
      </c>
      <c r="P79">
        <f t="shared" si="16"/>
        <v>0.16321796006467273</v>
      </c>
      <c r="Q79">
        <f t="shared" si="17"/>
        <v>0.38260911464752967</v>
      </c>
      <c r="R79">
        <f t="shared" si="18"/>
        <v>0.22194776926586726</v>
      </c>
      <c r="S79">
        <f t="shared" si="19"/>
        <v>0.1103746256559158</v>
      </c>
    </row>
    <row r="80" spans="1:19" x14ac:dyDescent="0.25">
      <c r="A80" t="s">
        <v>77</v>
      </c>
      <c r="B80">
        <v>408.586328883644</v>
      </c>
      <c r="C80">
        <v>1.1921473964479099</v>
      </c>
      <c r="D80">
        <v>0.78410757349195304</v>
      </c>
      <c r="E80">
        <f>VLOOKUP(A80,[1]Carbon_Emissions!$EQ$2:$ES$218,3,FALSE)*3.664/1000</f>
        <v>1.3011583821196002</v>
      </c>
      <c r="F80">
        <f t="shared" si="10"/>
        <v>11.738707711191051</v>
      </c>
      <c r="G80">
        <f t="shared" si="11"/>
        <v>3.381211461896577</v>
      </c>
      <c r="H80">
        <f>VLOOKUP(A80,[2]CWBcountry_results_table!$A$2:$R$218,3,FALSE)/10^3</f>
        <v>33.198736275308299</v>
      </c>
      <c r="I80">
        <f>VLOOKUP(A80,[2]CWBcountry_results_table!$A$2:$R$218,4,FALSE)/10^3</f>
        <v>1.3067633258953699</v>
      </c>
      <c r="J80">
        <f t="shared" si="12"/>
        <v>45.793779183012603</v>
      </c>
      <c r="K80">
        <f t="shared" si="13"/>
        <v>13.002292362298025</v>
      </c>
      <c r="L80">
        <f>VLOOKUP(A80,[2]CWBcountry_results_table!$A$2:$R$218,11,FALSE)/10^3</f>
        <v>81.312013891927691</v>
      </c>
      <c r="M80">
        <f>VLOOKUP(A80,[2]CWBcountry_results_table!$A$2:$R$218,12,FALSE)/10^3</f>
        <v>3.4417005197710901</v>
      </c>
      <c r="N80">
        <f t="shared" si="14"/>
        <v>0.6464110075201337</v>
      </c>
      <c r="O80">
        <f t="shared" si="15"/>
        <v>0.37788532261963986</v>
      </c>
      <c r="P80">
        <f t="shared" si="16"/>
        <v>0.18792237093874692</v>
      </c>
      <c r="Q80">
        <f t="shared" si="17"/>
        <v>0.43681410665984244</v>
      </c>
      <c r="R80">
        <f t="shared" si="18"/>
        <v>0.25215323211988061</v>
      </c>
      <c r="S80">
        <f t="shared" si="19"/>
        <v>0.12539580233321662</v>
      </c>
    </row>
    <row r="81" spans="1:19" x14ac:dyDescent="0.25">
      <c r="A81" t="s">
        <v>78</v>
      </c>
      <c r="B81">
        <v>408.59999795701299</v>
      </c>
      <c r="C81">
        <v>1.1921594087056</v>
      </c>
      <c r="D81">
        <v>0.67793058566116204</v>
      </c>
      <c r="E81">
        <f>VLOOKUP(A81,[1]Carbon_Emissions!$EQ$2:$ES$218,3,FALSE)*3.664/1000</f>
        <v>1.2816291423704205</v>
      </c>
      <c r="F81">
        <f t="shared" si="10"/>
        <v>10.149154609121522</v>
      </c>
      <c r="G81">
        <f t="shared" si="11"/>
        <v>2.9233573862825395</v>
      </c>
      <c r="H81">
        <f>VLOOKUP(A81,[2]CWBcountry_results_table!$A$2:$R$218,3,FALSE)/10^3</f>
        <v>42.915429314667598</v>
      </c>
      <c r="I81">
        <f>VLOOKUP(A81,[2]CWBcountry_results_table!$A$2:$R$218,4,FALSE)/10^3</f>
        <v>1.7348691086616599</v>
      </c>
      <c r="J81">
        <f t="shared" si="12"/>
        <v>39.59278623329898</v>
      </c>
      <c r="K81">
        <f t="shared" si="13"/>
        <v>11.241635681256195</v>
      </c>
      <c r="L81">
        <f>VLOOKUP(A81,[2]CWBcountry_results_table!$A$2:$R$218,11,FALSE)/10^3</f>
        <v>82.435024691466694</v>
      </c>
      <c r="M81">
        <f>VLOOKUP(A81,[2]CWBcountry_results_table!$A$2:$R$218,12,FALSE)/10^3</f>
        <v>3.0876306815111203</v>
      </c>
      <c r="N81">
        <f t="shared" si="14"/>
        <v>0.76350802564026188</v>
      </c>
      <c r="O81">
        <f t="shared" si="15"/>
        <v>0.44656304872122266</v>
      </c>
      <c r="P81">
        <f t="shared" si="16"/>
        <v>0.22207580412906403</v>
      </c>
      <c r="Q81">
        <f t="shared" si="17"/>
        <v>0.51970917238777203</v>
      </c>
      <c r="R81">
        <f t="shared" si="18"/>
        <v>0.29929651983935102</v>
      </c>
      <c r="S81">
        <f t="shared" si="19"/>
        <v>0.14884015931610928</v>
      </c>
    </row>
    <row r="82" spans="1:19" x14ac:dyDescent="0.25">
      <c r="A82" t="s">
        <v>79</v>
      </c>
      <c r="B82">
        <v>408.591344258741</v>
      </c>
      <c r="C82">
        <v>1.19224511147876</v>
      </c>
      <c r="D82">
        <v>0.74514974465361095</v>
      </c>
      <c r="E82">
        <f>VLOOKUP(A82,[1]Carbon_Emissions!$EQ$2:$ES$218,3,FALSE)*3.664/1000</f>
        <v>1.1364563101145762</v>
      </c>
      <c r="F82">
        <f t="shared" si="10"/>
        <v>11.155478341578794</v>
      </c>
      <c r="G82">
        <f t="shared" si="11"/>
        <v>3.2132183677702395</v>
      </c>
      <c r="H82">
        <f>VLOOKUP(A82,[2]CWBcountry_results_table!$A$2:$R$218,3,FALSE)/10^3</f>
        <v>24.4043319630015</v>
      </c>
      <c r="I82">
        <f>VLOOKUP(A82,[2]CWBcountry_results_table!$A$2:$R$218,4,FALSE)/10^3</f>
        <v>1.1874470933140999</v>
      </c>
      <c r="J82">
        <f t="shared" si="12"/>
        <v>43.51854773316493</v>
      </c>
      <c r="K82">
        <f t="shared" si="13"/>
        <v>12.356282685206585</v>
      </c>
      <c r="L82">
        <f>VLOOKUP(A82,[2]CWBcountry_results_table!$A$2:$R$218,11,FALSE)/10^3</f>
        <v>69.818608116688907</v>
      </c>
      <c r="M82">
        <f>VLOOKUP(A82,[2]CWBcountry_results_table!$A$2:$R$218,12,FALSE)/10^3</f>
        <v>3.7040496216274801</v>
      </c>
      <c r="N82">
        <f t="shared" si="14"/>
        <v>0.54288941985827766</v>
      </c>
      <c r="O82">
        <f t="shared" si="15"/>
        <v>0.31890011525273554</v>
      </c>
      <c r="P82">
        <f t="shared" si="16"/>
        <v>0.1585890273151854</v>
      </c>
      <c r="Q82">
        <f t="shared" si="17"/>
        <v>0.37669127318562812</v>
      </c>
      <c r="R82">
        <f t="shared" si="18"/>
        <v>0.21879249190674113</v>
      </c>
      <c r="S82">
        <f t="shared" si="19"/>
        <v>0.10880550622522236</v>
      </c>
    </row>
    <row r="83" spans="1:19" x14ac:dyDescent="0.25">
      <c r="A83" t="s">
        <v>80</v>
      </c>
      <c r="B83">
        <v>408.59991787001002</v>
      </c>
      <c r="C83">
        <v>1.1922404393841199</v>
      </c>
      <c r="D83">
        <v>0.67855267587283896</v>
      </c>
      <c r="E83">
        <f>VLOOKUP(A83,[1]Carbon_Emissions!$EQ$2:$ES$218,3,FALSE)*3.664/1000</f>
        <v>1.1124012008747679</v>
      </c>
      <c r="F83">
        <f t="shared" si="10"/>
        <v>10.158467789368395</v>
      </c>
      <c r="G83">
        <f t="shared" si="11"/>
        <v>2.9260399500342049</v>
      </c>
      <c r="H83">
        <f>VLOOKUP(A83,[2]CWBcountry_results_table!$A$2:$R$218,3,FALSE)/10^3</f>
        <v>27.596040078895502</v>
      </c>
      <c r="I83">
        <f>VLOOKUP(A83,[2]CWBcountry_results_table!$A$2:$R$218,4,FALSE)/10^3</f>
        <v>1.1376545073134501</v>
      </c>
      <c r="J83">
        <f t="shared" si="12"/>
        <v>39.629117806604128</v>
      </c>
      <c r="K83">
        <f t="shared" si="13"/>
        <v>11.251951356147494</v>
      </c>
      <c r="L83">
        <f>VLOOKUP(A83,[2]CWBcountry_results_table!$A$2:$R$218,11,FALSE)/10^3</f>
        <v>69.403667671917503</v>
      </c>
      <c r="M83">
        <f>VLOOKUP(A83,[2]CWBcountry_results_table!$A$2:$R$218,12,FALSE)/10^3</f>
        <v>3.0027381748089801</v>
      </c>
      <c r="N83">
        <f t="shared" si="14"/>
        <v>0.63188675765341995</v>
      </c>
      <c r="O83">
        <f t="shared" si="15"/>
        <v>0.36972262045428056</v>
      </c>
      <c r="P83">
        <f t="shared" si="16"/>
        <v>0.18386305915191373</v>
      </c>
      <c r="Q83">
        <f t="shared" si="17"/>
        <v>0.42900542383527263</v>
      </c>
      <c r="R83">
        <f t="shared" si="18"/>
        <v>0.24776619973430494</v>
      </c>
      <c r="S83">
        <f t="shared" si="19"/>
        <v>0.12321413112786986</v>
      </c>
    </row>
    <row r="84" spans="1:19" x14ac:dyDescent="0.25">
      <c r="A84" t="s">
        <v>81</v>
      </c>
      <c r="B84">
        <v>408.61298001470698</v>
      </c>
      <c r="C84">
        <v>1.19227140020881</v>
      </c>
      <c r="D84">
        <v>0.57709011575404101</v>
      </c>
      <c r="E84">
        <f>VLOOKUP(A84,[1]Carbon_Emissions!$EQ$2:$ES$218,3,FALSE)*3.664/1000</f>
        <v>1.0261227016729757</v>
      </c>
      <c r="F84">
        <f t="shared" si="10"/>
        <v>8.6394933818651847</v>
      </c>
      <c r="G84">
        <f t="shared" si="11"/>
        <v>2.4885153260859436</v>
      </c>
      <c r="H84">
        <f>VLOOKUP(A84,[2]CWBcountry_results_table!$A$2:$R$218,3,FALSE)/10^3</f>
        <v>30.071873374577297</v>
      </c>
      <c r="I84">
        <f>VLOOKUP(A84,[2]CWBcountry_results_table!$A$2:$R$218,4,FALSE)/10^3</f>
        <v>1.1341548157294901</v>
      </c>
      <c r="J84">
        <f t="shared" si="12"/>
        <v>33.703458840282387</v>
      </c>
      <c r="K84">
        <f t="shared" si="13"/>
        <v>9.5694706416497279</v>
      </c>
      <c r="L84">
        <f>VLOOKUP(A84,[2]CWBcountry_results_table!$A$2:$R$218,11,FALSE)/10^3</f>
        <v>65.102106453396104</v>
      </c>
      <c r="M84">
        <f>VLOOKUP(A84,[2]CWBcountry_results_table!$A$2:$R$218,12,FALSE)/10^3</f>
        <v>2.4107256869226199</v>
      </c>
      <c r="N84">
        <f t="shared" si="14"/>
        <v>0.71270518220627399</v>
      </c>
      <c r="O84">
        <f t="shared" si="15"/>
        <v>0.41632719902554577</v>
      </c>
      <c r="P84">
        <f t="shared" si="16"/>
        <v>0.20703951607540391</v>
      </c>
      <c r="Q84">
        <f t="shared" si="17"/>
        <v>0.48229848961324628</v>
      </c>
      <c r="R84">
        <f t="shared" si="18"/>
        <v>0.27769833824100182</v>
      </c>
      <c r="S84">
        <f t="shared" si="19"/>
        <v>0.13809938360725021</v>
      </c>
    </row>
    <row r="85" spans="1:19" x14ac:dyDescent="0.25">
      <c r="A85" t="s">
        <v>82</v>
      </c>
      <c r="B85">
        <v>408.62424739597998</v>
      </c>
      <c r="C85">
        <v>1.1923197383997901</v>
      </c>
      <c r="D85">
        <v>0.48956870358737797</v>
      </c>
      <c r="E85">
        <f>VLOOKUP(A85,[1]Carbon_Emissions!$EQ$2:$ES$218,3,FALSE)*3.664/1000</f>
        <v>0.9467825539198611</v>
      </c>
      <c r="F85">
        <f t="shared" si="10"/>
        <v>7.3292289352156574</v>
      </c>
      <c r="G85">
        <f t="shared" si="11"/>
        <v>2.1111074142334862</v>
      </c>
      <c r="H85">
        <f>VLOOKUP(A85,[2]CWBcountry_results_table!$A$2:$R$218,3,FALSE)/10^3</f>
        <v>33.537244847083294</v>
      </c>
      <c r="I85">
        <f>VLOOKUP(A85,[2]CWBcountry_results_table!$A$2:$R$218,4,FALSE)/10^3</f>
        <v>1.4541426691459902</v>
      </c>
      <c r="J85">
        <f t="shared" si="12"/>
        <v>28.591996640400026</v>
      </c>
      <c r="K85">
        <f t="shared" si="13"/>
        <v>8.1181659643026478</v>
      </c>
      <c r="L85">
        <f>VLOOKUP(A85,[2]CWBcountry_results_table!$A$2:$R$218,11,FALSE)/10^3</f>
        <v>61.241894256134103</v>
      </c>
      <c r="M85">
        <f>VLOOKUP(A85,[2]CWBcountry_results_table!$A$2:$R$218,12,FALSE)/10^3</f>
        <v>2.4729938872858801</v>
      </c>
      <c r="N85">
        <f t="shared" si="14"/>
        <v>0.78146001650898655</v>
      </c>
      <c r="O85">
        <f t="shared" si="15"/>
        <v>0.45772636544584677</v>
      </c>
      <c r="P85">
        <f t="shared" si="16"/>
        <v>0.22762732153621962</v>
      </c>
      <c r="Q85">
        <f t="shared" si="17"/>
        <v>0.53313010664205251</v>
      </c>
      <c r="R85">
        <f t="shared" si="18"/>
        <v>0.30745141978467683</v>
      </c>
      <c r="S85">
        <f t="shared" si="19"/>
        <v>0.15289559105891978</v>
      </c>
    </row>
    <row r="86" spans="1:19" x14ac:dyDescent="0.25">
      <c r="A86" t="s">
        <v>83</v>
      </c>
      <c r="B86">
        <v>408.62922148902697</v>
      </c>
      <c r="C86">
        <v>1.1923460707251201</v>
      </c>
      <c r="D86">
        <v>0.45093154051161599</v>
      </c>
      <c r="E86">
        <f>VLOOKUP(A86,[1]Carbon_Emissions!$EQ$2:$ES$218,3,FALSE)*3.664/1000</f>
        <v>0.87844867664532844</v>
      </c>
      <c r="F86">
        <f t="shared" si="10"/>
        <v>6.7508001845327028</v>
      </c>
      <c r="G86">
        <f t="shared" si="11"/>
        <v>1.9444970879677441</v>
      </c>
      <c r="H86">
        <f>VLOOKUP(A86,[2]CWBcountry_results_table!$A$2:$R$218,3,FALSE)/10^3</f>
        <v>30.546767660334698</v>
      </c>
      <c r="I86">
        <f>VLOOKUP(A86,[2]CWBcountry_results_table!$A$2:$R$218,4,FALSE)/10^3</f>
        <v>1.41395795762426</v>
      </c>
      <c r="J86">
        <f t="shared" si="12"/>
        <v>26.335492846832661</v>
      </c>
      <c r="K86">
        <f t="shared" si="13"/>
        <v>7.4774736570933502</v>
      </c>
      <c r="L86">
        <f>VLOOKUP(A86,[2]CWBcountry_results_table!$A$2:$R$218,11,FALSE)/10^3</f>
        <v>56.897027648753202</v>
      </c>
      <c r="M86">
        <f>VLOOKUP(A86,[2]CWBcountry_results_table!$A$2:$R$218,12,FALSE)/10^3</f>
        <v>2.4329467537549401</v>
      </c>
      <c r="N86">
        <f t="shared" si="14"/>
        <v>0.77900116111798345</v>
      </c>
      <c r="O86">
        <f t="shared" si="15"/>
        <v>0.45699169139619911</v>
      </c>
      <c r="P86">
        <f t="shared" si="16"/>
        <v>0.22726196813132982</v>
      </c>
      <c r="Q86">
        <f t="shared" si="17"/>
        <v>0.53713763380731261</v>
      </c>
      <c r="R86">
        <f t="shared" si="18"/>
        <v>0.31013488797095073</v>
      </c>
      <c r="S86">
        <f t="shared" si="19"/>
        <v>0.15423007978795381</v>
      </c>
    </row>
    <row r="87" spans="1:19" x14ac:dyDescent="0.25">
      <c r="A87" t="s">
        <v>84</v>
      </c>
      <c r="B87">
        <v>408.62145503645797</v>
      </c>
      <c r="C87">
        <v>1.19236286853419</v>
      </c>
      <c r="D87">
        <v>0.51125885880102795</v>
      </c>
      <c r="E87">
        <f>VLOOKUP(A87,[1]Carbon_Emissions!$EQ$2:$ES$218,3,FALSE)*3.664/1000</f>
        <v>0.84334347252742403</v>
      </c>
      <c r="F87">
        <f t="shared" si="10"/>
        <v>7.6539476356479224</v>
      </c>
      <c r="G87">
        <f t="shared" si="11"/>
        <v>2.2046392252987719</v>
      </c>
      <c r="H87">
        <f>VLOOKUP(A87,[2]CWBcountry_results_table!$A$2:$R$218,3,FALSE)/10^3</f>
        <v>21.2556473059342</v>
      </c>
      <c r="I87">
        <f>VLOOKUP(A87,[2]CWBcountry_results_table!$A$2:$R$218,4,FALSE)/10^3</f>
        <v>0.84237417605367004</v>
      </c>
      <c r="J87">
        <f t="shared" si="12"/>
        <v>29.858754177093235</v>
      </c>
      <c r="K87">
        <f t="shared" si="13"/>
        <v>8.4778382197503817</v>
      </c>
      <c r="L87">
        <f>VLOOKUP(A87,[2]CWBcountry_results_table!$A$2:$R$218,11,FALSE)/10^3</f>
        <v>52.6750949787303</v>
      </c>
      <c r="M87">
        <f>VLOOKUP(A87,[2]CWBcountry_results_table!$A$2:$R$218,12,FALSE)/10^3</f>
        <v>2.2222052032002897</v>
      </c>
      <c r="N87">
        <f t="shared" si="14"/>
        <v>0.63990992485507248</v>
      </c>
      <c r="O87">
        <f t="shared" si="15"/>
        <v>0.37413183782358067</v>
      </c>
      <c r="P87">
        <f t="shared" si="16"/>
        <v>0.18605576294966666</v>
      </c>
      <c r="Q87">
        <f t="shared" si="17"/>
        <v>0.43315234288329396</v>
      </c>
      <c r="R87">
        <f t="shared" si="18"/>
        <v>0.25002150067424905</v>
      </c>
      <c r="S87">
        <f t="shared" si="19"/>
        <v>0.12433569228530406</v>
      </c>
    </row>
    <row r="88" spans="1:19" x14ac:dyDescent="0.25">
      <c r="A88" t="s">
        <v>85</v>
      </c>
      <c r="B88">
        <v>408.62503174569099</v>
      </c>
      <c r="C88">
        <v>1.1923647982419301</v>
      </c>
      <c r="D88">
        <v>0.48347612602502998</v>
      </c>
      <c r="E88">
        <f>VLOOKUP(A88,[1]Carbon_Emissions!$EQ$2:$ES$218,3,FALSE)*3.664/1000</f>
        <v>0.841161093305136</v>
      </c>
      <c r="F88">
        <f t="shared" si="10"/>
        <v>7.23801825235787</v>
      </c>
      <c r="G88">
        <f t="shared" si="11"/>
        <v>2.0848351350428089</v>
      </c>
      <c r="H88">
        <f>VLOOKUP(A88,[2]CWBcountry_results_table!$A$2:$R$218,3,FALSE)/10^3</f>
        <v>24.124568235386999</v>
      </c>
      <c r="I88">
        <f>VLOOKUP(A88,[2]CWBcountry_results_table!$A$2:$R$218,4,FALSE)/10^3</f>
        <v>0.97149221144466902</v>
      </c>
      <c r="J88">
        <f t="shared" si="12"/>
        <v>28.236175371765889</v>
      </c>
      <c r="K88">
        <f t="shared" si="13"/>
        <v>8.0171371292502869</v>
      </c>
      <c r="L88">
        <f>VLOOKUP(A88,[2]CWBcountry_results_table!$A$2:$R$218,11,FALSE)/10^3</f>
        <v>53.221694737919698</v>
      </c>
      <c r="M88">
        <f>VLOOKUP(A88,[2]CWBcountry_results_table!$A$2:$R$218,12,FALSE)/10^3</f>
        <v>2.0737814463641899</v>
      </c>
      <c r="N88">
        <f t="shared" si="14"/>
        <v>0.69997314846278491</v>
      </c>
      <c r="O88">
        <f t="shared" si="15"/>
        <v>0.40937220665152674</v>
      </c>
      <c r="P88">
        <f t="shared" si="16"/>
        <v>0.20358079836780427</v>
      </c>
      <c r="Q88">
        <f t="shared" si="17"/>
        <v>0.46946117535697307</v>
      </c>
      <c r="R88">
        <f t="shared" si="18"/>
        <v>0.27054915745903063</v>
      </c>
      <c r="S88">
        <f t="shared" si="19"/>
        <v>0.13454409600437595</v>
      </c>
    </row>
    <row r="89" spans="1:19" x14ac:dyDescent="0.25">
      <c r="A89" t="s">
        <v>86</v>
      </c>
      <c r="B89">
        <v>408.62285232763799</v>
      </c>
      <c r="C89">
        <v>1.1923796514170499</v>
      </c>
      <c r="D89">
        <v>0.500405148049194</v>
      </c>
      <c r="E89">
        <f>VLOOKUP(A89,[1]Carbon_Emissions!$EQ$2:$ES$218,3,FALSE)*3.664/1000</f>
        <v>0.81118913106400015</v>
      </c>
      <c r="F89">
        <f t="shared" si="10"/>
        <v>7.4914590404540409</v>
      </c>
      <c r="G89">
        <f t="shared" si="11"/>
        <v>2.1578360921077779</v>
      </c>
      <c r="H89">
        <f>VLOOKUP(A89,[2]CWBcountry_results_table!$A$2:$R$218,3,FALSE)/10^3</f>
        <v>19.733855794896698</v>
      </c>
      <c r="I89">
        <f>VLOOKUP(A89,[2]CWBcountry_results_table!$A$2:$R$218,4,FALSE)/10^3</f>
        <v>0.81307541637236791</v>
      </c>
      <c r="J89">
        <f t="shared" si="12"/>
        <v>29.224871212193044</v>
      </c>
      <c r="K89">
        <f t="shared" si="13"/>
        <v>8.2978589347873708</v>
      </c>
      <c r="L89">
        <f>VLOOKUP(A89,[2]CWBcountry_results_table!$A$2:$R$218,11,FALSE)/10^3</f>
        <v>50.478551387422598</v>
      </c>
      <c r="M89">
        <f>VLOOKUP(A89,[2]CWBcountry_results_table!$A$2:$R$218,12,FALSE)/10^3</f>
        <v>2.2397065870886701</v>
      </c>
      <c r="N89">
        <f t="shared" si="14"/>
        <v>0.6203753023070443</v>
      </c>
      <c r="O89">
        <f t="shared" si="15"/>
        <v>0.36298306059795177</v>
      </c>
      <c r="P89">
        <f t="shared" si="16"/>
        <v>0.18051147603536141</v>
      </c>
      <c r="Q89">
        <f t="shared" si="17"/>
        <v>0.42104378178580604</v>
      </c>
      <c r="R89">
        <f t="shared" si="18"/>
        <v>0.24331070443475841</v>
      </c>
      <c r="S89">
        <f t="shared" si="19"/>
        <v>0.12099841331540537</v>
      </c>
    </row>
    <row r="90" spans="1:19" x14ac:dyDescent="0.25">
      <c r="A90" t="s">
        <v>87</v>
      </c>
      <c r="B90">
        <v>408.62978196253903</v>
      </c>
      <c r="C90">
        <v>1.19238051819618</v>
      </c>
      <c r="D90">
        <v>0.44657796161709801</v>
      </c>
      <c r="E90">
        <f>VLOOKUP(A90,[1]Carbon_Emissions!$EQ$2:$ES$218,3,FALSE)*3.664/1000</f>
        <v>0.79313458837629358</v>
      </c>
      <c r="F90">
        <f t="shared" si="10"/>
        <v>6.6856236808639986</v>
      </c>
      <c r="G90">
        <f t="shared" si="11"/>
        <v>1.9257236806495881</v>
      </c>
      <c r="H90">
        <f>VLOOKUP(A90,[2]CWBcountry_results_table!$A$2:$R$218,3,FALSE)/10^3</f>
        <v>23.192679646448102</v>
      </c>
      <c r="I90">
        <f>VLOOKUP(A90,[2]CWBcountry_results_table!$A$2:$R$218,4,FALSE)/10^3</f>
        <v>0.87221138429968803</v>
      </c>
      <c r="J90">
        <f t="shared" si="12"/>
        <v>26.081233307336674</v>
      </c>
      <c r="K90">
        <f t="shared" si="13"/>
        <v>7.4052813871516623</v>
      </c>
      <c r="L90">
        <f>VLOOKUP(A90,[2]CWBcountry_results_table!$A$2:$R$218,11,FALSE)/10^3</f>
        <v>50.310782030355597</v>
      </c>
      <c r="M90">
        <f>VLOOKUP(A90,[2]CWBcountry_results_table!$A$2:$R$218,12,FALSE)/10^3</f>
        <v>1.8597954403597901</v>
      </c>
      <c r="N90">
        <f t="shared" si="14"/>
        <v>0.71173560870152042</v>
      </c>
      <c r="O90">
        <f t="shared" si="15"/>
        <v>0.41574085329434346</v>
      </c>
      <c r="P90">
        <f t="shared" si="16"/>
        <v>0.20674792634327702</v>
      </c>
      <c r="Q90">
        <f t="shared" si="17"/>
        <v>0.48159753725155263</v>
      </c>
      <c r="R90">
        <f t="shared" si="18"/>
        <v>0.27728676238228517</v>
      </c>
      <c r="S90">
        <f t="shared" si="19"/>
        <v>0.13789470693271041</v>
      </c>
    </row>
    <row r="91" spans="1:19" x14ac:dyDescent="0.25">
      <c r="A91" t="s">
        <v>88</v>
      </c>
      <c r="B91">
        <v>408.63668187981699</v>
      </c>
      <c r="C91">
        <v>1.19241190439267</v>
      </c>
      <c r="D91">
        <v>0.39298161217938699</v>
      </c>
      <c r="E91">
        <f>VLOOKUP(A91,[1]Carbon_Emissions!$EQ$2:$ES$218,3,FALSE)*3.664/1000</f>
        <v>0.736063005860352</v>
      </c>
      <c r="F91">
        <f t="shared" si="10"/>
        <v>5.8832441328202565</v>
      </c>
      <c r="G91">
        <f t="shared" si="11"/>
        <v>1.6946066794101373</v>
      </c>
      <c r="H91">
        <f>VLOOKUP(A91,[2]CWBcountry_results_table!$A$2:$R$218,3,FALSE)/10^3</f>
        <v>25.063499841274101</v>
      </c>
      <c r="I91">
        <f>VLOOKUP(A91,[2]CWBcountry_results_table!$A$2:$R$218,4,FALSE)/10^3</f>
        <v>0.95699332854013197</v>
      </c>
      <c r="J91">
        <f t="shared" si="12"/>
        <v>22.951076841386779</v>
      </c>
      <c r="K91">
        <f t="shared" si="13"/>
        <v>6.5165316434939982</v>
      </c>
      <c r="L91">
        <f>VLOOKUP(A91,[2]CWBcountry_results_table!$A$2:$R$218,11,FALSE)/10^3</f>
        <v>47.195155915594704</v>
      </c>
      <c r="M91">
        <f>VLOOKUP(A91,[2]CWBcountry_results_table!$A$2:$R$218,12,FALSE)/10^3</f>
        <v>1.61905764885079</v>
      </c>
      <c r="N91">
        <f t="shared" si="14"/>
        <v>0.76526645639760815</v>
      </c>
      <c r="O91">
        <f t="shared" si="15"/>
        <v>0.44712496022234577</v>
      </c>
      <c r="P91">
        <f t="shared" si="16"/>
        <v>0.22235524271857257</v>
      </c>
      <c r="Q91">
        <f t="shared" si="17"/>
        <v>0.51369846340939729</v>
      </c>
      <c r="R91">
        <f t="shared" si="18"/>
        <v>0.29542709121422256</v>
      </c>
      <c r="S91">
        <f t="shared" si="19"/>
        <v>0.14691589246083289</v>
      </c>
    </row>
    <row r="92" spans="1:19" x14ac:dyDescent="0.25">
      <c r="A92" t="s">
        <v>89</v>
      </c>
      <c r="B92">
        <v>408.63720037171203</v>
      </c>
      <c r="C92">
        <v>1.1924162056952901</v>
      </c>
      <c r="D92">
        <v>0.38895413305526799</v>
      </c>
      <c r="E92">
        <f>VLOOKUP(A92,[1]Carbon_Emissions!$EQ$2:$ES$218,3,FALSE)*3.664/1000</f>
        <v>0.73208740141270412</v>
      </c>
      <c r="F92">
        <f t="shared" si="10"/>
        <v>5.8229495994561535</v>
      </c>
      <c r="G92">
        <f t="shared" si="11"/>
        <v>1.6772394723617792</v>
      </c>
      <c r="H92">
        <f>VLOOKUP(A92,[2]CWBcountry_results_table!$A$2:$R$218,3,FALSE)/10^3</f>
        <v>24.414209355096997</v>
      </c>
      <c r="I92">
        <f>VLOOKUP(A92,[2]CWBcountry_results_table!$A$2:$R$218,4,FALSE)/10^3</f>
        <v>1.0944537365184202</v>
      </c>
      <c r="J92">
        <f t="shared" si="12"/>
        <v>22.715862317373524</v>
      </c>
      <c r="K92">
        <f t="shared" si="13"/>
        <v>6.4497468516807555</v>
      </c>
      <c r="L92">
        <f>VLOOKUP(A92,[2]CWBcountry_results_table!$A$2:$R$218,11,FALSE)/10^3</f>
        <v>47.1223352359195</v>
      </c>
      <c r="M92">
        <f>VLOOKUP(A92,[2]CWBcountry_results_table!$A$2:$R$218,12,FALSE)/10^3</f>
        <v>1.91944471207946</v>
      </c>
      <c r="N92">
        <f t="shared" si="14"/>
        <v>0.76149341906742984</v>
      </c>
      <c r="O92">
        <f t="shared" si="15"/>
        <v>0.44637178418531431</v>
      </c>
      <c r="P92">
        <f t="shared" si="16"/>
        <v>0.22198068827535683</v>
      </c>
      <c r="Q92">
        <f t="shared" si="17"/>
        <v>0.51793852737463408</v>
      </c>
      <c r="R92">
        <f t="shared" si="18"/>
        <v>0.29874248015115096</v>
      </c>
      <c r="S92">
        <f t="shared" si="19"/>
        <v>0.14856463537916736</v>
      </c>
    </row>
    <row r="93" spans="1:19" x14ac:dyDescent="0.25">
      <c r="A93" t="s">
        <v>90</v>
      </c>
      <c r="B93">
        <v>408.63254876542402</v>
      </c>
      <c r="C93">
        <v>1.19242785502115</v>
      </c>
      <c r="D93">
        <v>0.425086322186497</v>
      </c>
      <c r="E93">
        <f>VLOOKUP(A93,[1]Carbon_Emissions!$EQ$2:$ES$218,3,FALSE)*3.664/1000</f>
        <v>0.69942172911024025</v>
      </c>
      <c r="F93">
        <f t="shared" si="10"/>
        <v>6.3638769179975094</v>
      </c>
      <c r="G93">
        <f t="shared" si="11"/>
        <v>1.8330479049851891</v>
      </c>
      <c r="H93">
        <f>VLOOKUP(A93,[2]CWBcountry_results_table!$A$2:$R$218,3,FALSE)/10^3</f>
        <v>17.371161357800503</v>
      </c>
      <c r="I93">
        <f>VLOOKUP(A93,[2]CWBcountry_results_table!$A$2:$R$218,4,FALSE)/10^3</f>
        <v>0.70936487279897908</v>
      </c>
      <c r="J93">
        <f t="shared" si="12"/>
        <v>24.826069572617346</v>
      </c>
      <c r="K93">
        <f t="shared" si="13"/>
        <v>7.0489009762632655</v>
      </c>
      <c r="L93">
        <f>VLOOKUP(A93,[2]CWBcountry_results_table!$A$2:$R$218,11,FALSE)/10^3</f>
        <v>43.649493255505895</v>
      </c>
      <c r="M93">
        <f>VLOOKUP(A93,[2]CWBcountry_results_table!$A$2:$R$218,12,FALSE)/10^3</f>
        <v>1.8808603701861499</v>
      </c>
      <c r="N93">
        <f t="shared" si="14"/>
        <v>0.63365276581580909</v>
      </c>
      <c r="O93">
        <f t="shared" si="15"/>
        <v>0.37068593743897782</v>
      </c>
      <c r="P93">
        <f t="shared" si="16"/>
        <v>0.18434211668840367</v>
      </c>
      <c r="Q93">
        <f t="shared" si="17"/>
        <v>0.4312403713991384</v>
      </c>
      <c r="R93">
        <f t="shared" si="18"/>
        <v>0.2490341808550347</v>
      </c>
      <c r="S93">
        <f t="shared" si="19"/>
        <v>0.12384469813920876</v>
      </c>
    </row>
    <row r="94" spans="1:19" x14ac:dyDescent="0.25">
      <c r="A94" t="s">
        <v>91</v>
      </c>
      <c r="B94">
        <v>408.63954589747499</v>
      </c>
      <c r="C94">
        <v>1.1924277446040299</v>
      </c>
      <c r="D94">
        <v>0.37073483949549801</v>
      </c>
      <c r="E94">
        <f>VLOOKUP(A94,[1]Carbon_Emissions!$EQ$2:$ES$218,3,FALSE)*3.664/1000</f>
        <v>0.69905038288744448</v>
      </c>
      <c r="F94">
        <f t="shared" si="10"/>
        <v>5.5501924306278125</v>
      </c>
      <c r="G94">
        <f t="shared" si="11"/>
        <v>1.598674634711241</v>
      </c>
      <c r="H94">
        <f>VLOOKUP(A94,[2]CWBcountry_results_table!$A$2:$R$218,3,FALSE)/10^3</f>
        <v>23.260219316123703</v>
      </c>
      <c r="I94">
        <f>VLOOKUP(A94,[2]CWBcountry_results_table!$A$2:$R$218,4,FALSE)/10^3</f>
        <v>0.93051249224004795</v>
      </c>
      <c r="J94">
        <f t="shared" si="12"/>
        <v>21.651811497878214</v>
      </c>
      <c r="K94">
        <f t="shared" si="13"/>
        <v>6.1476294005717413</v>
      </c>
      <c r="L94">
        <f>VLOOKUP(A94,[2]CWBcountry_results_table!$A$2:$R$218,11,FALSE)/10^3</f>
        <v>44.935444721119296</v>
      </c>
      <c r="M94">
        <f>VLOOKUP(A94,[2]CWBcountry_results_table!$A$2:$R$218,12,FALSE)/10^3</f>
        <v>1.66682821385543</v>
      </c>
      <c r="N94">
        <f t="shared" si="14"/>
        <v>0.76138692609916681</v>
      </c>
      <c r="O94">
        <f t="shared" si="15"/>
        <v>0.44523335932746078</v>
      </c>
      <c r="P94">
        <f t="shared" si="16"/>
        <v>0.22141454959354626</v>
      </c>
      <c r="Q94">
        <f t="shared" si="17"/>
        <v>0.51815740041620106</v>
      </c>
      <c r="R94">
        <f t="shared" si="18"/>
        <v>0.29835384074223048</v>
      </c>
      <c r="S94">
        <f t="shared" si="19"/>
        <v>0.14837136500111123</v>
      </c>
    </row>
    <row r="95" spans="1:19" x14ac:dyDescent="0.25">
      <c r="A95" t="s">
        <v>92</v>
      </c>
      <c r="B95">
        <v>408.633881381712</v>
      </c>
      <c r="C95">
        <v>1.19244170416186</v>
      </c>
      <c r="D95">
        <v>0.41473498529292402</v>
      </c>
      <c r="E95">
        <f>VLOOKUP(A95,[1]Carbon_Emissions!$EQ$2:$ES$218,3,FALSE)*3.664/1000</f>
        <v>0.68036624337259222</v>
      </c>
      <c r="F95">
        <f t="shared" si="10"/>
        <v>6.2089092549859384</v>
      </c>
      <c r="G95">
        <f t="shared" si="11"/>
        <v>1.7884110973152514</v>
      </c>
      <c r="H95">
        <f>VLOOKUP(A95,[2]CWBcountry_results_table!$A$2:$R$218,3,FALSE)/10^3</f>
        <v>17.385597273607303</v>
      </c>
      <c r="I95">
        <f>VLOOKUP(A95,[2]CWBcountry_results_table!$A$2:$R$218,4,FALSE)/10^3</f>
        <v>0.66826930806020002</v>
      </c>
      <c r="J95">
        <f t="shared" si="12"/>
        <v>24.221526456368366</v>
      </c>
      <c r="K95">
        <f t="shared" si="13"/>
        <v>6.8772521959415949</v>
      </c>
      <c r="L95">
        <f>VLOOKUP(A95,[2]CWBcountry_results_table!$A$2:$R$218,11,FALSE)/10^3</f>
        <v>42.4777991924758</v>
      </c>
      <c r="M95">
        <f>VLOOKUP(A95,[2]CWBcountry_results_table!$A$2:$R$218,12,FALSE)/10^3</f>
        <v>1.7863934911344499</v>
      </c>
      <c r="N95">
        <f t="shared" si="14"/>
        <v>0.64287052338365458</v>
      </c>
      <c r="O95">
        <f t="shared" si="15"/>
        <v>0.37565577303788605</v>
      </c>
      <c r="P95">
        <f t="shared" si="16"/>
        <v>0.18681361593174073</v>
      </c>
      <c r="Q95">
        <f t="shared" si="17"/>
        <v>0.42978386552901293</v>
      </c>
      <c r="R95">
        <f t="shared" si="18"/>
        <v>0.2480603956041908</v>
      </c>
      <c r="S95">
        <f t="shared" si="19"/>
        <v>0.12336043473396409</v>
      </c>
    </row>
    <row r="96" spans="1:19" x14ac:dyDescent="0.25">
      <c r="A96" t="s">
        <v>93</v>
      </c>
      <c r="B96">
        <v>408.63112278510903</v>
      </c>
      <c r="C96">
        <v>1.1924508338336499</v>
      </c>
      <c r="D96">
        <v>0.43616288095699801</v>
      </c>
      <c r="E96">
        <f>VLOOKUP(A96,[1]Carbon_Emissions!$EQ$2:$ES$218,3,FALSE)*3.664/1000</f>
        <v>0.67294850238360004</v>
      </c>
      <c r="F96">
        <f t="shared" si="10"/>
        <v>6.5297017234813906</v>
      </c>
      <c r="G96">
        <f t="shared" si="11"/>
        <v>1.8808119985092437</v>
      </c>
      <c r="H96">
        <f>VLOOKUP(A96,[2]CWBcountry_results_table!$A$2:$R$218,3,FALSE)/10^3</f>
        <v>15.0970314244452</v>
      </c>
      <c r="I96">
        <f>VLOOKUP(A96,[2]CWBcountry_results_table!$A$2:$R$218,4,FALSE)/10^3</f>
        <v>0.69312259761769801</v>
      </c>
      <c r="J96">
        <f t="shared" si="12"/>
        <v>25.47296740091538</v>
      </c>
      <c r="K96">
        <f t="shared" si="13"/>
        <v>7.2325755897615736</v>
      </c>
      <c r="L96">
        <f>VLOOKUP(A96,[2]CWBcountry_results_table!$A$2:$R$218,11,FALSE)/10^3</f>
        <v>41.452998849439297</v>
      </c>
      <c r="M96">
        <f>VLOOKUP(A96,[2]CWBcountry_results_table!$A$2:$R$218,12,FALSE)/10^3</f>
        <v>2.14940326564769</v>
      </c>
      <c r="N96">
        <f t="shared" si="14"/>
        <v>0.56748439213629376</v>
      </c>
      <c r="O96">
        <f t="shared" si="15"/>
        <v>0.33283990616142534</v>
      </c>
      <c r="P96">
        <f t="shared" si="16"/>
        <v>0.16552128533407684</v>
      </c>
      <c r="Q96">
        <f t="shared" si="17"/>
        <v>0.38549759708735931</v>
      </c>
      <c r="R96">
        <f t="shared" si="18"/>
        <v>0.2237383332632113</v>
      </c>
      <c r="S96">
        <f t="shared" si="19"/>
        <v>0.11126507313179498</v>
      </c>
    </row>
    <row r="97" spans="1:19" x14ac:dyDescent="0.25">
      <c r="A97" t="s">
        <v>94</v>
      </c>
      <c r="B97">
        <v>408.64010202671398</v>
      </c>
      <c r="C97">
        <v>1.1924422359625999</v>
      </c>
      <c r="D97">
        <v>0.36641500552796202</v>
      </c>
      <c r="E97">
        <f>VLOOKUP(A97,[1]Carbon_Emissions!$EQ$2:$ES$218,3,FALSE)*3.664/1000</f>
        <v>0.6656330303820307</v>
      </c>
      <c r="F97">
        <f t="shared" si="10"/>
        <v>5.4855211150837597</v>
      </c>
      <c r="G97">
        <f t="shared" si="11"/>
        <v>1.5800467415262855</v>
      </c>
      <c r="H97">
        <f>VLOOKUP(A97,[2]CWBcountry_results_table!$A$2:$R$218,3,FALSE)/10^3</f>
        <v>20.600165137964598</v>
      </c>
      <c r="I97">
        <f>VLOOKUP(A97,[2]CWBcountry_results_table!$A$2:$R$218,4,FALSE)/10^3</f>
        <v>0.77039075331406603</v>
      </c>
      <c r="J97">
        <f t="shared" si="12"/>
        <v>21.399522743752758</v>
      </c>
      <c r="K97">
        <f t="shared" si="13"/>
        <v>6.0759966985021121</v>
      </c>
      <c r="L97">
        <f>VLOOKUP(A97,[2]CWBcountry_results_table!$A$2:$R$218,11,FALSE)/10^3</f>
        <v>42.428306797923305</v>
      </c>
      <c r="M97">
        <f>VLOOKUP(A97,[2]CWBcountry_results_table!$A$2:$R$218,12,FALSE)/10^3</f>
        <v>1.5427511053013401</v>
      </c>
      <c r="N97">
        <f t="shared" si="14"/>
        <v>0.73371470188001819</v>
      </c>
      <c r="O97">
        <f t="shared" si="15"/>
        <v>0.42853935999927367</v>
      </c>
      <c r="P97">
        <f t="shared" si="16"/>
        <v>0.21311262372763881</v>
      </c>
      <c r="Q97">
        <f t="shared" si="17"/>
        <v>0.49563099829380464</v>
      </c>
      <c r="R97">
        <f t="shared" si="18"/>
        <v>0.28528953986656963</v>
      </c>
      <c r="S97">
        <f t="shared" si="19"/>
        <v>0.14187448817564507</v>
      </c>
    </row>
    <row r="98" spans="1:19" x14ac:dyDescent="0.25">
      <c r="A98" t="s">
        <v>95</v>
      </c>
      <c r="B98">
        <v>408.63556096499701</v>
      </c>
      <c r="C98">
        <v>1.1924518181536199</v>
      </c>
      <c r="D98">
        <v>0.40168851980161202</v>
      </c>
      <c r="E98">
        <f>VLOOKUP(A98,[1]Carbon_Emissions!$EQ$2:$ES$218,3,FALSE)*3.664/1000</f>
        <v>0.64899778462579194</v>
      </c>
      <c r="F98">
        <f t="shared" si="10"/>
        <v>6.0135933949635465</v>
      </c>
      <c r="G98">
        <f t="shared" si="11"/>
        <v>1.7321524152826195</v>
      </c>
      <c r="H98">
        <f>VLOOKUP(A98,[2]CWBcountry_results_table!$A$2:$R$218,3,FALSE)/10^3</f>
        <v>15.414762484325699</v>
      </c>
      <c r="I98">
        <f>VLOOKUP(A98,[2]CWBcountry_results_table!$A$2:$R$218,4,FALSE)/10^3</f>
        <v>0.65843967415138005</v>
      </c>
      <c r="J98">
        <f t="shared" si="12"/>
        <v>23.459581310031798</v>
      </c>
      <c r="K98">
        <f t="shared" si="13"/>
        <v>6.6609120350409414</v>
      </c>
      <c r="L98">
        <f>VLOOKUP(A98,[2]CWBcountry_results_table!$A$2:$R$218,11,FALSE)/10^3</f>
        <v>40.3304638805729</v>
      </c>
      <c r="M98">
        <f>VLOOKUP(A98,[2]CWBcountry_results_table!$A$2:$R$218,12,FALSE)/10^3</f>
        <v>1.8260627369503399</v>
      </c>
      <c r="N98">
        <f t="shared" si="14"/>
        <v>0.60988089170505289</v>
      </c>
      <c r="O98">
        <f t="shared" si="15"/>
        <v>0.35711019259818172</v>
      </c>
      <c r="P98">
        <f t="shared" si="16"/>
        <v>0.17759089877907577</v>
      </c>
      <c r="Q98">
        <f t="shared" si="17"/>
        <v>0.41831610517794637</v>
      </c>
      <c r="R98">
        <f t="shared" si="18"/>
        <v>0.24185355430792618</v>
      </c>
      <c r="S98">
        <f t="shared" si="19"/>
        <v>0.1202737725573317</v>
      </c>
    </row>
    <row r="99" spans="1:19" x14ac:dyDescent="0.25">
      <c r="A99" t="s">
        <v>96</v>
      </c>
      <c r="B99">
        <v>408.63485199334502</v>
      </c>
      <c r="C99">
        <v>1.19248524276881</v>
      </c>
      <c r="D99">
        <v>0.40719558472421402</v>
      </c>
      <c r="E99">
        <f>VLOOKUP(A99,[1]Carbon_Emissions!$EQ$2:$ES$218,3,FALSE)*3.664/1000</f>
        <v>0.62713587134815985</v>
      </c>
      <c r="F99">
        <f t="shared" si="10"/>
        <v>6.0960384926241691</v>
      </c>
      <c r="G99">
        <f t="shared" si="11"/>
        <v>1.7558998597241846</v>
      </c>
      <c r="H99">
        <f>VLOOKUP(A99,[2]CWBcountry_results_table!$A$2:$R$218,3,FALSE)/10^3</f>
        <v>14.941026229446299</v>
      </c>
      <c r="I99">
        <f>VLOOKUP(A99,[2]CWBcountry_results_table!$A$2:$R$218,4,FALSE)/10^3</f>
        <v>0.663234703586289</v>
      </c>
      <c r="J99">
        <f t="shared" si="12"/>
        <v>23.781207224048988</v>
      </c>
      <c r="K99">
        <f t="shared" si="13"/>
        <v>6.7522317347894631</v>
      </c>
      <c r="L99">
        <f>VLOOKUP(A99,[2]CWBcountry_results_table!$A$2:$R$218,11,FALSE)/10^3</f>
        <v>38.820637704970402</v>
      </c>
      <c r="M99">
        <f>VLOOKUP(A99,[2]CWBcountry_results_table!$A$2:$R$218,12,FALSE)/10^3</f>
        <v>2.0101404093594999</v>
      </c>
      <c r="N99">
        <f t="shared" si="14"/>
        <v>0.59199332100696789</v>
      </c>
      <c r="O99">
        <f t="shared" si="15"/>
        <v>0.34693444255287098</v>
      </c>
      <c r="P99">
        <f t="shared" si="16"/>
        <v>0.17253049828154274</v>
      </c>
      <c r="Q99">
        <f t="shared" si="17"/>
        <v>0.38740812542076919</v>
      </c>
      <c r="R99">
        <f t="shared" si="18"/>
        <v>0.22483719955136325</v>
      </c>
      <c r="S99">
        <f t="shared" si="19"/>
        <v>0.11181153933689295</v>
      </c>
    </row>
    <row r="100" spans="1:19" x14ac:dyDescent="0.25">
      <c r="A100" t="s">
        <v>97</v>
      </c>
      <c r="B100">
        <v>408.64564508993601</v>
      </c>
      <c r="C100">
        <v>1.1924647069068099</v>
      </c>
      <c r="D100">
        <v>0.32335826420207398</v>
      </c>
      <c r="E100">
        <f>VLOOKUP(A100,[1]Carbon_Emissions!$EQ$2:$ES$218,3,FALSE)*3.664/1000</f>
        <v>0.62583846831206713</v>
      </c>
      <c r="F100">
        <f t="shared" si="10"/>
        <v>4.8409277984166721</v>
      </c>
      <c r="G100">
        <f t="shared" si="11"/>
        <v>1.3943784069702709</v>
      </c>
      <c r="H100">
        <f>VLOOKUP(A100,[2]CWBcountry_results_table!$A$2:$R$218,3,FALSE)/10^3</f>
        <v>22.1164718918705</v>
      </c>
      <c r="I100">
        <f>VLOOKUP(A100,[2]CWBcountry_results_table!$A$2:$R$218,4,FALSE)/10^3</f>
        <v>0.95882603220195006</v>
      </c>
      <c r="J100">
        <f t="shared" si="12"/>
        <v>18.884904888658102</v>
      </c>
      <c r="K100">
        <f t="shared" si="13"/>
        <v>5.362017701470041</v>
      </c>
      <c r="L100">
        <f>VLOOKUP(A100,[2]CWBcountry_results_table!$A$2:$R$218,11,FALSE)/10^3</f>
        <v>40.476282388507599</v>
      </c>
      <c r="M100">
        <f>VLOOKUP(A100,[2]CWBcountry_results_table!$A$2:$R$218,12,FALSE)/10^3</f>
        <v>1.63440384328458</v>
      </c>
      <c r="N100">
        <f t="shared" si="14"/>
        <v>0.78111663460228098</v>
      </c>
      <c r="O100">
        <f t="shared" si="15"/>
        <v>0.45752393629307231</v>
      </c>
      <c r="P100">
        <f t="shared" si="16"/>
        <v>0.22752665351854487</v>
      </c>
      <c r="Q100">
        <f t="shared" si="17"/>
        <v>0.53343282104336542</v>
      </c>
      <c r="R100">
        <f t="shared" si="18"/>
        <v>0.30762577245732309</v>
      </c>
      <c r="S100">
        <f t="shared" si="19"/>
        <v>0.15298229664302679</v>
      </c>
    </row>
    <row r="101" spans="1:19" x14ac:dyDescent="0.25">
      <c r="A101" t="s">
        <v>98</v>
      </c>
      <c r="B101">
        <v>408.64080440232402</v>
      </c>
      <c r="C101">
        <v>1.1924582393946801</v>
      </c>
      <c r="D101">
        <v>0.36095917655108101</v>
      </c>
      <c r="E101">
        <f>VLOOKUP(A101,[1]Carbon_Emissions!$EQ$2:$ES$218,3,FALSE)*3.664/1000</f>
        <v>0.61423155673929619</v>
      </c>
      <c r="F101">
        <f t="shared" si="10"/>
        <v>5.4038430598691711</v>
      </c>
      <c r="G101">
        <f t="shared" si="11"/>
        <v>1.5565202356048795</v>
      </c>
      <c r="H101">
        <f>VLOOKUP(A101,[2]CWBcountry_results_table!$A$2:$R$218,3,FALSE)/10^3</f>
        <v>16.146910466492699</v>
      </c>
      <c r="I101">
        <f>VLOOKUP(A101,[2]CWBcountry_results_table!$A$2:$R$218,4,FALSE)/10^3</f>
        <v>0.63609498327653102</v>
      </c>
      <c r="J101">
        <f t="shared" si="12"/>
        <v>21.080889132914237</v>
      </c>
      <c r="K101">
        <f t="shared" si="13"/>
        <v>5.9855266076188078</v>
      </c>
      <c r="L101">
        <f>VLOOKUP(A101,[2]CWBcountry_results_table!$A$2:$R$218,11,FALSE)/10^3</f>
        <v>38.4908319938761</v>
      </c>
      <c r="M101">
        <f>VLOOKUP(A101,[2]CWBcountry_results_table!$A$2:$R$218,12,FALSE)/10^3</f>
        <v>1.6305181212311799</v>
      </c>
      <c r="N101">
        <f t="shared" si="14"/>
        <v>0.66533269190518096</v>
      </c>
      <c r="O101">
        <f t="shared" si="15"/>
        <v>0.38895261590631208</v>
      </c>
      <c r="P101">
        <f t="shared" si="16"/>
        <v>0.19342613589020902</v>
      </c>
      <c r="Q101">
        <f t="shared" si="17"/>
        <v>0.45231401762715306</v>
      </c>
      <c r="R101">
        <f t="shared" si="18"/>
        <v>0.26110521485087279</v>
      </c>
      <c r="S101">
        <f t="shared" si="19"/>
        <v>0.12984762334533903</v>
      </c>
    </row>
    <row r="102" spans="1:19" x14ac:dyDescent="0.25">
      <c r="A102" t="s">
        <v>99</v>
      </c>
      <c r="B102">
        <v>408.64689040626001</v>
      </c>
      <c r="C102">
        <v>1.1924827554659101</v>
      </c>
      <c r="D102">
        <v>0.31368504549623899</v>
      </c>
      <c r="E102">
        <f>VLOOKUP(A102,[1]Carbon_Emissions!$EQ$2:$ES$218,3,FALSE)*3.664/1000</f>
        <v>0.57130376142953609</v>
      </c>
      <c r="F102">
        <f t="shared" si="10"/>
        <v>4.6961120985650133</v>
      </c>
      <c r="G102">
        <f t="shared" si="11"/>
        <v>1.3526657656601722</v>
      </c>
      <c r="H102">
        <f>VLOOKUP(A102,[2]CWBcountry_results_table!$A$2:$R$218,3,FALSE)/10^3</f>
        <v>17.262843693330201</v>
      </c>
      <c r="I102">
        <f>VLOOKUP(A102,[2]CWBcountry_results_table!$A$2:$R$218,4,FALSE)/10^3</f>
        <v>0.70197984471796404</v>
      </c>
      <c r="J102">
        <f t="shared" si="12"/>
        <v>18.319965515057547</v>
      </c>
      <c r="K102">
        <f t="shared" si="13"/>
        <v>5.2016136677000402</v>
      </c>
      <c r="L102">
        <f>VLOOKUP(A102,[2]CWBcountry_results_table!$A$2:$R$218,11,FALSE)/10^3</f>
        <v>36.439084020988396</v>
      </c>
      <c r="M102">
        <f>VLOOKUP(A102,[2]CWBcountry_results_table!$A$2:$R$218,12,FALSE)/10^3</f>
        <v>1.38927502378506</v>
      </c>
      <c r="N102">
        <f t="shared" si="14"/>
        <v>0.72796416500142225</v>
      </c>
      <c r="O102">
        <f t="shared" si="15"/>
        <v>0.42582278663609696</v>
      </c>
      <c r="P102">
        <f t="shared" si="16"/>
        <v>0.21176167179413102</v>
      </c>
      <c r="Q102">
        <f t="shared" si="17"/>
        <v>0.49724407165379059</v>
      </c>
      <c r="R102">
        <f t="shared" si="18"/>
        <v>0.28644751046773087</v>
      </c>
      <c r="S102">
        <f t="shared" si="19"/>
        <v>0.14245034695560257</v>
      </c>
    </row>
    <row r="103" spans="1:19" x14ac:dyDescent="0.25">
      <c r="A103" t="s">
        <v>100</v>
      </c>
      <c r="B103">
        <v>408.64646593259903</v>
      </c>
      <c r="C103">
        <v>1.1925155842181001</v>
      </c>
      <c r="D103">
        <v>0.31698222106540502</v>
      </c>
      <c r="E103">
        <f>VLOOKUP(A103,[1]Carbon_Emissions!$EQ$2:$ES$218,3,FALSE)*3.664/1000</f>
        <v>0.52170155331601598</v>
      </c>
      <c r="F103">
        <f t="shared" si="10"/>
        <v>4.7454734127359162</v>
      </c>
      <c r="G103">
        <f t="shared" si="11"/>
        <v>1.366883773754012</v>
      </c>
      <c r="H103">
        <f>VLOOKUP(A103,[2]CWBcountry_results_table!$A$2:$R$218,3,FALSE)/10^3</f>
        <v>13.8358082481815</v>
      </c>
      <c r="I103">
        <f>VLOOKUP(A103,[2]CWBcountry_results_table!$A$2:$R$218,4,FALSE)/10^3</f>
        <v>0.53151467453022305</v>
      </c>
      <c r="J103">
        <f t="shared" si="12"/>
        <v>18.512528544731641</v>
      </c>
      <c r="K103">
        <f t="shared" si="13"/>
        <v>5.2562883605220998</v>
      </c>
      <c r="L103">
        <f>VLOOKUP(A103,[2]CWBcountry_results_table!$A$2:$R$218,11,FALSE)/10^3</f>
        <v>32.590896762528999</v>
      </c>
      <c r="M103">
        <f>VLOOKUP(A103,[2]CWBcountry_results_table!$A$2:$R$218,12,FALSE)/10^3</f>
        <v>1.35807591251409</v>
      </c>
      <c r="N103">
        <f t="shared" si="14"/>
        <v>0.65701509246056267</v>
      </c>
      <c r="O103">
        <f t="shared" si="15"/>
        <v>0.38391714563555951</v>
      </c>
      <c r="P103">
        <f t="shared" si="16"/>
        <v>0.19092199652456376</v>
      </c>
      <c r="Q103">
        <f t="shared" si="17"/>
        <v>0.43197240997626662</v>
      </c>
      <c r="R103">
        <f t="shared" si="18"/>
        <v>0.24927487067216753</v>
      </c>
      <c r="S103">
        <f t="shared" si="19"/>
        <v>0.12396439318526892</v>
      </c>
    </row>
    <row r="104" spans="1:19" x14ac:dyDescent="0.25">
      <c r="A104" t="s">
        <v>101</v>
      </c>
      <c r="B104">
        <v>408.648749313444</v>
      </c>
      <c r="C104">
        <v>1.19253607913989</v>
      </c>
      <c r="D104">
        <v>0.29924564934220999</v>
      </c>
      <c r="E104">
        <f>VLOOKUP(A104,[1]Carbon_Emissions!$EQ$2:$ES$218,3,FALSE)*3.664/1000</f>
        <v>0.48580571147785595</v>
      </c>
      <c r="F104">
        <f t="shared" si="10"/>
        <v>4.4799429698530053</v>
      </c>
      <c r="G104">
        <f t="shared" si="11"/>
        <v>1.2904005186081116</v>
      </c>
      <c r="H104">
        <f>VLOOKUP(A104,[2]CWBcountry_results_table!$A$2:$R$218,3,FALSE)/10^3</f>
        <v>12.665156191571999</v>
      </c>
      <c r="I104">
        <f>VLOOKUP(A104,[2]CWBcountry_results_table!$A$2:$R$218,4,FALSE)/10^3</f>
        <v>0.48085599234619797</v>
      </c>
      <c r="J104">
        <f t="shared" si="12"/>
        <v>17.476669848279457</v>
      </c>
      <c r="K104">
        <f t="shared" si="13"/>
        <v>4.9621755387024846</v>
      </c>
      <c r="L104">
        <f>VLOOKUP(A104,[2]CWBcountry_results_table!$A$2:$R$218,11,FALSE)/10^3</f>
        <v>30.3309591214135</v>
      </c>
      <c r="M104">
        <f>VLOOKUP(A104,[2]CWBcountry_results_table!$A$2:$R$218,12,FALSE)/10^3</f>
        <v>1.2912473544879799</v>
      </c>
      <c r="N104">
        <f t="shared" si="14"/>
        <v>0.64627811121396406</v>
      </c>
      <c r="O104">
        <f t="shared" si="15"/>
        <v>0.3775664458928214</v>
      </c>
      <c r="P104">
        <f t="shared" si="16"/>
        <v>0.18776379354250008</v>
      </c>
      <c r="Q104">
        <f t="shared" si="17"/>
        <v>0.42380094944175306</v>
      </c>
      <c r="R104">
        <f t="shared" si="18"/>
        <v>0.24467217118559101</v>
      </c>
      <c r="S104">
        <f t="shared" si="19"/>
        <v>0.12167547073059441</v>
      </c>
    </row>
    <row r="105" spans="1:19" x14ac:dyDescent="0.25">
      <c r="A105" t="s">
        <v>102</v>
      </c>
      <c r="B105">
        <v>408.65063338405298</v>
      </c>
      <c r="C105">
        <v>1.1925464584551</v>
      </c>
      <c r="D105">
        <v>0.28461079174850501</v>
      </c>
      <c r="E105">
        <f>VLOOKUP(A105,[1]Carbon_Emissions!$EQ$2:$ES$218,3,FALSE)*3.664/1000</f>
        <v>0.45827558828028803</v>
      </c>
      <c r="F105">
        <f t="shared" si="10"/>
        <v>4.2608476295002307</v>
      </c>
      <c r="G105">
        <f t="shared" si="11"/>
        <v>1.2272924070275935</v>
      </c>
      <c r="H105">
        <f>VLOOKUP(A105,[2]CWBcountry_results_table!$A$2:$R$218,3,FALSE)/10^3</f>
        <v>11.626417250667901</v>
      </c>
      <c r="I105">
        <f>VLOOKUP(A105,[2]CWBcountry_results_table!$A$2:$R$218,4,FALSE)/10^3</f>
        <v>0.44577158765993602</v>
      </c>
      <c r="J105">
        <f t="shared" si="12"/>
        <v>16.621958760569452</v>
      </c>
      <c r="K105">
        <f t="shared" si="13"/>
        <v>4.7194962131266269</v>
      </c>
      <c r="L105">
        <f>VLOOKUP(A105,[2]CWBcountry_results_table!$A$2:$R$218,11,FALSE)/10^3</f>
        <v>28.523110283197397</v>
      </c>
      <c r="M105">
        <f>VLOOKUP(A105,[2]CWBcountry_results_table!$A$2:$R$218,12,FALSE)/10^3</f>
        <v>1.2473024308674501</v>
      </c>
      <c r="N105">
        <f t="shared" si="14"/>
        <v>0.6335201517685547</v>
      </c>
      <c r="O105">
        <f t="shared" si="15"/>
        <v>0.37017566867042689</v>
      </c>
      <c r="P105">
        <f t="shared" si="16"/>
        <v>0.18408836002980331</v>
      </c>
      <c r="Q105">
        <f t="shared" si="17"/>
        <v>0.41724592460166454</v>
      </c>
      <c r="R105">
        <f t="shared" si="18"/>
        <v>0.241033704055749</v>
      </c>
      <c r="S105">
        <f t="shared" si="19"/>
        <v>0.11986606102692399</v>
      </c>
    </row>
    <row r="106" spans="1:19" x14ac:dyDescent="0.25">
      <c r="A106" t="s">
        <v>103</v>
      </c>
      <c r="B106">
        <v>408.655459346312</v>
      </c>
      <c r="C106">
        <v>1.1925460245284201</v>
      </c>
      <c r="D106">
        <v>0.24712426123278</v>
      </c>
      <c r="E106">
        <f>VLOOKUP(A106,[1]Carbon_Emissions!$EQ$2:$ES$218,3,FALSE)*3.664/1000</f>
        <v>0.43726265558785593</v>
      </c>
      <c r="F106">
        <f t="shared" si="10"/>
        <v>3.6996447541459654</v>
      </c>
      <c r="G106">
        <f t="shared" si="11"/>
        <v>1.0656438132230015</v>
      </c>
      <c r="H106">
        <f>VLOOKUP(A106,[2]CWBcountry_results_table!$A$2:$R$218,3,FALSE)/10^3</f>
        <v>12.647899679809099</v>
      </c>
      <c r="I106">
        <f>VLOOKUP(A106,[2]CWBcountry_results_table!$A$2:$R$218,4,FALSE)/10^3</f>
        <v>0.49080194835513902</v>
      </c>
      <c r="J106">
        <f t="shared" si="12"/>
        <v>14.432654692086313</v>
      </c>
      <c r="K106">
        <f t="shared" si="13"/>
        <v>4.0978840187142929</v>
      </c>
      <c r="L106">
        <f>VLOOKUP(A106,[2]CWBcountry_results_table!$A$2:$R$218,11,FALSE)/10^3</f>
        <v>27.712752295573502</v>
      </c>
      <c r="M106">
        <f>VLOOKUP(A106,[2]CWBcountry_results_table!$A$2:$R$218,12,FALSE)/10^3</f>
        <v>1.0500253892151399</v>
      </c>
      <c r="N106">
        <f t="shared" si="14"/>
        <v>0.70748939762290974</v>
      </c>
      <c r="O106">
        <f t="shared" si="15"/>
        <v>0.41348461851632828</v>
      </c>
      <c r="P106">
        <f t="shared" si="16"/>
        <v>0.20562590078817006</v>
      </c>
      <c r="Q106">
        <f t="shared" si="17"/>
        <v>0.47920529371629361</v>
      </c>
      <c r="R106">
        <f t="shared" si="18"/>
        <v>0.27602568987695192</v>
      </c>
      <c r="S106">
        <f t="shared" si="19"/>
        <v>0.13726757557580818</v>
      </c>
    </row>
    <row r="107" spans="1:19" x14ac:dyDescent="0.25">
      <c r="A107" t="s">
        <v>104</v>
      </c>
      <c r="B107">
        <v>408.65388853005101</v>
      </c>
      <c r="C107">
        <v>1.1925557208917801</v>
      </c>
      <c r="D107">
        <v>0.25932585928609497</v>
      </c>
      <c r="E107">
        <f>VLOOKUP(A107,[1]Carbon_Emissions!$EQ$2:$ES$218,3,FALSE)*3.664/1000</f>
        <v>0.43177408910006398</v>
      </c>
      <c r="F107">
        <f t="shared" si="10"/>
        <v>3.8823122834486554</v>
      </c>
      <c r="G107">
        <f t="shared" si="11"/>
        <v>1.1182592764401118</v>
      </c>
      <c r="H107">
        <f>VLOOKUP(A107,[2]CWBcountry_results_table!$A$2:$R$218,3,FALSE)/10^3</f>
        <v>11.5988270302994</v>
      </c>
      <c r="I107">
        <f>VLOOKUP(A107,[2]CWBcountry_results_table!$A$2:$R$218,4,FALSE)/10^3</f>
        <v>0.42901648952870497</v>
      </c>
      <c r="J107">
        <f t="shared" si="12"/>
        <v>15.145257536164207</v>
      </c>
      <c r="K107">
        <f t="shared" si="13"/>
        <v>4.3002143500869643</v>
      </c>
      <c r="L107">
        <f>VLOOKUP(A107,[2]CWBcountry_results_table!$A$2:$R$218,11,FALSE)/10^3</f>
        <v>27.061453747151202</v>
      </c>
      <c r="M107">
        <f>VLOOKUP(A107,[2]CWBcountry_results_table!$A$2:$R$218,12,FALSE)/10^3</f>
        <v>1.0843408637984702</v>
      </c>
      <c r="N107">
        <f t="shared" si="14"/>
        <v>0.66528406076692381</v>
      </c>
      <c r="O107">
        <f t="shared" si="15"/>
        <v>0.38850106900752984</v>
      </c>
      <c r="P107">
        <f t="shared" si="16"/>
        <v>0.19320158161744461</v>
      </c>
      <c r="Q107">
        <f t="shared" si="17"/>
        <v>0.44033836180147679</v>
      </c>
      <c r="R107">
        <f t="shared" si="18"/>
        <v>0.25390059052875824</v>
      </c>
      <c r="S107">
        <f t="shared" si="19"/>
        <v>0.12626476366995149</v>
      </c>
    </row>
    <row r="108" spans="1:19" x14ac:dyDescent="0.25">
      <c r="A108" t="s">
        <v>403</v>
      </c>
      <c r="B108">
        <v>408.65879713068</v>
      </c>
      <c r="C108">
        <v>1.1925595837879099</v>
      </c>
      <c r="D108">
        <v>0.22119742035624401</v>
      </c>
      <c r="E108">
        <f>VLOOKUP(A108,[1]Carbon_Emissions!$EQ$2:$ES$218,3,FALSE)*3.664/1000</f>
        <v>0.41846520723340791</v>
      </c>
      <c r="F108">
        <f t="shared" si="10"/>
        <v>3.3114995337537794</v>
      </c>
      <c r="G108">
        <f t="shared" si="11"/>
        <v>0.95384265926639844</v>
      </c>
      <c r="H108">
        <f>VLOOKUP(A108,[2]CWBcountry_results_table!$A$2:$R$218,3,FALSE)/10^3</f>
        <v>14.460838598290099</v>
      </c>
      <c r="I108">
        <f>VLOOKUP(A108,[2]CWBcountry_results_table!$A$2:$R$218,4,FALSE)/10^3</f>
        <v>0.68061447525255403</v>
      </c>
      <c r="J108">
        <f t="shared" si="12"/>
        <v>12.918464463409254</v>
      </c>
      <c r="K108">
        <f t="shared" si="13"/>
        <v>3.6679578497752301</v>
      </c>
      <c r="L108">
        <f>VLOOKUP(A108,[2]CWBcountry_results_table!$A$2:$R$218,11,FALSE)/10^3</f>
        <v>26.942919493903599</v>
      </c>
      <c r="M108">
        <f>VLOOKUP(A108,[2]CWBcountry_results_table!$A$2:$R$218,12,FALSE)/10^3</f>
        <v>1.0968503540101999</v>
      </c>
      <c r="N108">
        <f t="shared" si="14"/>
        <v>0.77100224781256166</v>
      </c>
      <c r="O108">
        <f t="shared" si="15"/>
        <v>0.45249210928980044</v>
      </c>
      <c r="P108">
        <f t="shared" si="16"/>
        <v>0.22502432594981778</v>
      </c>
      <c r="Q108">
        <f t="shared" si="17"/>
        <v>0.52052469791433231</v>
      </c>
      <c r="R108">
        <f t="shared" si="18"/>
        <v>0.30023073237146791</v>
      </c>
      <c r="S108">
        <f t="shared" si="19"/>
        <v>0.14930474320833101</v>
      </c>
    </row>
    <row r="109" spans="1:19" x14ac:dyDescent="0.25">
      <c r="A109" t="s">
        <v>105</v>
      </c>
      <c r="B109">
        <v>408.65531702903399</v>
      </c>
      <c r="C109">
        <v>1.1925683629836099</v>
      </c>
      <c r="D109">
        <v>0.248229736307677</v>
      </c>
      <c r="E109">
        <f>VLOOKUP(A109,[1]Carbon_Emissions!$EQ$2:$ES$218,3,FALSE)*3.664/1000</f>
        <v>0.40327469258825599</v>
      </c>
      <c r="F109">
        <f t="shared" si="10"/>
        <v>3.7161945863691535</v>
      </c>
      <c r="G109">
        <f t="shared" si="11"/>
        <v>1.0704108185682457</v>
      </c>
      <c r="H109">
        <f>VLOOKUP(A109,[2]CWBcountry_results_table!$A$2:$R$218,3,FALSE)/10^3</f>
        <v>10.121003534999</v>
      </c>
      <c r="I109">
        <f>VLOOKUP(A109,[2]CWBcountry_results_table!$A$2:$R$218,4,FALSE)/10^3</f>
        <v>0.39616367066228902</v>
      </c>
      <c r="J109">
        <f t="shared" si="12"/>
        <v>14.49721711079464</v>
      </c>
      <c r="K109">
        <f t="shared" si="13"/>
        <v>4.1162153173893357</v>
      </c>
      <c r="L109">
        <f>VLOOKUP(A109,[2]CWBcountry_results_table!$A$2:$R$218,11,FALSE)/10^3</f>
        <v>25.135477817275699</v>
      </c>
      <c r="M109">
        <f>VLOOKUP(A109,[2]CWBcountry_results_table!$A$2:$R$218,12,FALSE)/10^3</f>
        <v>1.0820380139944199</v>
      </c>
      <c r="N109">
        <f t="shared" si="14"/>
        <v>0.63282350672852317</v>
      </c>
      <c r="O109">
        <f t="shared" si="15"/>
        <v>0.36990455869439381</v>
      </c>
      <c r="P109">
        <f t="shared" si="16"/>
        <v>0.18395353703872205</v>
      </c>
      <c r="Q109">
        <f t="shared" si="17"/>
        <v>0.42323686001979821</v>
      </c>
      <c r="R109">
        <f t="shared" si="18"/>
        <v>0.24440694410829378</v>
      </c>
      <c r="S109">
        <f t="shared" si="19"/>
        <v>0.1215435733050545</v>
      </c>
    </row>
    <row r="110" spans="1:19" x14ac:dyDescent="0.25">
      <c r="A110" t="s">
        <v>106</v>
      </c>
      <c r="B110">
        <v>408.65482293689701</v>
      </c>
      <c r="C110">
        <v>1.1925739583824699</v>
      </c>
      <c r="D110">
        <v>0.25206768591921003</v>
      </c>
      <c r="E110">
        <f>VLOOKUP(A110,[1]Carbon_Emissions!$EQ$2:$ES$218,3,FALSE)*3.664/1000</f>
        <v>0.39917151168001597</v>
      </c>
      <c r="F110">
        <f t="shared" si="10"/>
        <v>3.7736517137112959</v>
      </c>
      <c r="G110">
        <f t="shared" si="11"/>
        <v>1.0869607406138975</v>
      </c>
      <c r="H110">
        <f>VLOOKUP(A110,[2]CWBcountry_results_table!$A$2:$R$218,3,FALSE)/10^3</f>
        <v>9.7444681002150304</v>
      </c>
      <c r="I110">
        <f>VLOOKUP(A110,[2]CWBcountry_results_table!$A$2:$R$218,4,FALSE)/10^3</f>
        <v>0.40440839094846098</v>
      </c>
      <c r="J110">
        <f t="shared" si="12"/>
        <v>14.721362652768386</v>
      </c>
      <c r="K110">
        <f t="shared" si="13"/>
        <v>4.1798572775080043</v>
      </c>
      <c r="L110">
        <f>VLOOKUP(A110,[2]CWBcountry_results_table!$A$2:$R$218,11,FALSE)/10^3</f>
        <v>24.7733747948479</v>
      </c>
      <c r="M110">
        <f>VLOOKUP(A110,[2]CWBcountry_results_table!$A$2:$R$218,12,FALSE)/10^3</f>
        <v>1.1532418815313799</v>
      </c>
      <c r="N110">
        <f t="shared" si="14"/>
        <v>0.61273907668413186</v>
      </c>
      <c r="O110">
        <f t="shared" si="15"/>
        <v>0.35856748782591213</v>
      </c>
      <c r="P110">
        <f t="shared" si="16"/>
        <v>0.1783156116958261</v>
      </c>
      <c r="Q110">
        <f t="shared" si="17"/>
        <v>0.40575869155178745</v>
      </c>
      <c r="R110">
        <f t="shared" si="18"/>
        <v>0.2347593231778593</v>
      </c>
      <c r="S110">
        <f t="shared" si="19"/>
        <v>0.11674581141634943</v>
      </c>
    </row>
    <row r="111" spans="1:19" x14ac:dyDescent="0.25">
      <c r="A111" t="s">
        <v>107</v>
      </c>
      <c r="B111">
        <v>408.66165107394102</v>
      </c>
      <c r="C111">
        <v>1.1925815134925499</v>
      </c>
      <c r="D111">
        <v>0.1990289023621</v>
      </c>
      <c r="E111">
        <f>VLOOKUP(A111,[1]Carbon_Emissions!$EQ$2:$ES$218,3,FALSE)*3.664/1000</f>
        <v>0.37525156751912109</v>
      </c>
      <c r="F111">
        <f t="shared" si="10"/>
        <v>2.9796193658775456</v>
      </c>
      <c r="G111">
        <f t="shared" si="11"/>
        <v>0.85824806272239562</v>
      </c>
      <c r="H111">
        <f>VLOOKUP(A111,[2]CWBcountry_results_table!$A$2:$R$218,3,FALSE)/10^3</f>
        <v>12.8761208151926</v>
      </c>
      <c r="I111">
        <f>VLOOKUP(A111,[2]CWBcountry_results_table!$A$2:$R$218,4,FALSE)/10^3</f>
        <v>0.54043836178972504</v>
      </c>
      <c r="J111">
        <f t="shared" si="12"/>
        <v>11.62376938309335</v>
      </c>
      <c r="K111">
        <f t="shared" si="13"/>
        <v>3.3003532481322857</v>
      </c>
      <c r="L111">
        <f>VLOOKUP(A111,[2]CWBcountry_results_table!$A$2:$R$218,11,FALSE)/10^3</f>
        <v>24.1745020099711</v>
      </c>
      <c r="M111">
        <f>VLOOKUP(A111,[2]CWBcountry_results_table!$A$2:$R$218,12,FALSE)/10^3</f>
        <v>0.94225335271795407</v>
      </c>
      <c r="N111">
        <f t="shared" si="14"/>
        <v>0.76859339791516423</v>
      </c>
      <c r="O111">
        <f t="shared" si="15"/>
        <v>0.44987589606766254</v>
      </c>
      <c r="P111">
        <f t="shared" si="16"/>
        <v>0.22372328311444858</v>
      </c>
      <c r="Q111">
        <f t="shared" si="17"/>
        <v>0.5191723337962052</v>
      </c>
      <c r="R111">
        <f t="shared" si="18"/>
        <v>0.2991992893302054</v>
      </c>
      <c r="S111">
        <f t="shared" si="19"/>
        <v>0.14879180658391114</v>
      </c>
    </row>
    <row r="112" spans="1:19" x14ac:dyDescent="0.25">
      <c r="A112" t="s">
        <v>108</v>
      </c>
      <c r="B112">
        <v>408.661932063515</v>
      </c>
      <c r="C112">
        <v>1.1925864543726501</v>
      </c>
      <c r="D112">
        <v>0.196846265267203</v>
      </c>
      <c r="E112">
        <f>VLOOKUP(A112,[1]Carbon_Emissions!$EQ$2:$ES$218,3,FALSE)*3.664/1000</f>
        <v>0.35678802091563211</v>
      </c>
      <c r="F112">
        <f t="shared" si="10"/>
        <v>2.9469435701541391</v>
      </c>
      <c r="G112">
        <f t="shared" si="11"/>
        <v>0.84883614296556897</v>
      </c>
      <c r="H112">
        <f>VLOOKUP(A112,[2]CWBcountry_results_table!$A$2:$R$218,3,FALSE)/10^3</f>
        <v>11.410153966689501</v>
      </c>
      <c r="I112">
        <f>VLOOKUP(A112,[2]CWBcountry_results_table!$A$2:$R$218,4,FALSE)/10^3</f>
        <v>0.42207696135305101</v>
      </c>
      <c r="J112">
        <f t="shared" si="12"/>
        <v>11.496298096576831</v>
      </c>
      <c r="K112">
        <f t="shared" si="13"/>
        <v>3.2641601458232965</v>
      </c>
      <c r="L112">
        <f>VLOOKUP(A112,[2]CWBcountry_results_table!$A$2:$R$218,11,FALSE)/10^3</f>
        <v>22.730404629686301</v>
      </c>
      <c r="M112">
        <f>VLOOKUP(A112,[2]CWBcountry_results_table!$A$2:$R$218,12,FALSE)/10^3</f>
        <v>0.79065646687351598</v>
      </c>
      <c r="N112">
        <f t="shared" si="14"/>
        <v>0.74172622220897566</v>
      </c>
      <c r="O112">
        <f t="shared" si="15"/>
        <v>0.43314109009129614</v>
      </c>
      <c r="P112">
        <f t="shared" si="16"/>
        <v>0.21540106410240159</v>
      </c>
      <c r="Q112">
        <f t="shared" si="17"/>
        <v>0.49423258037551754</v>
      </c>
      <c r="R112">
        <f t="shared" si="18"/>
        <v>0.28428973059781931</v>
      </c>
      <c r="S112">
        <f t="shared" si="19"/>
        <v>0.14137728302629554</v>
      </c>
    </row>
    <row r="113" spans="1:19" x14ac:dyDescent="0.25">
      <c r="A113" t="s">
        <v>109</v>
      </c>
      <c r="B113">
        <v>408.660483508835</v>
      </c>
      <c r="C113">
        <v>1.19259929305837</v>
      </c>
      <c r="D113">
        <v>0.20809817448568099</v>
      </c>
      <c r="E113">
        <f>VLOOKUP(A113,[1]Carbon_Emissions!$EQ$2:$ES$218,3,FALSE)*3.664/1000</f>
        <v>0.33627394947363193</v>
      </c>
      <c r="F113">
        <f t="shared" si="10"/>
        <v>3.1153935098994601</v>
      </c>
      <c r="G113">
        <f t="shared" si="11"/>
        <v>0.89735637884125008</v>
      </c>
      <c r="H113">
        <f>VLOOKUP(A113,[2]CWBcountry_results_table!$A$2:$R$218,3,FALSE)/10^3</f>
        <v>8.4390488453452193</v>
      </c>
      <c r="I113">
        <f>VLOOKUP(A113,[2]CWBcountry_results_table!$A$2:$R$218,4,FALSE)/10^3</f>
        <v>0.32717436880098699</v>
      </c>
      <c r="J113">
        <f t="shared" si="12"/>
        <v>12.153436815239614</v>
      </c>
      <c r="K113">
        <f t="shared" si="13"/>
        <v>3.4507424697780955</v>
      </c>
      <c r="L113">
        <f>VLOOKUP(A113,[2]CWBcountry_results_table!$A$2:$R$218,11,FALSE)/10^3</f>
        <v>20.928360014494199</v>
      </c>
      <c r="M113">
        <f>VLOOKUP(A113,[2]CWBcountry_results_table!$A$2:$R$218,12,FALSE)/10^3</f>
        <v>0.919771035135026</v>
      </c>
      <c r="N113">
        <f t="shared" si="14"/>
        <v>0.63083594288972056</v>
      </c>
      <c r="O113">
        <f t="shared" si="15"/>
        <v>0.36867924659535328</v>
      </c>
      <c r="P113">
        <f t="shared" si="16"/>
        <v>0.18334418933186919</v>
      </c>
      <c r="Q113">
        <f t="shared" si="17"/>
        <v>0.41928384226845306</v>
      </c>
      <c r="R113">
        <f t="shared" si="18"/>
        <v>0.24223914023935425</v>
      </c>
      <c r="S113">
        <f t="shared" si="19"/>
        <v>0.12046552444103087</v>
      </c>
    </row>
    <row r="114" spans="1:19" x14ac:dyDescent="0.25">
      <c r="A114" t="s">
        <v>401</v>
      </c>
      <c r="B114">
        <v>408.66297633716403</v>
      </c>
      <c r="C114">
        <v>1.19260758693938</v>
      </c>
      <c r="D114">
        <v>0.188734681733087</v>
      </c>
      <c r="E114">
        <f>VLOOKUP(A114,[1]Carbon_Emissions!$EQ$2:$ES$218,3,FALSE)*3.664/1000</f>
        <v>0.31564410365212797</v>
      </c>
      <c r="F114">
        <f t="shared" si="10"/>
        <v>2.8255067783146641</v>
      </c>
      <c r="G114">
        <f t="shared" si="11"/>
        <v>0.81385755055440145</v>
      </c>
      <c r="H114">
        <f>VLOOKUP(A114,[2]CWBcountry_results_table!$A$2:$R$218,3,FALSE)/10^3</f>
        <v>8.3156323309506401</v>
      </c>
      <c r="I114">
        <f>VLOOKUP(A114,[2]CWBcountry_results_table!$A$2:$R$218,4,FALSE)/10^3</f>
        <v>0.34003375599345098</v>
      </c>
      <c r="J114">
        <f t="shared" si="12"/>
        <v>11.02256199486874</v>
      </c>
      <c r="K114">
        <f t="shared" si="13"/>
        <v>3.1296515857770246</v>
      </c>
      <c r="L114">
        <f>VLOOKUP(A114,[2]CWBcountry_results_table!$A$2:$R$218,11,FALSE)/10^3</f>
        <v>19.816255620014502</v>
      </c>
      <c r="M114">
        <f>VLOOKUP(A114,[2]CWBcountry_results_table!$A$2:$R$218,12,FALSE)/10^3</f>
        <v>0.81744165566668092</v>
      </c>
      <c r="N114">
        <f t="shared" si="14"/>
        <v>0.66021744758986323</v>
      </c>
      <c r="O114">
        <f t="shared" si="15"/>
        <v>0.38623651785573715</v>
      </c>
      <c r="P114">
        <f t="shared" si="16"/>
        <v>0.1920754203296581</v>
      </c>
      <c r="Q114">
        <f t="shared" si="17"/>
        <v>0.44376161641072565</v>
      </c>
      <c r="R114">
        <f t="shared" si="18"/>
        <v>0.25602390590005775</v>
      </c>
      <c r="S114">
        <f t="shared" si="19"/>
        <v>0.12732068840409871</v>
      </c>
    </row>
    <row r="115" spans="1:19" x14ac:dyDescent="0.25">
      <c r="A115" t="s">
        <v>110</v>
      </c>
      <c r="B115">
        <v>408.66427799688603</v>
      </c>
      <c r="C115">
        <v>1.1926105651332299</v>
      </c>
      <c r="D115">
        <v>0.178623805539705</v>
      </c>
      <c r="E115">
        <f>VLOOKUP(A115,[1]Carbon_Emissions!$EQ$2:$ES$218,3,FALSE)*3.664/1000</f>
        <v>0.306527822679664</v>
      </c>
      <c r="F115">
        <f t="shared" si="10"/>
        <v>2.6741390013021529</v>
      </c>
      <c r="G115">
        <f t="shared" si="11"/>
        <v>0.77025765223607301</v>
      </c>
      <c r="H115">
        <f>VLOOKUP(A115,[2]CWBcountry_results_table!$A$2:$R$218,3,FALSE)/10^3</f>
        <v>8.5958535531557416</v>
      </c>
      <c r="I115">
        <f>VLOOKUP(A115,[2]CWBcountry_results_table!$A$2:$R$218,4,FALSE)/10^3</f>
        <v>0.39257144502400199</v>
      </c>
      <c r="J115">
        <f t="shared" si="12"/>
        <v>10.432062365226702</v>
      </c>
      <c r="K115">
        <f t="shared" si="13"/>
        <v>2.9619901924303362</v>
      </c>
      <c r="L115">
        <f>VLOOKUP(A115,[2]CWBcountry_results_table!$A$2:$R$218,11,FALSE)/10^3</f>
        <v>19.345492714067898</v>
      </c>
      <c r="M115">
        <f>VLOOKUP(A115,[2]CWBcountry_results_table!$A$2:$R$218,12,FALSE)/10^3</f>
        <v>0.81252858286545093</v>
      </c>
      <c r="N115">
        <f t="shared" si="14"/>
        <v>0.68890361093687869</v>
      </c>
      <c r="O115">
        <f t="shared" si="15"/>
        <v>0.40400199812258009</v>
      </c>
      <c r="P115">
        <f t="shared" si="16"/>
        <v>0.20091019366635909</v>
      </c>
      <c r="Q115">
        <f t="shared" si="17"/>
        <v>0.46074971987451196</v>
      </c>
      <c r="R115">
        <f t="shared" si="18"/>
        <v>0.26592580188756382</v>
      </c>
      <c r="S115">
        <f t="shared" si="19"/>
        <v>0.13224490127868549</v>
      </c>
    </row>
    <row r="116" spans="1:19" x14ac:dyDescent="0.25">
      <c r="A116" t="s">
        <v>111</v>
      </c>
      <c r="B116">
        <v>408.66464643449598</v>
      </c>
      <c r="C116">
        <v>1.1926202357034801</v>
      </c>
      <c r="D116">
        <v>0.175761900087856</v>
      </c>
      <c r="E116">
        <f>VLOOKUP(A116,[1]Carbon_Emissions!$EQ$2:$ES$218,3,FALSE)*3.664/1000</f>
        <v>0.28823518430315204</v>
      </c>
      <c r="F116">
        <f t="shared" si="10"/>
        <v>2.6312940234801601</v>
      </c>
      <c r="G116">
        <f t="shared" si="11"/>
        <v>0.7579166063849766</v>
      </c>
      <c r="H116">
        <f>VLOOKUP(A116,[2]CWBcountry_results_table!$A$2:$R$218,3,FALSE)/10^3</f>
        <v>7.4398544620393006</v>
      </c>
      <c r="I116">
        <f>VLOOKUP(A116,[2]CWBcountry_results_table!$A$2:$R$218,4,FALSE)/10^3</f>
        <v>0.28451114504989</v>
      </c>
      <c r="J116">
        <f t="shared" si="12"/>
        <v>10.264920163397202</v>
      </c>
      <c r="K116">
        <f t="shared" si="13"/>
        <v>2.9145332711402152</v>
      </c>
      <c r="L116">
        <f>VLOOKUP(A116,[2]CWBcountry_results_table!$A$2:$R$218,11,FALSE)/10^3</f>
        <v>18.001413874828099</v>
      </c>
      <c r="M116">
        <f>VLOOKUP(A116,[2]CWBcountry_results_table!$A$2:$R$218,12,FALSE)/10^3</f>
        <v>0.75557090885938494</v>
      </c>
      <c r="N116">
        <f t="shared" si="14"/>
        <v>0.64632453001521362</v>
      </c>
      <c r="O116">
        <f t="shared" si="15"/>
        <v>0.37764037748604085</v>
      </c>
      <c r="P116">
        <f t="shared" si="16"/>
        <v>0.18780055972380813</v>
      </c>
      <c r="Q116">
        <f t="shared" si="17"/>
        <v>0.42977144824435498</v>
      </c>
      <c r="R116">
        <f t="shared" si="18"/>
        <v>0.24804286928513655</v>
      </c>
      <c r="S116">
        <f t="shared" si="19"/>
        <v>0.12335171889549841</v>
      </c>
    </row>
    <row r="117" spans="1:19" x14ac:dyDescent="0.25">
      <c r="A117" t="s">
        <v>112</v>
      </c>
      <c r="B117">
        <v>408.66601402629101</v>
      </c>
      <c r="C117">
        <v>1.1926199263631201</v>
      </c>
      <c r="D117">
        <v>0.16513888465210599</v>
      </c>
      <c r="E117">
        <f>VLOOKUP(A117,[1]Carbon_Emissions!$EQ$2:$ES$218,3,FALSE)*3.664/1000</f>
        <v>0.27941150569908801</v>
      </c>
      <c r="F117">
        <f t="shared" si="10"/>
        <v>2.4722591187968677</v>
      </c>
      <c r="G117">
        <f t="shared" si="11"/>
        <v>0.71210827247066222</v>
      </c>
      <c r="H117">
        <f>VLOOKUP(A117,[2]CWBcountry_results_table!$A$2:$R$218,3,FALSE)/10^3</f>
        <v>7.3063379211741601</v>
      </c>
      <c r="I117">
        <f>VLOOKUP(A117,[2]CWBcountry_results_table!$A$2:$R$218,4,FALSE)/10^3</f>
        <v>0.285339495339958</v>
      </c>
      <c r="J117">
        <f t="shared" si="12"/>
        <v>9.6445103630479601</v>
      </c>
      <c r="K117">
        <f t="shared" si="13"/>
        <v>2.7383794408058066</v>
      </c>
      <c r="L117">
        <f>VLOOKUP(A117,[2]CWBcountry_results_table!$A$2:$R$218,11,FALSE)/10^3</f>
        <v>17.529957641897301</v>
      </c>
      <c r="M117">
        <f>VLOOKUP(A117,[2]CWBcountry_results_table!$A$2:$R$218,12,FALSE)/10^3</f>
        <v>0.71490463096854606</v>
      </c>
      <c r="N117">
        <f t="shared" si="14"/>
        <v>0.66162814456854946</v>
      </c>
      <c r="O117">
        <f t="shared" si="15"/>
        <v>0.38672581208868939</v>
      </c>
      <c r="P117">
        <f t="shared" si="16"/>
        <v>0.19231874635170523</v>
      </c>
      <c r="Q117">
        <f t="shared" si="17"/>
        <v>0.44982694424787462</v>
      </c>
      <c r="R117">
        <f t="shared" si="18"/>
        <v>0.25946255923100042</v>
      </c>
      <c r="S117">
        <f t="shared" si="19"/>
        <v>0.12903073070557652</v>
      </c>
    </row>
    <row r="118" spans="1:19" x14ac:dyDescent="0.25">
      <c r="A118" t="s">
        <v>113</v>
      </c>
      <c r="B118">
        <v>408.668109564041</v>
      </c>
      <c r="C118">
        <v>1.1926270698916099</v>
      </c>
      <c r="D118">
        <v>0.148861417980021</v>
      </c>
      <c r="E118">
        <f>VLOOKUP(A118,[1]Carbon_Emissions!$EQ$2:$ES$218,3,FALSE)*3.664/1000</f>
        <v>0.26974960724180796</v>
      </c>
      <c r="F118">
        <f t="shared" si="10"/>
        <v>2.2285726272975985</v>
      </c>
      <c r="G118">
        <f t="shared" si="11"/>
        <v>0.64191693808883943</v>
      </c>
      <c r="H118">
        <f>VLOOKUP(A118,[2]CWBcountry_results_table!$A$2:$R$218,3,FALSE)/10^3</f>
        <v>8.4095072190793108</v>
      </c>
      <c r="I118">
        <f>VLOOKUP(A118,[2]CWBcountry_results_table!$A$2:$R$218,4,FALSE)/10^3</f>
        <v>0.35300804963017901</v>
      </c>
      <c r="J118">
        <f t="shared" si="12"/>
        <v>8.6938669314066814</v>
      </c>
      <c r="K118">
        <f t="shared" si="13"/>
        <v>2.4684619094070577</v>
      </c>
      <c r="L118">
        <f>VLOOKUP(A118,[2]CWBcountry_results_table!$A$2:$R$218,11,FALSE)/10^3</f>
        <v>17.220799714033802</v>
      </c>
      <c r="M118">
        <f>VLOOKUP(A118,[2]CWBcountry_results_table!$A$2:$R$218,12,FALSE)/10^3</f>
        <v>0.67123650075711105</v>
      </c>
      <c r="N118">
        <f t="shared" si="14"/>
        <v>0.73499367213319466</v>
      </c>
      <c r="O118">
        <f t="shared" si="15"/>
        <v>0.43021027219830504</v>
      </c>
      <c r="P118">
        <f t="shared" si="16"/>
        <v>0.2139435683642171</v>
      </c>
      <c r="Q118">
        <f t="shared" si="17"/>
        <v>0.4951531243742554</v>
      </c>
      <c r="R118">
        <f t="shared" si="18"/>
        <v>0.28535715327800037</v>
      </c>
      <c r="S118">
        <f t="shared" si="19"/>
        <v>0.1419081123251496</v>
      </c>
    </row>
    <row r="119" spans="1:19" x14ac:dyDescent="0.25">
      <c r="A119" t="s">
        <v>114</v>
      </c>
      <c r="B119">
        <v>408.66909773238302</v>
      </c>
      <c r="C119">
        <v>1.1926346864217801</v>
      </c>
      <c r="D119">
        <v>0.14118564251264601</v>
      </c>
      <c r="E119">
        <f>VLOOKUP(A119,[1]Carbon_Emissions!$EQ$2:$ES$218,3,FALSE)*3.664/1000</f>
        <v>0.24968913107457599</v>
      </c>
      <c r="F119">
        <f t="shared" si="10"/>
        <v>2.1136602253334429</v>
      </c>
      <c r="G119">
        <f t="shared" si="11"/>
        <v>0.60881762765410963</v>
      </c>
      <c r="H119">
        <f>VLOOKUP(A119,[2]CWBcountry_results_table!$A$2:$R$218,3,FALSE)/10^3</f>
        <v>7.1636511521744497</v>
      </c>
      <c r="I119">
        <f>VLOOKUP(A119,[2]CWBcountry_results_table!$A$2:$R$218,4,FALSE)/10^3</f>
        <v>0.31623324086015403</v>
      </c>
      <c r="J119">
        <f t="shared" si="12"/>
        <v>8.2455830750909342</v>
      </c>
      <c r="K119">
        <f t="shared" si="13"/>
        <v>2.3411800413214041</v>
      </c>
      <c r="L119">
        <f>VLOOKUP(A119,[2]CWBcountry_results_table!$A$2:$R$218,11,FALSE)/10^3</f>
        <v>15.8459964990007</v>
      </c>
      <c r="M119">
        <f>VLOOKUP(A119,[2]CWBcountry_results_table!$A$2:$R$218,12,FALSE)/10^3</f>
        <v>0.63874062669208298</v>
      </c>
      <c r="N119">
        <f t="shared" si="14"/>
        <v>0.70494651673652986</v>
      </c>
      <c r="O119">
        <f t="shared" si="15"/>
        <v>0.41307706775433445</v>
      </c>
      <c r="P119">
        <f t="shared" si="16"/>
        <v>0.20542322579423053</v>
      </c>
      <c r="Q119">
        <f t="shared" si="17"/>
        <v>0.47964250303785394</v>
      </c>
      <c r="R119">
        <f t="shared" si="18"/>
        <v>0.27659589282473773</v>
      </c>
      <c r="S119">
        <f t="shared" si="19"/>
        <v>0.13755113750174208</v>
      </c>
    </row>
    <row r="120" spans="1:19" x14ac:dyDescent="0.25">
      <c r="A120" t="s">
        <v>115</v>
      </c>
      <c r="B120">
        <v>408.668149366497</v>
      </c>
      <c r="C120">
        <v>1.19264175854048</v>
      </c>
      <c r="D120">
        <v>0.14855224523858901</v>
      </c>
      <c r="E120">
        <f>VLOOKUP(A120,[1]Carbon_Emissions!$EQ$2:$ES$218,3,FALSE)*3.664/1000</f>
        <v>0.23880669939652804</v>
      </c>
      <c r="F120">
        <f t="shared" si="10"/>
        <v>2.2239440679434592</v>
      </c>
      <c r="G120">
        <f t="shared" si="11"/>
        <v>0.64058373018168924</v>
      </c>
      <c r="H120">
        <f>VLOOKUP(A120,[2]CWBcountry_results_table!$A$2:$R$218,3,FALSE)/10^3</f>
        <v>5.7816769023905499</v>
      </c>
      <c r="I120">
        <f>VLOOKUP(A120,[2]CWBcountry_results_table!$A$2:$R$218,4,FALSE)/10^3</f>
        <v>0.23490106924701301</v>
      </c>
      <c r="J120">
        <f t="shared" si="12"/>
        <v>8.675810495365015</v>
      </c>
      <c r="K120">
        <f t="shared" si="13"/>
        <v>2.4633351200347149</v>
      </c>
      <c r="L120">
        <f>VLOOKUP(A120,[2]CWBcountry_results_table!$A$2:$R$218,11,FALSE)/10^3</f>
        <v>14.832591884676599</v>
      </c>
      <c r="M120">
        <f>VLOOKUP(A120,[2]CWBcountry_results_table!$A$2:$R$218,12,FALSE)/10^3</f>
        <v>0.66966214919687395</v>
      </c>
      <c r="N120">
        <f t="shared" si="14"/>
        <v>0.61534618667052721</v>
      </c>
      <c r="O120">
        <f t="shared" si="15"/>
        <v>0.35994070991119953</v>
      </c>
      <c r="P120">
        <f t="shared" si="16"/>
        <v>0.17899851503883954</v>
      </c>
      <c r="Q120">
        <f t="shared" si="17"/>
        <v>0.4150846620186518</v>
      </c>
      <c r="R120">
        <f t="shared" si="18"/>
        <v>0.23996826783587588</v>
      </c>
      <c r="S120">
        <f t="shared" si="19"/>
        <v>0.11933621959478108</v>
      </c>
    </row>
    <row r="121" spans="1:19" x14ac:dyDescent="0.25">
      <c r="A121" t="s">
        <v>116</v>
      </c>
      <c r="B121">
        <v>408.66867914809001</v>
      </c>
      <c r="C121">
        <v>1.19264050245225</v>
      </c>
      <c r="D121">
        <v>0.14443707135779099</v>
      </c>
      <c r="E121">
        <f>VLOOKUP(A121,[1]Carbon_Emissions!$EQ$2:$ES$218,3,FALSE)*3.664/1000</f>
        <v>0.23829355492512</v>
      </c>
      <c r="F121">
        <f t="shared" si="10"/>
        <v>2.1623366750288802</v>
      </c>
      <c r="G121">
        <f t="shared" si="11"/>
        <v>0.62283836772907875</v>
      </c>
      <c r="H121">
        <f>VLOOKUP(A121,[2]CWBcountry_results_table!$A$2:$R$218,3,FALSE)/10^3</f>
        <v>5.9948754838210299</v>
      </c>
      <c r="I121">
        <f>VLOOKUP(A121,[2]CWBcountry_results_table!$A$2:$R$218,4,FALSE)/10^3</f>
        <v>0.23810240064386098</v>
      </c>
      <c r="J121">
        <f t="shared" si="12"/>
        <v>8.4354743854130056</v>
      </c>
      <c r="K121">
        <f t="shared" si="13"/>
        <v>2.3950961490966569</v>
      </c>
      <c r="L121">
        <f>VLOOKUP(A121,[2]CWBcountry_results_table!$A$2:$R$218,11,FALSE)/10^3</f>
        <v>14.878116264368201</v>
      </c>
      <c r="M121">
        <f>VLOOKUP(A121,[2]CWBcountry_results_table!$A$2:$R$218,12,FALSE)/10^3</f>
        <v>0.63278872885057003</v>
      </c>
      <c r="N121">
        <f t="shared" si="14"/>
        <v>0.6393024874553952</v>
      </c>
      <c r="O121">
        <f t="shared" si="15"/>
        <v>0.37379196121196828</v>
      </c>
      <c r="P121">
        <f t="shared" si="16"/>
        <v>0.18588674231071184</v>
      </c>
      <c r="Q121">
        <f t="shared" si="17"/>
        <v>0.43302806380030545</v>
      </c>
      <c r="R121">
        <f t="shared" si="18"/>
        <v>0.24999402688010328</v>
      </c>
      <c r="S121">
        <f t="shared" si="19"/>
        <v>0.12432202956747536</v>
      </c>
    </row>
    <row r="122" spans="1:19" x14ac:dyDescent="0.25">
      <c r="A122" t="s">
        <v>117</v>
      </c>
      <c r="B122">
        <v>408.67119451669299</v>
      </c>
      <c r="C122">
        <v>1.1926487047541801</v>
      </c>
      <c r="D122">
        <v>0.12489849296422199</v>
      </c>
      <c r="E122">
        <f>VLOOKUP(A122,[1]Carbon_Emissions!$EQ$2:$ES$218,3,FALSE)*3.664/1000</f>
        <v>0.22982995640836801</v>
      </c>
      <c r="F122">
        <f t="shared" si="10"/>
        <v>1.8698287735519499</v>
      </c>
      <c r="G122">
        <f t="shared" si="11"/>
        <v>0.53858453898554304</v>
      </c>
      <c r="H122">
        <f>VLOOKUP(A122,[2]CWBcountry_results_table!$A$2:$R$218,3,FALSE)/10^3</f>
        <v>7.9967648552673403</v>
      </c>
      <c r="I122">
        <f>VLOOKUP(A122,[2]CWBcountry_results_table!$A$2:$R$218,4,FALSE)/10^3</f>
        <v>0.31775457605344798</v>
      </c>
      <c r="J122">
        <f t="shared" si="12"/>
        <v>7.2943741400469113</v>
      </c>
      <c r="K122">
        <f t="shared" si="13"/>
        <v>2.0711019457432949</v>
      </c>
      <c r="L122">
        <f>VLOOKUP(A122,[2]CWBcountry_results_table!$A$2:$R$218,11,FALSE)/10^3</f>
        <v>14.7244942897677</v>
      </c>
      <c r="M122">
        <f>VLOOKUP(A122,[2]CWBcountry_results_table!$A$2:$R$218,12,FALSE)/10^3</f>
        <v>0.52077103686904402</v>
      </c>
      <c r="N122">
        <f t="shared" si="14"/>
        <v>0.76617684683821563</v>
      </c>
      <c r="O122">
        <f t="shared" si="15"/>
        <v>0.44797750432985367</v>
      </c>
      <c r="P122">
        <f t="shared" si="16"/>
        <v>0.22277921290323624</v>
      </c>
      <c r="Q122">
        <f t="shared" si="17"/>
        <v>0.50460953045321932</v>
      </c>
      <c r="R122">
        <f t="shared" si="18"/>
        <v>0.29033130324662954</v>
      </c>
      <c r="S122">
        <f t="shared" si="19"/>
        <v>0.14438175710454887</v>
      </c>
    </row>
    <row r="123" spans="1:19" x14ac:dyDescent="0.25">
      <c r="A123" t="s">
        <v>118</v>
      </c>
      <c r="B123">
        <v>408.66820938964202</v>
      </c>
      <c r="C123">
        <v>1.1926523580621999</v>
      </c>
      <c r="D123">
        <v>0.148086004655993</v>
      </c>
      <c r="E123">
        <f>VLOOKUP(A123,[1]Carbon_Emissions!$EQ$2:$ES$218,3,FALSE)*3.664/1000</f>
        <v>0.22797033626769597</v>
      </c>
      <c r="F123">
        <f t="shared" si="10"/>
        <v>2.2169640793459555</v>
      </c>
      <c r="G123">
        <f t="shared" si="11"/>
        <v>0.63857321777858322</v>
      </c>
      <c r="H123">
        <f>VLOOKUP(A123,[2]CWBcountry_results_table!$A$2:$R$218,3,FALSE)/10^3</f>
        <v>5.3070928608081607</v>
      </c>
      <c r="I123">
        <f>VLOOKUP(A123,[2]CWBcountry_results_table!$A$2:$R$218,4,FALSE)/10^3</f>
        <v>0.22934963179046899</v>
      </c>
      <c r="J123">
        <f t="shared" si="12"/>
        <v>8.6485809174252477</v>
      </c>
      <c r="K123">
        <f t="shared" si="13"/>
        <v>2.4556037875351651</v>
      </c>
      <c r="L123">
        <f>VLOOKUP(A123,[2]CWBcountry_results_table!$A$2:$R$218,11,FALSE)/10^3</f>
        <v>14.079074563466099</v>
      </c>
      <c r="M123">
        <f>VLOOKUP(A123,[2]CWBcountry_results_table!$A$2:$R$218,12,FALSE)/10^3</f>
        <v>0.70435619083036105</v>
      </c>
      <c r="N123">
        <f t="shared" si="14"/>
        <v>0.5822639366803245</v>
      </c>
      <c r="O123">
        <f t="shared" si="15"/>
        <v>0.34102584457130858</v>
      </c>
      <c r="P123">
        <f t="shared" si="16"/>
        <v>0.16959215250531176</v>
      </c>
      <c r="Q123">
        <f t="shared" si="17"/>
        <v>0.38571382100159357</v>
      </c>
      <c r="R123">
        <f t="shared" si="18"/>
        <v>0.22361414039160926</v>
      </c>
      <c r="S123">
        <f t="shared" si="19"/>
        <v>0.1112033120167473</v>
      </c>
    </row>
    <row r="124" spans="1:19" x14ac:dyDescent="0.25">
      <c r="A124" t="s">
        <v>119</v>
      </c>
      <c r="B124">
        <v>408.66980026313701</v>
      </c>
      <c r="C124">
        <v>1.19265121592559</v>
      </c>
      <c r="D124">
        <v>0.13572860842863499</v>
      </c>
      <c r="E124">
        <f>VLOOKUP(A124,[1]Carbon_Emissions!$EQ$2:$ES$218,3,FALSE)*3.664/1000</f>
        <v>0.22108965218292798</v>
      </c>
      <c r="F124">
        <f t="shared" si="10"/>
        <v>2.031964128716325</v>
      </c>
      <c r="G124">
        <f t="shared" si="11"/>
        <v>0.58528592509619815</v>
      </c>
      <c r="H124">
        <f>VLOOKUP(A124,[2]CWBcountry_results_table!$A$2:$R$218,3,FALSE)/10^3</f>
        <v>5.6116780842465692</v>
      </c>
      <c r="I124">
        <f>VLOOKUP(A124,[2]CWBcountry_results_table!$A$2:$R$218,4,FALSE)/10^3</f>
        <v>0.22099174426547499</v>
      </c>
      <c r="J124">
        <f t="shared" si="12"/>
        <v>7.9268790830806601</v>
      </c>
      <c r="K124">
        <f t="shared" si="13"/>
        <v>2.2506899670126592</v>
      </c>
      <c r="L124">
        <f>VLOOKUP(A124,[2]CWBcountry_results_table!$A$2:$R$218,11,FALSE)/10^3</f>
        <v>13.7946105288363</v>
      </c>
      <c r="M124">
        <f>VLOOKUP(A124,[2]CWBcountry_results_table!$A$2:$R$218,12,FALSE)/10^3</f>
        <v>0.59163371233573003</v>
      </c>
      <c r="N124">
        <f t="shared" si="14"/>
        <v>0.63790436689150543</v>
      </c>
      <c r="O124">
        <f t="shared" si="15"/>
        <v>0.37291570109009808</v>
      </c>
      <c r="P124">
        <f t="shared" si="16"/>
        <v>0.18545097815210579</v>
      </c>
      <c r="Q124">
        <f t="shared" si="17"/>
        <v>0.42536405311985537</v>
      </c>
      <c r="R124">
        <f t="shared" si="18"/>
        <v>0.24561492498837573</v>
      </c>
      <c r="S124">
        <f t="shared" si="19"/>
        <v>0.12214430219671925</v>
      </c>
    </row>
    <row r="125" spans="1:19" x14ac:dyDescent="0.25">
      <c r="A125" t="s">
        <v>120</v>
      </c>
      <c r="B125">
        <v>408.67049143177002</v>
      </c>
      <c r="C125">
        <v>1.19264865469624</v>
      </c>
      <c r="D125">
        <v>0.13035983165915799</v>
      </c>
      <c r="E125">
        <f>VLOOKUP(A125,[1]Carbon_Emissions!$EQ$2:$ES$218,3,FALSE)*3.664/1000</f>
        <v>0.21857092106190401</v>
      </c>
      <c r="F125">
        <f t="shared" si="10"/>
        <v>1.9515893135836795</v>
      </c>
      <c r="G125">
        <f t="shared" si="11"/>
        <v>0.56213480379216962</v>
      </c>
      <c r="H125">
        <f>VLOOKUP(A125,[2]CWBcountry_results_table!$A$2:$R$218,3,FALSE)/10^3</f>
        <v>5.6500974015058798</v>
      </c>
      <c r="I125">
        <f>VLOOKUP(A125,[2]CWBcountry_results_table!$A$2:$R$218,4,FALSE)/10^3</f>
        <v>0.22050479467544501</v>
      </c>
      <c r="J125">
        <f t="shared" si="12"/>
        <v>7.6133295317487972</v>
      </c>
      <c r="K125">
        <f t="shared" si="13"/>
        <v>2.1616634003213351</v>
      </c>
      <c r="L125">
        <f>VLOOKUP(A125,[2]CWBcountry_results_table!$A$2:$R$218,11,FALSE)/10^3</f>
        <v>13.684303676190501</v>
      </c>
      <c r="M125">
        <f>VLOOKUP(A125,[2]CWBcountry_results_table!$A$2:$R$218,12,FALSE)/10^3</f>
        <v>0.56764353060216799</v>
      </c>
      <c r="N125">
        <f t="shared" si="14"/>
        <v>0.65459191675818962</v>
      </c>
      <c r="O125">
        <f t="shared" si="15"/>
        <v>0.38260832447977083</v>
      </c>
      <c r="P125">
        <f t="shared" si="16"/>
        <v>0.19027111976379005</v>
      </c>
      <c r="Q125">
        <f t="shared" si="17"/>
        <v>0.44364509061609547</v>
      </c>
      <c r="R125">
        <f t="shared" si="18"/>
        <v>0.25598629666040645</v>
      </c>
      <c r="S125">
        <f t="shared" si="19"/>
        <v>0.12730198532922013</v>
      </c>
    </row>
    <row r="126" spans="1:19" x14ac:dyDescent="0.25">
      <c r="A126" t="s">
        <v>121</v>
      </c>
      <c r="B126">
        <v>408.669927790945</v>
      </c>
      <c r="C126">
        <v>1.1926557300321301</v>
      </c>
      <c r="D126">
        <v>0.134738013225949</v>
      </c>
      <c r="E126">
        <f>VLOOKUP(A126,[1]Carbon_Emissions!$EQ$2:$ES$218,3,FALSE)*3.664/1000</f>
        <v>0.21450419962105596</v>
      </c>
      <c r="F126">
        <f t="shared" si="10"/>
        <v>2.0171341386262496</v>
      </c>
      <c r="G126">
        <f t="shared" si="11"/>
        <v>0.58101430221350447</v>
      </c>
      <c r="H126">
        <f>VLOOKUP(A126,[2]CWBcountry_results_table!$A$2:$R$218,3,FALSE)/10^3</f>
        <v>5.3032880008149297</v>
      </c>
      <c r="I126">
        <f>VLOOKUP(A126,[2]CWBcountry_results_table!$A$2:$R$218,4,FALSE)/10^3</f>
        <v>0.21704143689500299</v>
      </c>
      <c r="J126">
        <f t="shared" si="12"/>
        <v>7.8690259268236264</v>
      </c>
      <c r="K126">
        <f t="shared" si="13"/>
        <v>2.2342636386956745</v>
      </c>
      <c r="L126">
        <f>VLOOKUP(A126,[2]CWBcountry_results_table!$A$2:$R$218,11,FALSE)/10^3</f>
        <v>13.3297141625458</v>
      </c>
      <c r="M126">
        <f>VLOOKUP(A126,[2]CWBcountry_results_table!$A$2:$R$218,12,FALSE)/10^3</f>
        <v>0.61134115407896694</v>
      </c>
      <c r="N126">
        <f t="shared" si="14"/>
        <v>0.61964461701565399</v>
      </c>
      <c r="O126">
        <f t="shared" si="15"/>
        <v>0.36250695744701861</v>
      </c>
      <c r="P126">
        <f t="shared" si="16"/>
        <v>0.18027470993840236</v>
      </c>
      <c r="Q126">
        <f t="shared" si="17"/>
        <v>0.40966281565630014</v>
      </c>
      <c r="R126">
        <f t="shared" si="18"/>
        <v>0.23692700719035187</v>
      </c>
      <c r="S126">
        <f t="shared" si="19"/>
        <v>0.11782380067576199</v>
      </c>
    </row>
    <row r="127" spans="1:19" x14ac:dyDescent="0.25">
      <c r="A127" t="s">
        <v>122</v>
      </c>
      <c r="B127">
        <v>408.67194047430098</v>
      </c>
      <c r="C127">
        <v>1.1926616179221401</v>
      </c>
      <c r="D127">
        <v>0.11910413297400101</v>
      </c>
      <c r="E127">
        <f>VLOOKUP(A127,[1]Carbon_Emissions!$EQ$2:$ES$218,3,FALSE)*3.664/1000</f>
        <v>0.19614445435540803</v>
      </c>
      <c r="F127">
        <f t="shared" si="10"/>
        <v>1.7830826425386876</v>
      </c>
      <c r="G127">
        <f t="shared" si="11"/>
        <v>0.51359822706148006</v>
      </c>
      <c r="H127">
        <f>VLOOKUP(A127,[2]CWBcountry_results_table!$A$2:$R$218,3,FALSE)/10^3</f>
        <v>4.99964404847307</v>
      </c>
      <c r="I127">
        <f>VLOOKUP(A127,[2]CWBcountry_results_table!$A$2:$R$218,4,FALSE)/10^3</f>
        <v>0.22779534037507598</v>
      </c>
      <c r="J127">
        <f t="shared" si="12"/>
        <v>6.9559694990645911</v>
      </c>
      <c r="K127">
        <f t="shared" si="13"/>
        <v>1.9750182383640431</v>
      </c>
      <c r="L127">
        <f>VLOOKUP(A127,[2]CWBcountry_results_table!$A$2:$R$218,11,FALSE)/10^3</f>
        <v>12.2655568104884</v>
      </c>
      <c r="M127">
        <f>VLOOKUP(A127,[2]CWBcountry_results_table!$A$2:$R$218,12,FALSE)/10^3</f>
        <v>0.55421392988673701</v>
      </c>
      <c r="N127">
        <f t="shared" si="14"/>
        <v>0.64335808204520983</v>
      </c>
      <c r="O127">
        <f t="shared" si="15"/>
        <v>0.37727042424065227</v>
      </c>
      <c r="P127">
        <f t="shared" si="16"/>
        <v>0.18761658197487638</v>
      </c>
      <c r="Q127">
        <f t="shared" si="17"/>
        <v>0.43288595809066965</v>
      </c>
      <c r="R127">
        <f t="shared" si="18"/>
        <v>0.25026453117662567</v>
      </c>
      <c r="S127">
        <f t="shared" si="19"/>
        <v>0.12445655135413596</v>
      </c>
    </row>
    <row r="128" spans="1:19" x14ac:dyDescent="0.25">
      <c r="A128" t="s">
        <v>123</v>
      </c>
      <c r="B128">
        <v>408.67488101526402</v>
      </c>
      <c r="C128">
        <v>1.1926676255592401</v>
      </c>
      <c r="D128">
        <v>9.6262951746667796E-2</v>
      </c>
      <c r="E128">
        <f>VLOOKUP(A128,[1]Carbon_Emissions!$EQ$2:$ES$218,3,FALSE)*3.664/1000</f>
        <v>0.18203867690931208</v>
      </c>
      <c r="F128">
        <f t="shared" si="10"/>
        <v>1.4411321764668787</v>
      </c>
      <c r="G128">
        <f t="shared" si="11"/>
        <v>0.41510298689286995</v>
      </c>
      <c r="H128">
        <f>VLOOKUP(A128,[2]CWBcountry_results_table!$A$2:$R$218,3,FALSE)/10^3</f>
        <v>6.32556711374525</v>
      </c>
      <c r="I128">
        <f>VLOOKUP(A128,[2]CWBcountry_results_table!$A$2:$R$218,4,FALSE)/10^3</f>
        <v>0.25021740262633702</v>
      </c>
      <c r="J128">
        <f t="shared" si="12"/>
        <v>5.6219892586423823</v>
      </c>
      <c r="K128">
        <f t="shared" si="13"/>
        <v>1.5962593457603009</v>
      </c>
      <c r="L128">
        <f>VLOOKUP(A128,[2]CWBcountry_results_table!$A$2:$R$218,11,FALSE)/10^3</f>
        <v>11.7056432196676</v>
      </c>
      <c r="M128">
        <f>VLOOKUP(A128,[2]CWBcountry_results_table!$A$2:$R$218,12,FALSE)/10^3</f>
        <v>0.42057688646322999</v>
      </c>
      <c r="N128">
        <f t="shared" si="14"/>
        <v>0.77217344302057189</v>
      </c>
      <c r="O128">
        <f t="shared" si="15"/>
        <v>0.4514457947110973</v>
      </c>
      <c r="P128">
        <f t="shared" si="16"/>
        <v>0.22450399370982871</v>
      </c>
      <c r="Q128">
        <f t="shared" si="17"/>
        <v>0.51971974942851307</v>
      </c>
      <c r="R128">
        <f t="shared" si="18"/>
        <v>0.29909822806940317</v>
      </c>
      <c r="S128">
        <f t="shared" si="19"/>
        <v>0.14874154881891422</v>
      </c>
    </row>
    <row r="129" spans="1:19" x14ac:dyDescent="0.25">
      <c r="A129" t="s">
        <v>124</v>
      </c>
      <c r="B129">
        <v>408.67352507666601</v>
      </c>
      <c r="C129">
        <v>1.19267546324847</v>
      </c>
      <c r="D129">
        <v>0.10679544887256801</v>
      </c>
      <c r="E129">
        <f>VLOOKUP(A129,[1]Carbon_Emissions!$EQ$2:$ES$218,3,FALSE)*3.664/1000</f>
        <v>0.170640820733264</v>
      </c>
      <c r="F129">
        <f t="shared" si="10"/>
        <v>1.5988119507857161</v>
      </c>
      <c r="G129">
        <f t="shared" si="11"/>
        <v>0.46052098973894501</v>
      </c>
      <c r="H129">
        <f>VLOOKUP(A129,[2]CWBcountry_results_table!$A$2:$R$218,3,FALSE)/10^3</f>
        <v>4.3062947533665801</v>
      </c>
      <c r="I129">
        <f>VLOOKUP(A129,[2]CWBcountry_results_table!$A$2:$R$218,4,FALSE)/10^3</f>
        <v>0.18877099443409198</v>
      </c>
      <c r="J129">
        <f t="shared" si="12"/>
        <v>6.2371125707170352</v>
      </c>
      <c r="K129">
        <f t="shared" si="13"/>
        <v>1.7709121760169184</v>
      </c>
      <c r="L129">
        <f>VLOOKUP(A129,[2]CWBcountry_results_table!$A$2:$R$218,11,FALSE)/10^3</f>
        <v>10.618627811707</v>
      </c>
      <c r="M129">
        <f>VLOOKUP(A129,[2]CWBcountry_results_table!$A$2:$R$218,12,FALSE)/10^3</f>
        <v>0.52744604775209492</v>
      </c>
      <c r="N129">
        <f t="shared" si="14"/>
        <v>0.62872677270040667</v>
      </c>
      <c r="O129">
        <f t="shared" si="15"/>
        <v>0.36835582808651685</v>
      </c>
      <c r="P129">
        <f t="shared" si="16"/>
        <v>0.18318335330742483</v>
      </c>
      <c r="Q129">
        <f t="shared" si="17"/>
        <v>0.41262537106342123</v>
      </c>
      <c r="R129">
        <f t="shared" si="18"/>
        <v>0.23916467440348912</v>
      </c>
      <c r="S129">
        <f t="shared" si="19"/>
        <v>0.11893659258085515</v>
      </c>
    </row>
    <row r="130" spans="1:19" x14ac:dyDescent="0.25">
      <c r="A130" t="s">
        <v>125</v>
      </c>
      <c r="B130">
        <v>408.67456534886298</v>
      </c>
      <c r="C130">
        <v>1.19267434125095</v>
      </c>
      <c r="D130">
        <v>9.8714947335344E-2</v>
      </c>
      <c r="E130">
        <f>VLOOKUP(A130,[1]Carbon_Emissions!$EQ$2:$ES$218,3,FALSE)*3.664/1000</f>
        <v>0.16595042382702399</v>
      </c>
      <c r="F130">
        <f t="shared" si="10"/>
        <v>1.4778404809108927</v>
      </c>
      <c r="G130">
        <f t="shared" si="11"/>
        <v>0.42567642843231318</v>
      </c>
      <c r="H130">
        <f>VLOOKUP(A130,[2]CWBcountry_results_table!$A$2:$R$218,3,FALSE)/10^3</f>
        <v>4.4195356153648202</v>
      </c>
      <c r="I130">
        <f>VLOOKUP(A130,[2]CWBcountry_results_table!$A$2:$R$218,4,FALSE)/10^3</f>
        <v>0.16821961070904101</v>
      </c>
      <c r="J130">
        <f t="shared" si="12"/>
        <v>5.7651917328201314</v>
      </c>
      <c r="K130">
        <f t="shared" si="13"/>
        <v>1.6369190263868398</v>
      </c>
      <c r="L130">
        <f>VLOOKUP(A130,[2]CWBcountry_results_table!$A$2:$R$218,11,FALSE)/10^3</f>
        <v>10.412448673123599</v>
      </c>
      <c r="M130">
        <f>VLOOKUP(A130,[2]CWBcountry_results_table!$A$2:$R$218,12,FALSE)/10^3</f>
        <v>0.41625102187627905</v>
      </c>
      <c r="N130">
        <f t="shared" si="14"/>
        <v>0.66561181772739242</v>
      </c>
      <c r="O130">
        <f t="shared" si="15"/>
        <v>0.38887831278627949</v>
      </c>
      <c r="P130">
        <f t="shared" si="16"/>
        <v>0.19338918494861679</v>
      </c>
      <c r="Q130">
        <f t="shared" si="17"/>
        <v>0.44631739240154655</v>
      </c>
      <c r="R130">
        <f t="shared" si="18"/>
        <v>0.25733643382055049</v>
      </c>
      <c r="S130">
        <f t="shared" si="19"/>
        <v>0.12797340853895978</v>
      </c>
    </row>
    <row r="131" spans="1:19" x14ac:dyDescent="0.25">
      <c r="A131" t="s">
        <v>126</v>
      </c>
      <c r="B131">
        <v>408.67482359526798</v>
      </c>
      <c r="C131">
        <v>1.1926801794179001</v>
      </c>
      <c r="D131">
        <v>9.6708971901063895E-2</v>
      </c>
      <c r="E131">
        <f>VLOOKUP(A131,[1]Carbon_Emissions!$EQ$2:$ES$218,3,FALSE)*3.664/1000</f>
        <v>0.163822764114432</v>
      </c>
      <c r="F131">
        <f t="shared" si="10"/>
        <v>1.4478094493344769</v>
      </c>
      <c r="G131">
        <f t="shared" si="11"/>
        <v>0.41702630520946887</v>
      </c>
      <c r="H131">
        <f>VLOOKUP(A131,[2]CWBcountry_results_table!$A$2:$R$218,3,FALSE)/10^3</f>
        <v>5.0013700528150302</v>
      </c>
      <c r="I131">
        <f>VLOOKUP(A131,[2]CWBcountry_results_table!$A$2:$R$218,4,FALSE)/10^3</f>
        <v>0.19957613805081401</v>
      </c>
      <c r="J131">
        <f t="shared" si="12"/>
        <v>5.6480379146585813</v>
      </c>
      <c r="K131">
        <f t="shared" si="13"/>
        <v>1.6036553774311963</v>
      </c>
      <c r="L131">
        <f>VLOOKUP(A131,[2]CWBcountry_results_table!$A$2:$R$218,11,FALSE)/10^3</f>
        <v>10.3462336904284</v>
      </c>
      <c r="M131">
        <f>VLOOKUP(A131,[2]CWBcountry_results_table!$A$2:$R$218,12,FALSE)/10^3</f>
        <v>0.42420233105833</v>
      </c>
      <c r="N131">
        <f t="shared" si="14"/>
        <v>0.71051743141470314</v>
      </c>
      <c r="O131">
        <f t="shared" si="15"/>
        <v>0.41546693392958584</v>
      </c>
      <c r="P131">
        <f t="shared" si="16"/>
        <v>0.20661170624318304</v>
      </c>
      <c r="Q131">
        <f t="shared" si="17"/>
        <v>0.45409720255171271</v>
      </c>
      <c r="R131">
        <f t="shared" si="18"/>
        <v>0.26195414298486375</v>
      </c>
      <c r="S131">
        <f t="shared" si="19"/>
        <v>0.13026979530637275</v>
      </c>
    </row>
    <row r="132" spans="1:19" x14ac:dyDescent="0.25">
      <c r="A132" t="s">
        <v>127</v>
      </c>
      <c r="B132">
        <v>408.67615215942101</v>
      </c>
      <c r="C132">
        <v>1.19267618331929</v>
      </c>
      <c r="D132">
        <v>8.6389110704849906E-2</v>
      </c>
      <c r="E132">
        <f>VLOOKUP(A132,[1]Carbon_Emissions!$EQ$2:$ES$218,3,FALSE)*3.664/1000</f>
        <v>0.16199351391712005</v>
      </c>
      <c r="F132">
        <f t="shared" si="10"/>
        <v>1.2933130022935126</v>
      </c>
      <c r="G132">
        <f t="shared" si="11"/>
        <v>0.37252522635057606</v>
      </c>
      <c r="H132">
        <f>VLOOKUP(A132,[2]CWBcountry_results_table!$A$2:$R$218,3,FALSE)/10^3</f>
        <v>5.37046504511087</v>
      </c>
      <c r="I132">
        <f>VLOOKUP(A132,[2]CWBcountry_results_table!$A$2:$R$218,4,FALSE)/10^3</f>
        <v>0.29563481703651701</v>
      </c>
      <c r="J132">
        <f t="shared" si="12"/>
        <v>5.0453330552804898</v>
      </c>
      <c r="K132">
        <f t="shared" si="13"/>
        <v>1.4325285359776161</v>
      </c>
      <c r="L132">
        <f>VLOOKUP(A132,[2]CWBcountry_results_table!$A$2:$R$218,11,FALSE)/10^3</f>
        <v>10.419629423223899</v>
      </c>
      <c r="M132">
        <f>VLOOKUP(A132,[2]CWBcountry_results_table!$A$2:$R$218,12,FALSE)/10^3</f>
        <v>0.49345153225296101</v>
      </c>
      <c r="N132">
        <f t="shared" si="14"/>
        <v>0.75918044500244708</v>
      </c>
      <c r="O132">
        <f t="shared" si="15"/>
        <v>0.44768069356815854</v>
      </c>
      <c r="P132">
        <f t="shared" si="16"/>
        <v>0.22263160891144526</v>
      </c>
      <c r="Q132">
        <f t="shared" si="17"/>
        <v>0.51578574915196629</v>
      </c>
      <c r="R132">
        <f t="shared" si="18"/>
        <v>0.29855397586609528</v>
      </c>
      <c r="S132">
        <f t="shared" si="19"/>
        <v>0.14847089219820919</v>
      </c>
    </row>
    <row r="133" spans="1:19" x14ac:dyDescent="0.25">
      <c r="A133" t="s">
        <v>128</v>
      </c>
      <c r="B133">
        <v>408.67433959264901</v>
      </c>
      <c r="C133">
        <v>1.1926779435402399</v>
      </c>
      <c r="D133">
        <v>0.10046854936442599</v>
      </c>
      <c r="E133">
        <f>VLOOKUP(A133,[1]Carbon_Emissions!$EQ$2:$ES$218,3,FALSE)*3.664/1000</f>
        <v>0.16133247335345605</v>
      </c>
      <c r="F133">
        <f t="shared" si="10"/>
        <v>1.5040932839152963</v>
      </c>
      <c r="G133">
        <f t="shared" si="11"/>
        <v>0.43323827259858172</v>
      </c>
      <c r="H133">
        <f>VLOOKUP(A133,[2]CWBcountry_results_table!$A$2:$R$218,3,FALSE)/10^3</f>
        <v>3.9070081818261899</v>
      </c>
      <c r="I133">
        <f>VLOOKUP(A133,[2]CWBcountry_results_table!$A$2:$R$218,4,FALSE)/10^3</f>
        <v>0.16137095453200498</v>
      </c>
      <c r="J133">
        <f t="shared" si="12"/>
        <v>5.8676063335834385</v>
      </c>
      <c r="K133">
        <f t="shared" si="13"/>
        <v>1.66599774854189</v>
      </c>
      <c r="L133">
        <f>VLOOKUP(A133,[2]CWBcountry_results_table!$A$2:$R$218,11,FALSE)/10^3</f>
        <v>10.031948330187401</v>
      </c>
      <c r="M133">
        <f>VLOOKUP(A133,[2]CWBcountry_results_table!$A$2:$R$218,12,FALSE)/10^3</f>
        <v>0.44893197306428401</v>
      </c>
      <c r="N133">
        <f t="shared" si="14"/>
        <v>0.61502684050887702</v>
      </c>
      <c r="O133">
        <f t="shared" si="15"/>
        <v>0.35987135274301052</v>
      </c>
      <c r="P133">
        <f t="shared" si="16"/>
        <v>0.17896402371909914</v>
      </c>
      <c r="Q133">
        <f t="shared" si="17"/>
        <v>0.41510799891910632</v>
      </c>
      <c r="R133">
        <f t="shared" si="18"/>
        <v>0.23992983976704646</v>
      </c>
      <c r="S133">
        <f t="shared" si="19"/>
        <v>0.11931710931615221</v>
      </c>
    </row>
    <row r="134" spans="1:19" x14ac:dyDescent="0.25">
      <c r="A134" t="s">
        <v>129</v>
      </c>
      <c r="B134">
        <v>408.674798618794</v>
      </c>
      <c r="C134">
        <v>1.1926793866068499</v>
      </c>
      <c r="D134">
        <v>9.69029811584734E-2</v>
      </c>
      <c r="E134">
        <f>VLOOKUP(A134,[1]Carbon_Emissions!$EQ$2:$ES$218,3,FALSE)*3.664/1000</f>
        <v>0.15682324817406398</v>
      </c>
      <c r="F134">
        <f t="shared" si="10"/>
        <v>1.4507139206633957</v>
      </c>
      <c r="G134">
        <f t="shared" si="11"/>
        <v>0.41786290766944212</v>
      </c>
      <c r="H134">
        <f>VLOOKUP(A134,[2]CWBcountry_results_table!$A$2:$R$218,3,FALSE)/10^3</f>
        <v>3.8465109838977098</v>
      </c>
      <c r="I134">
        <f>VLOOKUP(A134,[2]CWBcountry_results_table!$A$2:$R$218,4,FALSE)/10^3</f>
        <v>0.15766204252683999</v>
      </c>
      <c r="J134">
        <f t="shared" si="12"/>
        <v>5.6593685246330585</v>
      </c>
      <c r="K134">
        <f t="shared" si="13"/>
        <v>1.6068724935146397</v>
      </c>
      <c r="L134">
        <f>VLOOKUP(A134,[2]CWBcountry_results_table!$A$2:$R$218,11,FALSE)/10^3</f>
        <v>9.7639530874844294</v>
      </c>
      <c r="M134">
        <f>VLOOKUP(A134,[2]CWBcountry_results_table!$A$2:$R$218,12,FALSE)/10^3</f>
        <v>0.430984186789378</v>
      </c>
      <c r="N134">
        <f t="shared" si="14"/>
        <v>0.62284940125313981</v>
      </c>
      <c r="O134">
        <f t="shared" si="15"/>
        <v>0.3643928528932342</v>
      </c>
      <c r="P134">
        <f t="shared" si="16"/>
        <v>0.18121256574380537</v>
      </c>
      <c r="Q134">
        <f t="shared" si="17"/>
        <v>0.42038143015175733</v>
      </c>
      <c r="R134">
        <f t="shared" si="18"/>
        <v>0.24289811832863303</v>
      </c>
      <c r="S134">
        <f t="shared" si="19"/>
        <v>0.12079323424482921</v>
      </c>
    </row>
    <row r="135" spans="1:19" x14ac:dyDescent="0.25">
      <c r="A135" t="s">
        <v>130</v>
      </c>
      <c r="B135">
        <v>408.67649997766301</v>
      </c>
      <c r="C135">
        <v>1.19268346160487</v>
      </c>
      <c r="D135">
        <v>8.3687369896608105E-2</v>
      </c>
      <c r="E135">
        <f>VLOOKUP(A135,[1]Carbon_Emissions!$EQ$2:$ES$218,3,FALSE)*3.664/1000</f>
        <v>0.14551721883992003</v>
      </c>
      <c r="F135">
        <f t="shared" si="10"/>
        <v>1.2528658152856027</v>
      </c>
      <c r="G135">
        <f t="shared" si="11"/>
        <v>0.36087483895893502</v>
      </c>
      <c r="H135">
        <f>VLOOKUP(A135,[2]CWBcountry_results_table!$A$2:$R$218,3,FALSE)/10^3</f>
        <v>4.2097832382410996</v>
      </c>
      <c r="I135">
        <f>VLOOKUP(A135,[2]CWBcountry_results_table!$A$2:$R$218,4,FALSE)/10^3</f>
        <v>0.150587219287972</v>
      </c>
      <c r="J135">
        <f t="shared" si="12"/>
        <v>4.8875448561034691</v>
      </c>
      <c r="K135">
        <f t="shared" si="13"/>
        <v>1.3877275098639819</v>
      </c>
      <c r="L135">
        <f>VLOOKUP(A135,[2]CWBcountry_results_table!$A$2:$R$218,11,FALSE)/10^3</f>
        <v>9.1909251296986696</v>
      </c>
      <c r="M135">
        <f>VLOOKUP(A135,[2]CWBcountry_results_table!$A$2:$R$218,12,FALSE)/10^3</f>
        <v>0.33667433969364702</v>
      </c>
      <c r="N135">
        <f t="shared" si="14"/>
        <v>0.70239184670965016</v>
      </c>
      <c r="O135">
        <f t="shared" si="15"/>
        <v>0.40995522042036464</v>
      </c>
      <c r="P135">
        <f t="shared" si="16"/>
        <v>0.20387073111504733</v>
      </c>
      <c r="Q135">
        <f t="shared" si="17"/>
        <v>0.46822057767500169</v>
      </c>
      <c r="R135">
        <f t="shared" si="18"/>
        <v>0.26954424809242244</v>
      </c>
      <c r="S135">
        <f t="shared" si="19"/>
        <v>0.13404435457636169</v>
      </c>
    </row>
    <row r="136" spans="1:19" x14ac:dyDescent="0.25">
      <c r="A136" t="s">
        <v>131</v>
      </c>
      <c r="B136">
        <v>408.676304182384</v>
      </c>
      <c r="C136">
        <v>1.1926879373627099</v>
      </c>
      <c r="D136">
        <v>8.5208244969926697E-2</v>
      </c>
      <c r="E136">
        <f>VLOOKUP(A136,[1]Carbon_Emissions!$EQ$2:$ES$218,3,FALSE)*3.664/1000</f>
        <v>0.14203489354236801</v>
      </c>
      <c r="F136">
        <f t="shared" ref="F136:F199" si="20">D136*$F$1</f>
        <v>1.2756345125338846</v>
      </c>
      <c r="G136">
        <f t="shared" ref="G136:G199" si="21">D136*$F$2*0.4973</f>
        <v>0.36743312305650649</v>
      </c>
      <c r="H136">
        <f>VLOOKUP(A136,[2]CWBcountry_results_table!$A$2:$R$218,3,FALSE)/10^3</f>
        <v>3.9765336806753497</v>
      </c>
      <c r="I136">
        <f>VLOOKUP(A136,[2]CWBcountry_results_table!$A$2:$R$218,4,FALSE)/10^3</f>
        <v>0.15092725456653899</v>
      </c>
      <c r="J136">
        <f t="shared" ref="J136:J199" si="22">D136*$J$1</f>
        <v>4.9763676396436596</v>
      </c>
      <c r="K136">
        <f t="shared" ref="K136:K199" si="23">D136*J$2*0.4973</f>
        <v>1.4129470881697421</v>
      </c>
      <c r="L136">
        <f>VLOOKUP(A136,[2]CWBcountry_results_table!$A$2:$R$218,11,FALSE)/10^3</f>
        <v>8.9258099635715205</v>
      </c>
      <c r="M136">
        <f>VLOOKUP(A136,[2]CWBcountry_results_table!$A$2:$R$218,12,FALSE)/10^3</f>
        <v>0.35606087201721404</v>
      </c>
      <c r="N136">
        <f t="shared" ref="N136:N199" si="24">1-F136/H136</f>
        <v>0.67920942836897114</v>
      </c>
      <c r="O136">
        <f t="shared" ref="O136:O199" si="25">N136*((G136/(F136*0.4973))^2+(I136/(H136*0.4973))^2)^0.5</f>
        <v>0.39680326355456746</v>
      </c>
      <c r="P136">
        <f t="shared" ref="P136:P199" si="26">O136*0.4973</f>
        <v>0.1973302629656864</v>
      </c>
      <c r="Q136">
        <f t="shared" ref="Q136:Q199" si="27">1-J136/L136</f>
        <v>0.44247439056472526</v>
      </c>
      <c r="R136">
        <f t="shared" ref="R136:R199" si="28">Q136*((K136/(J136*0.4973))^2+(M136/(L136*0.4973))^2)^0.5</f>
        <v>0.25511009720527167</v>
      </c>
      <c r="S136">
        <f t="shared" ref="S136:S199" si="29">R136*0.4973</f>
        <v>0.12686625134018162</v>
      </c>
    </row>
    <row r="137" spans="1:19" x14ac:dyDescent="0.25">
      <c r="A137" t="s">
        <v>132</v>
      </c>
      <c r="B137">
        <v>408.67610534937597</v>
      </c>
      <c r="C137">
        <v>1.1926888401039</v>
      </c>
      <c r="D137">
        <v>8.6752716152816697E-2</v>
      </c>
      <c r="E137">
        <f>VLOOKUP(A137,[1]Carbon_Emissions!$EQ$2:$ES$218,3,FALSE)*3.664/1000</f>
        <v>0.13621033474812802</v>
      </c>
      <c r="F137">
        <f t="shared" si="20"/>
        <v>1.2987564621199119</v>
      </c>
      <c r="G137">
        <f t="shared" si="21"/>
        <v>0.374093157779676</v>
      </c>
      <c r="H137">
        <f>VLOOKUP(A137,[2]CWBcountry_results_table!$A$2:$R$218,3,FALSE)/10^3</f>
        <v>3.0434058903230299</v>
      </c>
      <c r="I137">
        <f>VLOOKUP(A137,[2]CWBcountry_results_table!$A$2:$R$218,4,FALSE)/10^3</f>
        <v>0.14327751243961701</v>
      </c>
      <c r="J137">
        <f t="shared" si="22"/>
        <v>5.0665684930658674</v>
      </c>
      <c r="K137">
        <f t="shared" si="23"/>
        <v>1.4385579438022775</v>
      </c>
      <c r="L137">
        <f>VLOOKUP(A137,[2]CWBcountry_results_table!$A$2:$R$218,11,FALSE)/10^3</f>
        <v>8.4173824609959791</v>
      </c>
      <c r="M137">
        <f>VLOOKUP(A137,[2]CWBcountry_results_table!$A$2:$R$218,12,FALSE)/10^3</f>
        <v>0.41284497827364403</v>
      </c>
      <c r="N137">
        <f t="shared" si="24"/>
        <v>0.57325558636476814</v>
      </c>
      <c r="O137">
        <f t="shared" si="25"/>
        <v>0.33643915595016094</v>
      </c>
      <c r="P137">
        <f t="shared" si="26"/>
        <v>0.16731119225401503</v>
      </c>
      <c r="Q137">
        <f t="shared" si="27"/>
        <v>0.39808265615313743</v>
      </c>
      <c r="R137">
        <f t="shared" si="28"/>
        <v>0.2306497735922533</v>
      </c>
      <c r="S137">
        <f t="shared" si="29"/>
        <v>0.11470213240742758</v>
      </c>
    </row>
    <row r="138" spans="1:19" x14ac:dyDescent="0.25">
      <c r="A138" t="s">
        <v>133</v>
      </c>
      <c r="B138">
        <v>408.67600463786101</v>
      </c>
      <c r="C138">
        <v>1.1926963996240001</v>
      </c>
      <c r="D138">
        <v>8.7535010969812699E-2</v>
      </c>
      <c r="E138">
        <f>VLOOKUP(A138,[1]Carbon_Emissions!$EQ$2:$ES$218,3,FALSE)*3.664/1000</f>
        <v>0.12905431519540803</v>
      </c>
      <c r="F138">
        <f t="shared" si="20"/>
        <v>1.3104680314391566</v>
      </c>
      <c r="G138">
        <f t="shared" si="21"/>
        <v>0.37746655231281312</v>
      </c>
      <c r="H138">
        <f>VLOOKUP(A138,[2]CWBcountry_results_table!$A$2:$R$218,3,FALSE)/10^3</f>
        <v>2.7251388233773</v>
      </c>
      <c r="I138">
        <f>VLOOKUP(A138,[2]CWBcountry_results_table!$A$2:$R$218,4,FALSE)/10^3</f>
        <v>0.13849106334217601</v>
      </c>
      <c r="J138">
        <f t="shared" si="22"/>
        <v>5.1122564028841468</v>
      </c>
      <c r="K138">
        <f t="shared" si="23"/>
        <v>1.4515301765264099</v>
      </c>
      <c r="L138">
        <f>VLOOKUP(A138,[2]CWBcountry_results_table!$A$2:$R$218,11,FALSE)/10^3</f>
        <v>7.9001393058493905</v>
      </c>
      <c r="M138">
        <f>VLOOKUP(A138,[2]CWBcountry_results_table!$A$2:$R$218,12,FALSE)/10^3</f>
        <v>0.45347379924634701</v>
      </c>
      <c r="N138">
        <f t="shared" si="24"/>
        <v>0.51911879857369003</v>
      </c>
      <c r="O138">
        <f t="shared" si="25"/>
        <v>0.30532108386358559</v>
      </c>
      <c r="P138">
        <f t="shared" si="26"/>
        <v>0.15183617500536112</v>
      </c>
      <c r="Q138">
        <f t="shared" si="27"/>
        <v>0.35289034725008583</v>
      </c>
      <c r="R138">
        <f t="shared" si="28"/>
        <v>0.20555737990917092</v>
      </c>
      <c r="S138">
        <f t="shared" si="29"/>
        <v>0.1022236850288307</v>
      </c>
    </row>
    <row r="139" spans="1:19" x14ac:dyDescent="0.25">
      <c r="A139" t="s">
        <v>134</v>
      </c>
      <c r="B139">
        <v>408.67588439869201</v>
      </c>
      <c r="C139">
        <v>1.19269845044641</v>
      </c>
      <c r="D139">
        <v>8.8468990358567798E-2</v>
      </c>
      <c r="E139">
        <f>VLOOKUP(A139,[1]Carbon_Emissions!$EQ$2:$ES$218,3,FALSE)*3.664/1000</f>
        <v>0.127813998448464</v>
      </c>
      <c r="F139">
        <f t="shared" si="20"/>
        <v>1.32445043822047</v>
      </c>
      <c r="G139">
        <f t="shared" si="21"/>
        <v>0.38149403772577778</v>
      </c>
      <c r="H139">
        <f>VLOOKUP(A139,[2]CWBcountry_results_table!$A$2:$R$218,3,FALSE)/10^3</f>
        <v>2.6713877911720401</v>
      </c>
      <c r="I139">
        <f>VLOOKUP(A139,[2]CWBcountry_results_table!$A$2:$R$218,4,FALSE)/10^3</f>
        <v>0.142151579608295</v>
      </c>
      <c r="J139">
        <f t="shared" si="22"/>
        <v>5.1668030586442253</v>
      </c>
      <c r="K139">
        <f t="shared" si="23"/>
        <v>1.4670176854901005</v>
      </c>
      <c r="L139">
        <f>VLOOKUP(A139,[2]CWBcountry_results_table!$A$2:$R$218,11,FALSE)/10^3</f>
        <v>7.79968123436384</v>
      </c>
      <c r="M139">
        <f>VLOOKUP(A139,[2]CWBcountry_results_table!$A$2:$R$218,12,FALSE)/10^3</f>
        <v>0.47874461713760297</v>
      </c>
      <c r="N139">
        <f t="shared" si="24"/>
        <v>0.50420884508146124</v>
      </c>
      <c r="O139">
        <f t="shared" si="25"/>
        <v>0.29698289298588615</v>
      </c>
      <c r="P139">
        <f t="shared" si="26"/>
        <v>0.1476895926818812</v>
      </c>
      <c r="Q139">
        <f t="shared" si="27"/>
        <v>0.33756227935568428</v>
      </c>
      <c r="R139">
        <f t="shared" si="28"/>
        <v>0.19718184707493056</v>
      </c>
      <c r="S139">
        <f t="shared" si="29"/>
        <v>9.8058532550362967E-2</v>
      </c>
    </row>
    <row r="140" spans="1:19" x14ac:dyDescent="0.25">
      <c r="A140" t="s">
        <v>135</v>
      </c>
      <c r="B140">
        <v>408.67650725214997</v>
      </c>
      <c r="C140">
        <v>1.1926923863126799</v>
      </c>
      <c r="D140">
        <v>8.3630864009728897E-2</v>
      </c>
      <c r="E140">
        <f>VLOOKUP(A140,[1]Carbon_Emissions!$EQ$2:$ES$218,3,FALSE)*3.664/1000</f>
        <v>0.12547675563488001</v>
      </c>
      <c r="F140">
        <f t="shared" si="20"/>
        <v>1.2520198776713507</v>
      </c>
      <c r="G140">
        <f t="shared" si="21"/>
        <v>0.36063117551422458</v>
      </c>
      <c r="H140">
        <f>VLOOKUP(A140,[2]CWBcountry_results_table!$A$2:$R$218,3,FALSE)/10^3</f>
        <v>2.4399497770807601</v>
      </c>
      <c r="I140">
        <f>VLOOKUP(A140,[2]CWBcountry_results_table!$A$2:$R$218,4,FALSE)/10^3</f>
        <v>0.16106797215146901</v>
      </c>
      <c r="J140">
        <f t="shared" si="22"/>
        <v>4.884244775612264</v>
      </c>
      <c r="K140">
        <f t="shared" si="23"/>
        <v>1.3867905133519824</v>
      </c>
      <c r="L140">
        <f>VLOOKUP(A140,[2]CWBcountry_results_table!$A$2:$R$218,11,FALSE)/10^3</f>
        <v>7.6421329626010905</v>
      </c>
      <c r="M140">
        <f>VLOOKUP(A140,[2]CWBcountry_results_table!$A$2:$R$218,12,FALSE)/10^3</f>
        <v>0.49842381691430804</v>
      </c>
      <c r="N140">
        <f t="shared" si="24"/>
        <v>0.48686653740499919</v>
      </c>
      <c r="O140">
        <f t="shared" si="25"/>
        <v>0.28930729372634417</v>
      </c>
      <c r="P140">
        <f t="shared" si="26"/>
        <v>0.14387251717011096</v>
      </c>
      <c r="Q140">
        <f t="shared" si="27"/>
        <v>0.36087937758807931</v>
      </c>
      <c r="R140">
        <f t="shared" si="28"/>
        <v>0.21140860246084184</v>
      </c>
      <c r="S140">
        <f t="shared" si="29"/>
        <v>0.10513349800377665</v>
      </c>
    </row>
    <row r="141" spans="1:19" x14ac:dyDescent="0.25">
      <c r="A141" t="s">
        <v>136</v>
      </c>
      <c r="B141">
        <v>408.67518441325097</v>
      </c>
      <c r="C141">
        <v>1.19271118160136</v>
      </c>
      <c r="D141">
        <v>9.3906253272687798E-2</v>
      </c>
      <c r="E141">
        <f>VLOOKUP(A141,[1]Carbon_Emissions!$EQ$2:$ES$218,3,FALSE)*3.664/1000</f>
        <v>0.120841836151392</v>
      </c>
      <c r="F141">
        <f t="shared" si="20"/>
        <v>1.4058505448582725</v>
      </c>
      <c r="G141">
        <f t="shared" si="21"/>
        <v>0.4049404834789973</v>
      </c>
      <c r="H141">
        <f>VLOOKUP(A141,[2]CWBcountry_results_table!$A$2:$R$218,3,FALSE)/10^3</f>
        <v>2.2563255211329301</v>
      </c>
      <c r="I141">
        <f>VLOOKUP(A141,[2]CWBcountry_results_table!$A$2:$R$218,4,FALSE)/10^3</f>
        <v>0.18695949669873599</v>
      </c>
      <c r="J141">
        <f t="shared" si="22"/>
        <v>5.4843523665030025</v>
      </c>
      <c r="K141">
        <f t="shared" si="23"/>
        <v>1.5571799086978504</v>
      </c>
      <c r="L141">
        <f>VLOOKUP(A141,[2]CWBcountry_results_table!$A$2:$R$218,11,FALSE)/10^3</f>
        <v>7.2620609180297393</v>
      </c>
      <c r="M141">
        <f>VLOOKUP(A141,[2]CWBcountry_results_table!$A$2:$R$218,12,FALSE)/10^3</f>
        <v>0.69609083020887497</v>
      </c>
      <c r="N141">
        <f t="shared" si="24"/>
        <v>0.37692920117644335</v>
      </c>
      <c r="O141">
        <f t="shared" si="25"/>
        <v>0.22717378196891413</v>
      </c>
      <c r="P141">
        <f t="shared" si="26"/>
        <v>0.112973521773141</v>
      </c>
      <c r="Q141">
        <f t="shared" si="27"/>
        <v>0.24479394645577346</v>
      </c>
      <c r="R141">
        <f t="shared" si="28"/>
        <v>0.14751362259500245</v>
      </c>
      <c r="S141">
        <f t="shared" si="29"/>
        <v>7.3358524516494716E-2</v>
      </c>
    </row>
    <row r="142" spans="1:19" x14ac:dyDescent="0.25">
      <c r="A142" t="s">
        <v>137</v>
      </c>
      <c r="B142">
        <v>408.679190367388</v>
      </c>
      <c r="C142">
        <v>1.1926997089223701</v>
      </c>
      <c r="D142">
        <v>6.2789283442900398E-2</v>
      </c>
      <c r="E142">
        <f>VLOOKUP(A142,[1]Carbon_Emissions!$EQ$2:$ES$218,3,FALSE)*3.664/1000</f>
        <v>0.110655894885536</v>
      </c>
      <c r="F142">
        <f t="shared" si="20"/>
        <v>0.94000500779361451</v>
      </c>
      <c r="G142">
        <f t="shared" si="21"/>
        <v>0.27075856940895443</v>
      </c>
      <c r="H142">
        <f>VLOOKUP(A142,[2]CWBcountry_results_table!$A$2:$R$218,3,FALSE)/10^3</f>
        <v>3.2548868669394699</v>
      </c>
      <c r="I142">
        <f>VLOOKUP(A142,[2]CWBcountry_results_table!$A$2:$R$218,4,FALSE)/10^3</f>
        <v>0.12575091863655</v>
      </c>
      <c r="J142">
        <f t="shared" si="22"/>
        <v>3.6670460511414493</v>
      </c>
      <c r="K142">
        <f t="shared" si="23"/>
        <v>1.0411895614118412</v>
      </c>
      <c r="L142">
        <f>VLOOKUP(A142,[2]CWBcountry_results_table!$A$2:$R$218,11,FALSE)/10^3</f>
        <v>7.0172767577192197</v>
      </c>
      <c r="M142">
        <f>VLOOKUP(A142,[2]CWBcountry_results_table!$A$2:$R$218,12,FALSE)/10^3</f>
        <v>0.26136267108042199</v>
      </c>
      <c r="N142">
        <f t="shared" si="24"/>
        <v>0.71120194150480887</v>
      </c>
      <c r="O142">
        <f t="shared" si="25"/>
        <v>0.41562188603981126</v>
      </c>
      <c r="P142">
        <f t="shared" si="26"/>
        <v>0.20668876392759813</v>
      </c>
      <c r="Q142">
        <f t="shared" si="27"/>
        <v>0.4774260474894928</v>
      </c>
      <c r="R142">
        <f t="shared" si="28"/>
        <v>0.27491973275628817</v>
      </c>
      <c r="S142">
        <f t="shared" si="29"/>
        <v>0.13671758309970211</v>
      </c>
    </row>
    <row r="143" spans="1:19" x14ac:dyDescent="0.25">
      <c r="A143" t="s">
        <v>138</v>
      </c>
      <c r="B143">
        <v>408.67860664870699</v>
      </c>
      <c r="C143">
        <v>1.19270135845156</v>
      </c>
      <c r="D143">
        <v>6.7323423364390206E-2</v>
      </c>
      <c r="E143">
        <f>VLOOKUP(A143,[1]Carbon_Emissions!$EQ$2:$ES$218,3,FALSE)*3.664/1000</f>
        <v>0.10778673066310401</v>
      </c>
      <c r="F143">
        <f t="shared" si="20"/>
        <v>1.007884652193654</v>
      </c>
      <c r="G143">
        <f t="shared" si="21"/>
        <v>0.29031058802307064</v>
      </c>
      <c r="H143">
        <f>VLOOKUP(A143,[2]CWBcountry_results_table!$A$2:$R$218,3,FALSE)/10^3</f>
        <v>2.5667130698863598</v>
      </c>
      <c r="I143">
        <f>VLOOKUP(A143,[2]CWBcountry_results_table!$A$2:$R$218,4,FALSE)/10^3</f>
        <v>0.107129904035715</v>
      </c>
      <c r="J143">
        <f t="shared" si="22"/>
        <v>3.9318507914207719</v>
      </c>
      <c r="K143">
        <f t="shared" si="23"/>
        <v>1.1163759450967101</v>
      </c>
      <c r="L143">
        <f>VLOOKUP(A143,[2]CWBcountry_results_table!$A$2:$R$218,11,FALSE)/10^3</f>
        <v>6.6869861111883102</v>
      </c>
      <c r="M143">
        <f>VLOOKUP(A143,[2]CWBcountry_results_table!$A$2:$R$218,12,FALSE)/10^3</f>
        <v>0.30703068539821998</v>
      </c>
      <c r="N143">
        <f t="shared" si="24"/>
        <v>0.60732476722134054</v>
      </c>
      <c r="O143">
        <f t="shared" si="25"/>
        <v>0.35544046281163788</v>
      </c>
      <c r="P143">
        <f t="shared" si="26"/>
        <v>0.17676054215622752</v>
      </c>
      <c r="Q143">
        <f t="shared" si="27"/>
        <v>0.41201451206213691</v>
      </c>
      <c r="R143">
        <f t="shared" si="28"/>
        <v>0.23829392621480644</v>
      </c>
      <c r="S143">
        <f t="shared" si="29"/>
        <v>0.11850356950662325</v>
      </c>
    </row>
    <row r="144" spans="1:19" x14ac:dyDescent="0.25">
      <c r="A144" t="s">
        <v>139</v>
      </c>
      <c r="B144">
        <v>408.678354865313</v>
      </c>
      <c r="C144">
        <v>1.1927055388369301</v>
      </c>
      <c r="D144">
        <v>6.9279196198233195E-2</v>
      </c>
      <c r="E144">
        <f>VLOOKUP(A144,[1]Carbon_Emissions!$EQ$2:$ES$218,3,FALSE)*3.664/1000</f>
        <v>0.10358039195998403</v>
      </c>
      <c r="F144">
        <f t="shared" si="20"/>
        <v>1.0371641113164989</v>
      </c>
      <c r="G144">
        <f t="shared" si="21"/>
        <v>0.29874422869459993</v>
      </c>
      <c r="H144">
        <f>VLOOKUP(A144,[2]CWBcountry_results_table!$A$2:$R$218,3,FALSE)/10^3</f>
        <v>2.18749528460335</v>
      </c>
      <c r="I144">
        <f>VLOOKUP(A144,[2]CWBcountry_results_table!$A$2:$R$218,4,FALSE)/10^3</f>
        <v>0.10966639462437701</v>
      </c>
      <c r="J144">
        <f t="shared" si="22"/>
        <v>4.0460726562680698</v>
      </c>
      <c r="K144">
        <f t="shared" si="23"/>
        <v>1.1488071204093253</v>
      </c>
      <c r="L144">
        <f>VLOOKUP(A144,[2]CWBcountry_results_table!$A$2:$R$218,11,FALSE)/10^3</f>
        <v>6.3431118312769303</v>
      </c>
      <c r="M144">
        <f>VLOOKUP(A144,[2]CWBcountry_results_table!$A$2:$R$218,12,FALSE)/10^3</f>
        <v>0.35492795963555801</v>
      </c>
      <c r="N144">
        <f t="shared" si="24"/>
        <v>0.52586681278055236</v>
      </c>
      <c r="O144">
        <f t="shared" si="25"/>
        <v>0.30916464102619118</v>
      </c>
      <c r="P144">
        <f t="shared" si="26"/>
        <v>0.15374757598232489</v>
      </c>
      <c r="Q144">
        <f t="shared" si="27"/>
        <v>0.36213127501276354</v>
      </c>
      <c r="R144">
        <f t="shared" si="28"/>
        <v>0.21073408175645025</v>
      </c>
      <c r="S144">
        <f t="shared" si="29"/>
        <v>0.10479805885748271</v>
      </c>
    </row>
    <row r="145" spans="1:19" x14ac:dyDescent="0.25">
      <c r="A145" t="s">
        <v>140</v>
      </c>
      <c r="B145">
        <v>408.67978381441702</v>
      </c>
      <c r="C145">
        <v>1.19270236755882</v>
      </c>
      <c r="D145">
        <v>5.8179576821001298E-2</v>
      </c>
      <c r="E145">
        <f>VLOOKUP(A145,[1]Carbon_Emissions!$EQ$2:$ES$218,3,FALSE)*3.664/1000</f>
        <v>0.10129249980788799</v>
      </c>
      <c r="F145">
        <f t="shared" si="20"/>
        <v>0.87099407039400178</v>
      </c>
      <c r="G145">
        <f t="shared" si="21"/>
        <v>0.25088069372853833</v>
      </c>
      <c r="H145">
        <f>VLOOKUP(A145,[2]CWBcountry_results_table!$A$2:$R$218,3,FALSE)/10^3</f>
        <v>2.7474902174001201</v>
      </c>
      <c r="I145">
        <f>VLOOKUP(A145,[2]CWBcountry_results_table!$A$2:$R$218,4,FALSE)/10^3</f>
        <v>0.10820343196582299</v>
      </c>
      <c r="J145">
        <f t="shared" si="22"/>
        <v>3.3978280327493788</v>
      </c>
      <c r="K145">
        <f t="shared" si="23"/>
        <v>0.96475010944298667</v>
      </c>
      <c r="L145">
        <f>VLOOKUP(A145,[2]CWBcountry_results_table!$A$2:$R$218,11,FALSE)/10^3</f>
        <v>6.3846465411024598</v>
      </c>
      <c r="M145">
        <f>VLOOKUP(A145,[2]CWBcountry_results_table!$A$2:$R$218,12,FALSE)/10^3</f>
        <v>0.25770826162021099</v>
      </c>
      <c r="N145">
        <f t="shared" si="24"/>
        <v>0.68298556083005768</v>
      </c>
      <c r="O145">
        <f t="shared" si="25"/>
        <v>0.39927030557679521</v>
      </c>
      <c r="P145">
        <f t="shared" si="26"/>
        <v>0.19855712296334027</v>
      </c>
      <c r="Q145">
        <f t="shared" si="27"/>
        <v>0.46781266419759182</v>
      </c>
      <c r="R145">
        <f t="shared" si="28"/>
        <v>0.26978117596514961</v>
      </c>
      <c r="S145">
        <f t="shared" si="29"/>
        <v>0.13416217880746892</v>
      </c>
    </row>
    <row r="146" spans="1:19" x14ac:dyDescent="0.25">
      <c r="A146" t="s">
        <v>141</v>
      </c>
      <c r="B146">
        <v>408.68030762691399</v>
      </c>
      <c r="C146">
        <v>1.19270672079666</v>
      </c>
      <c r="D146">
        <v>5.4110768964133998E-2</v>
      </c>
      <c r="E146">
        <f>VLOOKUP(A146,[1]Carbon_Emissions!$EQ$2:$ES$218,3,FALSE)*3.664/1000</f>
        <v>9.5758271702047995E-2</v>
      </c>
      <c r="F146">
        <f t="shared" si="20"/>
        <v>0.8100808133621169</v>
      </c>
      <c r="G146">
        <f t="shared" si="21"/>
        <v>0.23333526982627092</v>
      </c>
      <c r="H146">
        <f>VLOOKUP(A146,[2]CWBcountry_results_table!$A$2:$R$218,3,FALSE)/10^3</f>
        <v>2.8864031566010899</v>
      </c>
      <c r="I146">
        <f>VLOOKUP(A146,[2]CWBcountry_results_table!$A$2:$R$218,4,FALSE)/10^3</f>
        <v>0.10876275521966799</v>
      </c>
      <c r="J146">
        <f t="shared" si="22"/>
        <v>3.1601998107623097</v>
      </c>
      <c r="K146">
        <f t="shared" si="23"/>
        <v>0.8972799929570543</v>
      </c>
      <c r="L146">
        <f>VLOOKUP(A146,[2]CWBcountry_results_table!$A$2:$R$218,11,FALSE)/10^3</f>
        <v>6.0783068636426298</v>
      </c>
      <c r="M146">
        <f>VLOOKUP(A146,[2]CWBcountry_results_table!$A$2:$R$218,12,FALSE)/10^3</f>
        <v>0.22051207123123201</v>
      </c>
      <c r="N146">
        <f t="shared" si="24"/>
        <v>0.7193459231398448</v>
      </c>
      <c r="O146">
        <f t="shared" si="25"/>
        <v>0.42020005953931494</v>
      </c>
      <c r="P146">
        <f t="shared" si="26"/>
        <v>0.20896548960890132</v>
      </c>
      <c r="Q146">
        <f t="shared" si="27"/>
        <v>0.48008551038036051</v>
      </c>
      <c r="R146">
        <f t="shared" si="28"/>
        <v>0.27633127516613598</v>
      </c>
      <c r="S146">
        <f t="shared" si="29"/>
        <v>0.13741954314011942</v>
      </c>
    </row>
    <row r="147" spans="1:19" x14ac:dyDescent="0.25">
      <c r="A147" t="s">
        <v>142</v>
      </c>
      <c r="B147">
        <v>408.67961175381902</v>
      </c>
      <c r="C147">
        <v>1.19270895026936</v>
      </c>
      <c r="D147">
        <v>5.95160884913205E-2</v>
      </c>
      <c r="E147">
        <f>VLOOKUP(A147,[1]Carbon_Emissions!$EQ$2:$ES$218,3,FALSE)*3.664/1000</f>
        <v>9.4742212599600029E-2</v>
      </c>
      <c r="F147">
        <f t="shared" si="20"/>
        <v>0.89100270234816548</v>
      </c>
      <c r="G147">
        <f t="shared" si="21"/>
        <v>0.25664397000773137</v>
      </c>
      <c r="H147">
        <f>VLOOKUP(A147,[2]CWBcountry_results_table!$A$2:$R$218,3,FALSE)/10^3</f>
        <v>2.3950040102292101</v>
      </c>
      <c r="I147">
        <f>VLOOKUP(A147,[2]CWBcountry_results_table!$A$2:$R$218,4,FALSE)/10^3</f>
        <v>9.67000834665762E-2</v>
      </c>
      <c r="J147">
        <f t="shared" si="22"/>
        <v>3.4758835475476237</v>
      </c>
      <c r="K147">
        <f t="shared" si="23"/>
        <v>0.98691252193662371</v>
      </c>
      <c r="L147">
        <f>VLOOKUP(A147,[2]CWBcountry_results_table!$A$2:$R$218,11,FALSE)/10^3</f>
        <v>5.88887359450597</v>
      </c>
      <c r="M147">
        <f>VLOOKUP(A147,[2]CWBcountry_results_table!$A$2:$R$218,12,FALSE)/10^3</f>
        <v>0.27014465030642298</v>
      </c>
      <c r="N147">
        <f t="shared" si="24"/>
        <v>0.62797444240484035</v>
      </c>
      <c r="O147">
        <f t="shared" si="25"/>
        <v>0.36728303623368153</v>
      </c>
      <c r="P147">
        <f t="shared" si="26"/>
        <v>0.18264985391900984</v>
      </c>
      <c r="Q147">
        <f t="shared" si="27"/>
        <v>0.40975409103865768</v>
      </c>
      <c r="R147">
        <f t="shared" si="28"/>
        <v>0.23698120246481169</v>
      </c>
      <c r="S147">
        <f t="shared" si="29"/>
        <v>0.11785075198575086</v>
      </c>
    </row>
    <row r="148" spans="1:19" x14ac:dyDescent="0.25">
      <c r="A148" t="s">
        <v>143</v>
      </c>
      <c r="B148">
        <v>408.68049043121601</v>
      </c>
      <c r="C148">
        <v>1.1927080817968101</v>
      </c>
      <c r="D148">
        <v>5.2690803643797003E-2</v>
      </c>
      <c r="E148">
        <f>VLOOKUP(A148,[1]Carbon_Emissions!$EQ$2:$ES$218,3,FALSE)*3.664/1000</f>
        <v>9.1726152414015993E-2</v>
      </c>
      <c r="F148">
        <f t="shared" si="20"/>
        <v>0.78882281456326353</v>
      </c>
      <c r="G148">
        <f t="shared" si="21"/>
        <v>0.2272121265498486</v>
      </c>
      <c r="H148">
        <f>VLOOKUP(A148,[2]CWBcountry_results_table!$A$2:$R$218,3,FALSE)/10^3</f>
        <v>2.5905635762975399</v>
      </c>
      <c r="I148">
        <f>VLOOKUP(A148,[2]CWBcountry_results_table!$A$2:$R$218,4,FALSE)/10^3</f>
        <v>0.10159188759853101</v>
      </c>
      <c r="J148">
        <f t="shared" si="22"/>
        <v>3.0772704009142933</v>
      </c>
      <c r="K148">
        <f t="shared" si="23"/>
        <v>0.87373372856233178</v>
      </c>
      <c r="L148">
        <f>VLOOKUP(A148,[2]CWBcountry_results_table!$A$2:$R$218,11,FALSE)/10^3</f>
        <v>5.7989039682512402</v>
      </c>
      <c r="M148">
        <f>VLOOKUP(A148,[2]CWBcountry_results_table!$A$2:$R$218,12,FALSE)/10^3</f>
        <v>0.222397280701048</v>
      </c>
      <c r="N148">
        <f t="shared" si="24"/>
        <v>0.69550146470805507</v>
      </c>
      <c r="O148">
        <f t="shared" si="25"/>
        <v>0.40655556577752111</v>
      </c>
      <c r="P148">
        <f t="shared" si="26"/>
        <v>0.20218008286116126</v>
      </c>
      <c r="Q148">
        <f t="shared" si="27"/>
        <v>0.46933585764444086</v>
      </c>
      <c r="R148">
        <f t="shared" si="28"/>
        <v>0.27039884280553278</v>
      </c>
      <c r="S148">
        <f t="shared" si="29"/>
        <v>0.13446934452719145</v>
      </c>
    </row>
    <row r="149" spans="1:19" x14ac:dyDescent="0.25">
      <c r="A149" t="s">
        <v>144</v>
      </c>
      <c r="B149">
        <v>408.68033617792997</v>
      </c>
      <c r="C149">
        <v>1.1927107906024399</v>
      </c>
      <c r="D149">
        <v>5.3888993807830701E-2</v>
      </c>
      <c r="E149">
        <f>VLOOKUP(A149,[1]Carbon_Emissions!$EQ$2:$ES$218,3,FALSE)*3.664/1000</f>
        <v>8.9298954252783974E-2</v>
      </c>
      <c r="F149">
        <f t="shared" si="20"/>
        <v>0.80676066466637819</v>
      </c>
      <c r="G149">
        <f t="shared" si="21"/>
        <v>0.23237893586673891</v>
      </c>
      <c r="H149">
        <f>VLOOKUP(A149,[2]CWBcountry_results_table!$A$2:$R$218,3,FALSE)/10^3</f>
        <v>2.4157506867017102</v>
      </c>
      <c r="I149">
        <f>VLOOKUP(A149,[2]CWBcountry_results_table!$A$2:$R$218,4,FALSE)/10^3</f>
        <v>9.0972896826519309E-2</v>
      </c>
      <c r="J149">
        <f t="shared" si="22"/>
        <v>3.14724760512195</v>
      </c>
      <c r="K149">
        <f t="shared" si="23"/>
        <v>0.89360245492728108</v>
      </c>
      <c r="L149">
        <f>VLOOKUP(A149,[2]CWBcountry_results_table!$A$2:$R$218,11,FALSE)/10^3</f>
        <v>5.5983282859652697</v>
      </c>
      <c r="M149">
        <f>VLOOKUP(A149,[2]CWBcountry_results_table!$A$2:$R$218,12,FALSE)/10^3</f>
        <v>0.226599807212504</v>
      </c>
      <c r="N149">
        <f t="shared" si="24"/>
        <v>0.66604142177938463</v>
      </c>
      <c r="O149">
        <f t="shared" si="25"/>
        <v>0.3890587030358223</v>
      </c>
      <c r="P149">
        <f t="shared" si="26"/>
        <v>0.19347889301971444</v>
      </c>
      <c r="Q149">
        <f t="shared" si="27"/>
        <v>0.43782367800546051</v>
      </c>
      <c r="R149">
        <f t="shared" si="28"/>
        <v>0.25250090703095551</v>
      </c>
      <c r="S149">
        <f t="shared" si="29"/>
        <v>0.12556870106649418</v>
      </c>
    </row>
    <row r="150" spans="1:19" x14ac:dyDescent="0.25">
      <c r="A150" t="s">
        <v>145</v>
      </c>
      <c r="B150">
        <v>408.67897264095001</v>
      </c>
      <c r="C150">
        <v>1.19271368982824</v>
      </c>
      <c r="D150">
        <v>6.4480512741670201E-2</v>
      </c>
      <c r="E150">
        <f>VLOOKUP(A150,[1]Carbon_Emissions!$EQ$2:$ES$218,3,FALSE)*3.664/1000</f>
        <v>8.869002929294402E-2</v>
      </c>
      <c r="F150">
        <f t="shared" si="20"/>
        <v>0.9653240419185477</v>
      </c>
      <c r="G150">
        <f t="shared" si="21"/>
        <v>0.27805145125707809</v>
      </c>
      <c r="H150">
        <f>VLOOKUP(A150,[2]CWBcountry_results_table!$A$2:$R$218,3,FALSE)/10^3</f>
        <v>1.5338341045570301</v>
      </c>
      <c r="I150">
        <f>VLOOKUP(A150,[2]CWBcountry_results_table!$A$2:$R$218,4,FALSE)/10^3</f>
        <v>0.13438724524116</v>
      </c>
      <c r="J150">
        <f t="shared" si="22"/>
        <v>3.7658179335641622</v>
      </c>
      <c r="K150">
        <f t="shared" si="23"/>
        <v>1.0692340014066744</v>
      </c>
      <c r="L150">
        <f>VLOOKUP(A150,[2]CWBcountry_results_table!$A$2:$R$218,11,FALSE)/10^3</f>
        <v>5.3204059061681397</v>
      </c>
      <c r="M150">
        <f>VLOOKUP(A150,[2]CWBcountry_results_table!$A$2:$R$218,12,FALSE)/10^3</f>
        <v>0.45539810816228099</v>
      </c>
      <c r="N150">
        <f t="shared" si="24"/>
        <v>0.37064638277988193</v>
      </c>
      <c r="O150">
        <f t="shared" si="25"/>
        <v>0.22439277987767578</v>
      </c>
      <c r="P150">
        <f t="shared" si="26"/>
        <v>0.11159052943316818</v>
      </c>
      <c r="Q150">
        <f t="shared" si="27"/>
        <v>0.29219349050073173</v>
      </c>
      <c r="R150">
        <f t="shared" si="28"/>
        <v>0.17424242755282696</v>
      </c>
      <c r="S150">
        <f t="shared" si="29"/>
        <v>8.6650759222020854E-2</v>
      </c>
    </row>
    <row r="151" spans="1:19" x14ac:dyDescent="0.25">
      <c r="A151" t="s">
        <v>146</v>
      </c>
      <c r="B151">
        <v>408.68124775402202</v>
      </c>
      <c r="C151">
        <v>1.1927150774539099</v>
      </c>
      <c r="D151">
        <v>4.6808162430453902E-2</v>
      </c>
      <c r="E151">
        <f>VLOOKUP(A151,[1]Carbon_Emissions!$EQ$2:$ES$218,3,FALSE)*3.664/1000</f>
        <v>7.8111137994256008E-2</v>
      </c>
      <c r="F151">
        <f t="shared" si="20"/>
        <v>0.70075504413514178</v>
      </c>
      <c r="G151">
        <f t="shared" si="21"/>
        <v>0.20184513027381401</v>
      </c>
      <c r="H151">
        <f>VLOOKUP(A151,[2]CWBcountry_results_table!$A$2:$R$218,3,FALSE)/10^3</f>
        <v>2.08063133540018</v>
      </c>
      <c r="I151">
        <f>VLOOKUP(A151,[2]CWBcountry_results_table!$A$2:$R$218,4,FALSE)/10^3</f>
        <v>7.9589777428175787E-2</v>
      </c>
      <c r="J151">
        <f t="shared" si="22"/>
        <v>2.7337099229341786</v>
      </c>
      <c r="K151">
        <f t="shared" si="23"/>
        <v>0.77618611710672636</v>
      </c>
      <c r="L151">
        <f>VLOOKUP(A151,[2]CWBcountry_results_table!$A$2:$R$218,11,FALSE)/10^3</f>
        <v>4.8979882356232505</v>
      </c>
      <c r="M151">
        <f>VLOOKUP(A151,[2]CWBcountry_results_table!$A$2:$R$218,12,FALSE)/10^3</f>
        <v>0.19673218326802799</v>
      </c>
      <c r="N151">
        <f t="shared" si="24"/>
        <v>0.66320076401215911</v>
      </c>
      <c r="O151">
        <f t="shared" si="25"/>
        <v>0.3875029452076092</v>
      </c>
      <c r="P151">
        <f t="shared" si="26"/>
        <v>0.19270521465174406</v>
      </c>
      <c r="Q151">
        <f t="shared" si="27"/>
        <v>0.44187086791025654</v>
      </c>
      <c r="R151">
        <f t="shared" si="28"/>
        <v>0.25479621531018509</v>
      </c>
      <c r="S151">
        <f t="shared" si="29"/>
        <v>0.12671015787375506</v>
      </c>
    </row>
    <row r="152" spans="1:19" x14ac:dyDescent="0.25">
      <c r="A152" t="s">
        <v>147</v>
      </c>
      <c r="B152">
        <v>408.68149210049802</v>
      </c>
      <c r="C152">
        <v>1.19271785628093</v>
      </c>
      <c r="D152">
        <v>4.4910157199771601E-2</v>
      </c>
      <c r="E152">
        <f>VLOOKUP(A152,[1]Carbon_Emissions!$EQ$2:$ES$218,3,FALSE)*3.664/1000</f>
        <v>7.2678350410463985E-2</v>
      </c>
      <c r="F152">
        <f t="shared" si="20"/>
        <v>0.6723404115126449</v>
      </c>
      <c r="G152">
        <f t="shared" si="21"/>
        <v>0.1936605937922409</v>
      </c>
      <c r="H152">
        <f>VLOOKUP(A152,[2]CWBcountry_results_table!$A$2:$R$218,3,FALSE)/10^3</f>
        <v>1.8233123265617501</v>
      </c>
      <c r="I152">
        <f>VLOOKUP(A152,[2]CWBcountry_results_table!$A$2:$R$218,4,FALSE)/10^3</f>
        <v>7.1467541472573101E-2</v>
      </c>
      <c r="J152">
        <f t="shared" si="22"/>
        <v>2.6228618258612322</v>
      </c>
      <c r="K152">
        <f t="shared" si="23"/>
        <v>0.74471286044042606</v>
      </c>
      <c r="L152">
        <f>VLOOKUP(A152,[2]CWBcountry_results_table!$A$2:$R$218,11,FALSE)/10^3</f>
        <v>4.5265413765626201</v>
      </c>
      <c r="M152">
        <f>VLOOKUP(A152,[2]CWBcountry_results_table!$A$2:$R$218,12,FALSE)/10^3</f>
        <v>0.197404711117212</v>
      </c>
      <c r="N152">
        <f t="shared" si="24"/>
        <v>0.63125329559939503</v>
      </c>
      <c r="O152">
        <f t="shared" si="25"/>
        <v>0.36899592768604067</v>
      </c>
      <c r="P152">
        <f t="shared" si="26"/>
        <v>0.18350167483826804</v>
      </c>
      <c r="Q152">
        <f t="shared" si="27"/>
        <v>0.42055940558904392</v>
      </c>
      <c r="R152">
        <f t="shared" si="28"/>
        <v>0.2429325244569579</v>
      </c>
      <c r="S152">
        <f t="shared" si="29"/>
        <v>0.12081034441244516</v>
      </c>
    </row>
    <row r="153" spans="1:19" x14ac:dyDescent="0.25">
      <c r="A153" t="s">
        <v>148</v>
      </c>
      <c r="B153">
        <v>408.681552971038</v>
      </c>
      <c r="C153">
        <v>1.1927188522030701</v>
      </c>
      <c r="D153">
        <v>4.4437334323758598E-2</v>
      </c>
      <c r="E153">
        <f>VLOOKUP(A153,[1]Carbon_Emissions!$EQ$2:$ES$218,3,FALSE)*3.664/1000</f>
        <v>7.1936922031215988E-2</v>
      </c>
      <c r="F153">
        <f t="shared" si="20"/>
        <v>0.66526188080038118</v>
      </c>
      <c r="G153">
        <f t="shared" si="21"/>
        <v>0.19162169736798837</v>
      </c>
      <c r="H153">
        <f>VLOOKUP(A153,[2]CWBcountry_results_table!$A$2:$R$218,3,FALSE)/10^3</f>
        <v>1.83869633320182</v>
      </c>
      <c r="I153">
        <f>VLOOKUP(A153,[2]CWBcountry_results_table!$A$2:$R$218,4,FALSE)/10^3</f>
        <v>7.8242902009216811E-2</v>
      </c>
      <c r="J153">
        <f t="shared" si="22"/>
        <v>2.5952478260622129</v>
      </c>
      <c r="K153">
        <f t="shared" si="23"/>
        <v>0.7368723784997594</v>
      </c>
      <c r="L153">
        <f>VLOOKUP(A153,[2]CWBcountry_results_table!$A$2:$R$218,11,FALSE)/10^3</f>
        <v>4.4902393032977699</v>
      </c>
      <c r="M153">
        <f>VLOOKUP(A153,[2]CWBcountry_results_table!$A$2:$R$218,12,FALSE)/10^3</f>
        <v>0.203469646868711</v>
      </c>
      <c r="N153">
        <f t="shared" si="24"/>
        <v>0.63818828112746318</v>
      </c>
      <c r="O153">
        <f t="shared" si="25"/>
        <v>0.37365499700879307</v>
      </c>
      <c r="P153">
        <f t="shared" si="26"/>
        <v>0.18581863001247281</v>
      </c>
      <c r="Q153">
        <f t="shared" si="27"/>
        <v>0.42202460698337763</v>
      </c>
      <c r="R153">
        <f t="shared" si="28"/>
        <v>0.24400250871652979</v>
      </c>
      <c r="S153">
        <f t="shared" si="29"/>
        <v>0.12134244758473027</v>
      </c>
    </row>
    <row r="154" spans="1:19" x14ac:dyDescent="0.25">
      <c r="A154" t="s">
        <v>149</v>
      </c>
      <c r="B154">
        <v>408.68173114611</v>
      </c>
      <c r="C154">
        <v>1.1927198839333999</v>
      </c>
      <c r="D154">
        <v>4.3053327373907303E-2</v>
      </c>
      <c r="E154">
        <f>VLOOKUP(A154,[1]Carbon_Emissions!$EQ$2:$ES$218,3,FALSE)*3.664/1000</f>
        <v>6.9183153579839993E-2</v>
      </c>
      <c r="F154">
        <f t="shared" si="20"/>
        <v>0.6445422071180964</v>
      </c>
      <c r="G154">
        <f t="shared" si="21"/>
        <v>0.1856536129872427</v>
      </c>
      <c r="H154">
        <f>VLOOKUP(A154,[2]CWBcountry_results_table!$A$2:$R$218,3,FALSE)/10^3</f>
        <v>1.70341098706035</v>
      </c>
      <c r="I154">
        <f>VLOOKUP(A154,[2]CWBcountry_results_table!$A$2:$R$218,4,FALSE)/10^3</f>
        <v>7.8888979320534111E-2</v>
      </c>
      <c r="J154">
        <f t="shared" si="22"/>
        <v>2.514418472040044</v>
      </c>
      <c r="K154">
        <f t="shared" si="23"/>
        <v>0.71392238591994206</v>
      </c>
      <c r="L154">
        <f>VLOOKUP(A154,[2]CWBcountry_results_table!$A$2:$R$218,11,FALSE)/10^3</f>
        <v>4.3104884685876206</v>
      </c>
      <c r="M154">
        <f>VLOOKUP(A154,[2]CWBcountry_results_table!$A$2:$R$218,12,FALSE)/10^3</f>
        <v>0.20276495114707699</v>
      </c>
      <c r="N154">
        <f t="shared" si="24"/>
        <v>0.62161673723238642</v>
      </c>
      <c r="O154">
        <f t="shared" si="25"/>
        <v>0.36466877859197838</v>
      </c>
      <c r="P154">
        <f t="shared" si="26"/>
        <v>0.18134978359379086</v>
      </c>
      <c r="Q154">
        <f t="shared" si="27"/>
        <v>0.41667435364606809</v>
      </c>
      <c r="R154">
        <f t="shared" si="28"/>
        <v>0.24114130908100165</v>
      </c>
      <c r="S154">
        <f t="shared" si="29"/>
        <v>0.11991957300598212</v>
      </c>
    </row>
    <row r="155" spans="1:19" x14ac:dyDescent="0.25">
      <c r="A155" t="s">
        <v>150</v>
      </c>
      <c r="B155">
        <v>408.68144497942399</v>
      </c>
      <c r="C155">
        <v>1.19271996481916</v>
      </c>
      <c r="D155">
        <v>4.5276178621907998E-2</v>
      </c>
      <c r="E155">
        <f>VLOOKUP(A155,[1]Carbon_Emissions!$EQ$2:$ES$218,3,FALSE)*3.664/1000</f>
        <v>6.8190941540784006E-2</v>
      </c>
      <c r="F155">
        <f t="shared" si="20"/>
        <v>0.67782004037448462</v>
      </c>
      <c r="G155">
        <f t="shared" si="21"/>
        <v>0.19523894333210792</v>
      </c>
      <c r="H155">
        <f>VLOOKUP(A155,[2]CWBcountry_results_table!$A$2:$R$218,3,FALSE)/10^3</f>
        <v>1.3803884533702602</v>
      </c>
      <c r="I155">
        <f>VLOOKUP(A155,[2]CWBcountry_results_table!$A$2:$R$218,4,FALSE)/10^3</f>
        <v>7.7315813948892004E-2</v>
      </c>
      <c r="J155">
        <f t="shared" si="22"/>
        <v>2.6442383623827719</v>
      </c>
      <c r="K155">
        <f t="shared" si="23"/>
        <v>0.7507823306284096</v>
      </c>
      <c r="L155">
        <f>VLOOKUP(A155,[2]CWBcountry_results_table!$A$2:$R$218,11,FALSE)/10^3</f>
        <v>4.1710000371037301</v>
      </c>
      <c r="M155">
        <f>VLOOKUP(A155,[2]CWBcountry_results_table!$A$2:$R$218,12,FALSE)/10^3</f>
        <v>0.23715310137231099</v>
      </c>
      <c r="N155">
        <f t="shared" si="24"/>
        <v>0.50896427833805302</v>
      </c>
      <c r="O155">
        <f t="shared" si="25"/>
        <v>0.30031722068112604</v>
      </c>
      <c r="P155">
        <f t="shared" si="26"/>
        <v>0.14934775384472398</v>
      </c>
      <c r="Q155">
        <f t="shared" si="27"/>
        <v>0.3660421148739943</v>
      </c>
      <c r="R155">
        <f t="shared" si="28"/>
        <v>0.21313938165041343</v>
      </c>
      <c r="S155">
        <f t="shared" si="29"/>
        <v>0.1059942144947506</v>
      </c>
    </row>
    <row r="156" spans="1:19" x14ac:dyDescent="0.25">
      <c r="A156" t="s">
        <v>151</v>
      </c>
      <c r="B156">
        <v>408.68196754405398</v>
      </c>
      <c r="C156">
        <v>1.19272072937722</v>
      </c>
      <c r="D156">
        <v>4.1217063799483401E-2</v>
      </c>
      <c r="E156">
        <f>VLOOKUP(A156,[1]Carbon_Emissions!$EQ$2:$ES$218,3,FALSE)*3.664/1000</f>
        <v>6.6116658364640007E-2</v>
      </c>
      <c r="F156">
        <f t="shared" si="20"/>
        <v>0.61705189569963348</v>
      </c>
      <c r="G156">
        <f t="shared" si="21"/>
        <v>0.17773531752013613</v>
      </c>
      <c r="H156">
        <f>VLOOKUP(A156,[2]CWBcountry_results_table!$A$2:$R$218,3,FALSE)/10^3</f>
        <v>1.5933209790252298</v>
      </c>
      <c r="I156">
        <f>VLOOKUP(A156,[2]CWBcountry_results_table!$A$2:$R$218,4,FALSE)/10^3</f>
        <v>6.7125301339655608E-2</v>
      </c>
      <c r="J156">
        <f t="shared" si="22"/>
        <v>2.4071762370562739</v>
      </c>
      <c r="K156">
        <f t="shared" si="23"/>
        <v>0.68347294676637038</v>
      </c>
      <c r="L156">
        <f>VLOOKUP(A156,[2]CWBcountry_results_table!$A$2:$R$218,11,FALSE)/10^3</f>
        <v>4.1096988686879907</v>
      </c>
      <c r="M156">
        <f>VLOOKUP(A156,[2]CWBcountry_results_table!$A$2:$R$218,12,FALSE)/10^3</f>
        <v>0.18637883831392699</v>
      </c>
      <c r="N156">
        <f t="shared" si="24"/>
        <v>0.6127259329271264</v>
      </c>
      <c r="O156">
        <f t="shared" si="25"/>
        <v>0.35867093228205771</v>
      </c>
      <c r="P156">
        <f t="shared" si="26"/>
        <v>0.17836705462386732</v>
      </c>
      <c r="Q156">
        <f t="shared" si="27"/>
        <v>0.41426943579816156</v>
      </c>
      <c r="R156">
        <f t="shared" si="28"/>
        <v>0.2395235782151105</v>
      </c>
      <c r="S156">
        <f t="shared" si="29"/>
        <v>0.11911507544637445</v>
      </c>
    </row>
    <row r="157" spans="1:19" x14ac:dyDescent="0.25">
      <c r="A157" t="s">
        <v>152</v>
      </c>
      <c r="B157">
        <v>408.682445197069</v>
      </c>
      <c r="C157">
        <v>1.1927193238245299</v>
      </c>
      <c r="D157">
        <v>3.7506808027732201E-2</v>
      </c>
      <c r="E157">
        <f>VLOOKUP(A157,[1]Carbon_Emissions!$EQ$2:$ES$218,3,FALSE)*3.664/1000</f>
        <v>6.5088131249103995E-2</v>
      </c>
      <c r="F157">
        <f t="shared" si="20"/>
        <v>0.56150644567370811</v>
      </c>
      <c r="G157">
        <f t="shared" si="21"/>
        <v>0.16173603404663983</v>
      </c>
      <c r="H157">
        <f>VLOOKUP(A157,[2]CWBcountry_results_table!$A$2:$R$218,3,FALSE)/10^3</f>
        <v>1.7772400383997899</v>
      </c>
      <c r="I157">
        <f>VLOOKUP(A157,[2]CWBcountry_results_table!$A$2:$R$218,4,FALSE)/10^3</f>
        <v>7.4922533834427193E-2</v>
      </c>
      <c r="J157">
        <f t="shared" si="22"/>
        <v>2.1904883242391482</v>
      </c>
      <c r="K157">
        <f t="shared" si="23"/>
        <v>0.62194844182073883</v>
      </c>
      <c r="L157">
        <f>VLOOKUP(A157,[2]CWBcountry_results_table!$A$2:$R$218,11,FALSE)/10^3</f>
        <v>4.0969096885419107</v>
      </c>
      <c r="M157">
        <f>VLOOKUP(A157,[2]CWBcountry_results_table!$A$2:$R$218,12,FALSE)/10^3</f>
        <v>0.18112959270567799</v>
      </c>
      <c r="N157">
        <f t="shared" si="24"/>
        <v>0.68405705839303321</v>
      </c>
      <c r="O157">
        <f t="shared" si="25"/>
        <v>0.40043145733577545</v>
      </c>
      <c r="P157">
        <f t="shared" si="26"/>
        <v>0.19913456373308114</v>
      </c>
      <c r="Q157">
        <f t="shared" si="27"/>
        <v>0.46533155701102547</v>
      </c>
      <c r="R157">
        <f t="shared" si="28"/>
        <v>0.26888069070253479</v>
      </c>
      <c r="S157">
        <f t="shared" si="29"/>
        <v>0.13371436748637056</v>
      </c>
    </row>
    <row r="158" spans="1:19" x14ac:dyDescent="0.25">
      <c r="A158" t="s">
        <v>153</v>
      </c>
      <c r="B158">
        <v>408.682496359742</v>
      </c>
      <c r="C158">
        <v>1.1927234927113799</v>
      </c>
      <c r="D158">
        <v>3.7109392749718001E-2</v>
      </c>
      <c r="E158">
        <f>VLOOKUP(A158,[1]Carbon_Emissions!$EQ$2:$ES$218,3,FALSE)*3.664/1000</f>
        <v>5.8235605945984009E-2</v>
      </c>
      <c r="F158">
        <f t="shared" si="20"/>
        <v>0.55555682607266965</v>
      </c>
      <c r="G158">
        <f t="shared" si="21"/>
        <v>0.16002230861076605</v>
      </c>
      <c r="H158">
        <f>VLOOKUP(A158,[2]CWBcountry_results_table!$A$2:$R$218,3,FALSE)/10^3</f>
        <v>1.2473785752203201</v>
      </c>
      <c r="I158">
        <f>VLOOKUP(A158,[2]CWBcountry_results_table!$A$2:$R$218,4,FALSE)/10^3</f>
        <v>6.7656079954249909E-2</v>
      </c>
      <c r="J158">
        <f t="shared" si="22"/>
        <v>2.167278310587208</v>
      </c>
      <c r="K158">
        <f t="shared" si="23"/>
        <v>0.61535838988312985</v>
      </c>
      <c r="L158">
        <f>VLOOKUP(A158,[2]CWBcountry_results_table!$A$2:$R$218,11,FALSE)/10^3</f>
        <v>3.5887664531578598</v>
      </c>
      <c r="M158">
        <f>VLOOKUP(A158,[2]CWBcountry_results_table!$A$2:$R$218,12,FALSE)/10^3</f>
        <v>0.18995045329636501</v>
      </c>
      <c r="N158">
        <f t="shared" si="24"/>
        <v>0.55462051608947704</v>
      </c>
      <c r="O158">
        <f t="shared" si="25"/>
        <v>0.32688556122013634</v>
      </c>
      <c r="P158">
        <f t="shared" si="26"/>
        <v>0.16256018959477381</v>
      </c>
      <c r="Q158">
        <f t="shared" si="27"/>
        <v>0.39609380023039475</v>
      </c>
      <c r="R158">
        <f t="shared" si="28"/>
        <v>0.2300439884381969</v>
      </c>
      <c r="S158">
        <f t="shared" si="29"/>
        <v>0.11440087545031533</v>
      </c>
    </row>
    <row r="159" spans="1:19" x14ac:dyDescent="0.25">
      <c r="A159" t="s">
        <v>154</v>
      </c>
      <c r="B159">
        <v>408.68252890270998</v>
      </c>
      <c r="C159">
        <v>1.1927264376362801</v>
      </c>
      <c r="D159">
        <v>3.6856609394001698E-2</v>
      </c>
      <c r="E159">
        <f>VLOOKUP(A159,[1]Carbon_Emissions!$EQ$2:$ES$218,3,FALSE)*3.664/1000</f>
        <v>5.5856771818976005E-2</v>
      </c>
      <c r="F159">
        <f t="shared" si="20"/>
        <v>0.55177246021864157</v>
      </c>
      <c r="G159">
        <f t="shared" si="21"/>
        <v>0.15893226177456699</v>
      </c>
      <c r="H159">
        <f>VLOOKUP(A159,[2]CWBcountry_results_table!$A$2:$R$218,3,FALSE)/10^3</f>
        <v>1.2309938647045602</v>
      </c>
      <c r="I159">
        <f>VLOOKUP(A159,[2]CWBcountry_results_table!$A$2:$R$218,4,FALSE)/10^3</f>
        <v>5.74550818075662E-2</v>
      </c>
      <c r="J159">
        <f t="shared" si="22"/>
        <v>2.1525151510869609</v>
      </c>
      <c r="K159">
        <f t="shared" si="23"/>
        <v>0.61116666516772</v>
      </c>
      <c r="L159">
        <f>VLOOKUP(A159,[2]CWBcountry_results_table!$A$2:$R$218,11,FALSE)/10^3</f>
        <v>3.43512003040198</v>
      </c>
      <c r="M159">
        <f>VLOOKUP(A159,[2]CWBcountry_results_table!$A$2:$R$218,12,FALSE)/10^3</f>
        <v>0.18151473470110599</v>
      </c>
      <c r="N159">
        <f t="shared" si="24"/>
        <v>0.55176668540824325</v>
      </c>
      <c r="O159">
        <f t="shared" si="25"/>
        <v>0.32375543921064298</v>
      </c>
      <c r="P159">
        <f t="shared" si="26"/>
        <v>0.16100357991945277</v>
      </c>
      <c r="Q159">
        <f t="shared" si="27"/>
        <v>0.37337993082149379</v>
      </c>
      <c r="R159">
        <f t="shared" si="28"/>
        <v>0.21684005074870116</v>
      </c>
      <c r="S159">
        <f t="shared" si="29"/>
        <v>0.1078345572373291</v>
      </c>
    </row>
    <row r="160" spans="1:19" x14ac:dyDescent="0.25">
      <c r="A160" t="s">
        <v>155</v>
      </c>
      <c r="B160">
        <v>408.68292000863499</v>
      </c>
      <c r="C160">
        <v>1.19272506439117</v>
      </c>
      <c r="D160">
        <v>3.3818623721028798E-2</v>
      </c>
      <c r="E160">
        <f>VLOOKUP(A160,[1]Carbon_Emissions!$EQ$2:$ES$218,3,FALSE)*3.664/1000</f>
        <v>5.5501936923535999E-2</v>
      </c>
      <c r="F160">
        <f t="shared" si="20"/>
        <v>0.5062914228566413</v>
      </c>
      <c r="G160">
        <f t="shared" si="21"/>
        <v>0.14583192666010328</v>
      </c>
      <c r="H160">
        <f>VLOOKUP(A160,[2]CWBcountry_results_table!$A$2:$R$218,3,FALSE)/10^3</f>
        <v>1.36448507346558</v>
      </c>
      <c r="I160">
        <f>VLOOKUP(A160,[2]CWBcountry_results_table!$A$2:$R$218,4,FALSE)/10^3</f>
        <v>5.8083352105250299E-2</v>
      </c>
      <c r="J160">
        <f t="shared" si="22"/>
        <v>1.9750894383754838</v>
      </c>
      <c r="K160">
        <f t="shared" si="23"/>
        <v>0.56078993211749184</v>
      </c>
      <c r="L160">
        <f>VLOOKUP(A160,[2]CWBcountry_results_table!$A$2:$R$218,11,FALSE)/10^3</f>
        <v>3.4638260336323201</v>
      </c>
      <c r="M160">
        <f>VLOOKUP(A160,[2]CWBcountry_results_table!$A$2:$R$218,12,FALSE)/10^3</f>
        <v>0.15236361063501999</v>
      </c>
      <c r="N160">
        <f t="shared" si="24"/>
        <v>0.62895055966369806</v>
      </c>
      <c r="O160">
        <f t="shared" si="25"/>
        <v>0.36824905279740305</v>
      </c>
      <c r="P160">
        <f t="shared" si="26"/>
        <v>0.18313025395614854</v>
      </c>
      <c r="Q160">
        <f t="shared" si="27"/>
        <v>0.42979542875474086</v>
      </c>
      <c r="R160">
        <f t="shared" si="28"/>
        <v>0.24831725350161171</v>
      </c>
      <c r="S160">
        <f t="shared" si="29"/>
        <v>0.12348817016635151</v>
      </c>
    </row>
    <row r="161" spans="1:19" x14ac:dyDescent="0.25">
      <c r="A161" t="s">
        <v>156</v>
      </c>
      <c r="B161">
        <v>408.68268011594301</v>
      </c>
      <c r="C161">
        <v>1.1927263795905001</v>
      </c>
      <c r="D161">
        <v>3.5682033385781499E-2</v>
      </c>
      <c r="E161">
        <f>VLOOKUP(A161,[1]Carbon_Emissions!$EQ$2:$ES$218,3,FALSE)*3.664/1000</f>
        <v>5.3816018302543997E-2</v>
      </c>
      <c r="F161">
        <f t="shared" si="20"/>
        <v>0.53418813261972453</v>
      </c>
      <c r="G161">
        <f t="shared" si="21"/>
        <v>0.15386728090188367</v>
      </c>
      <c r="H161">
        <f>VLOOKUP(A161,[2]CWBcountry_results_table!$A$2:$R$218,3,FALSE)/10^3</f>
        <v>1.0920317358689899</v>
      </c>
      <c r="I161">
        <f>VLOOKUP(A161,[2]CWBcountry_results_table!$A$2:$R$218,4,FALSE)/10^3</f>
        <v>6.0944721961878404E-2</v>
      </c>
      <c r="J161">
        <f t="shared" si="22"/>
        <v>2.083917070705517</v>
      </c>
      <c r="K161">
        <f t="shared" si="23"/>
        <v>0.59168951537740921</v>
      </c>
      <c r="L161">
        <f>VLOOKUP(A161,[2]CWBcountry_results_table!$A$2:$R$218,11,FALSE)/10^3</f>
        <v>3.2926600635151098</v>
      </c>
      <c r="M161">
        <f>VLOOKUP(A161,[2]CWBcountry_results_table!$A$2:$R$218,12,FALSE)/10^3</f>
        <v>0.186836452433367</v>
      </c>
      <c r="N161">
        <f t="shared" si="24"/>
        <v>0.51083094467520995</v>
      </c>
      <c r="O161">
        <f t="shared" si="25"/>
        <v>0.30137919367255162</v>
      </c>
      <c r="P161">
        <f t="shared" si="26"/>
        <v>0.14987587301335992</v>
      </c>
      <c r="Q161">
        <f t="shared" si="27"/>
        <v>0.36710227278038166</v>
      </c>
      <c r="R161">
        <f t="shared" si="28"/>
        <v>0.21374014086066012</v>
      </c>
      <c r="S161">
        <f t="shared" si="29"/>
        <v>0.10629297205000628</v>
      </c>
    </row>
    <row r="162" spans="1:19" x14ac:dyDescent="0.25">
      <c r="A162" t="s">
        <v>157</v>
      </c>
      <c r="B162">
        <v>408.68333065989202</v>
      </c>
      <c r="C162">
        <v>1.19272602401136</v>
      </c>
      <c r="D162">
        <v>3.0628816166608099E-2</v>
      </c>
      <c r="E162">
        <f>VLOOKUP(A162,[1]Carbon_Emissions!$EQ$2:$ES$218,3,FALSE)*3.664/1000</f>
        <v>5.2517638792464003E-2</v>
      </c>
      <c r="F162">
        <f t="shared" si="20"/>
        <v>0.45853749239842717</v>
      </c>
      <c r="G162">
        <f t="shared" si="21"/>
        <v>0.13207690856198737</v>
      </c>
      <c r="H162">
        <f>VLOOKUP(A162,[2]CWBcountry_results_table!$A$2:$R$218,3,FALSE)/10^3</f>
        <v>1.4214550644223301</v>
      </c>
      <c r="I162">
        <f>VLOOKUP(A162,[2]CWBcountry_results_table!$A$2:$R$218,4,FALSE)/10^3</f>
        <v>5.43184733854295E-2</v>
      </c>
      <c r="J162">
        <f t="shared" si="22"/>
        <v>1.7887969605042111</v>
      </c>
      <c r="K162">
        <f t="shared" si="23"/>
        <v>0.50789564591982073</v>
      </c>
      <c r="L162">
        <f>VLOOKUP(A162,[2]CWBcountry_results_table!$A$2:$R$218,11,FALSE)/10^3</f>
        <v>3.30499780244581</v>
      </c>
      <c r="M162">
        <f>VLOOKUP(A162,[2]CWBcountry_results_table!$A$2:$R$218,12,FALSE)/10^3</f>
        <v>0.130125273402418</v>
      </c>
      <c r="N162">
        <f t="shared" si="24"/>
        <v>0.67741682176581941</v>
      </c>
      <c r="O162">
        <f t="shared" si="25"/>
        <v>0.39580221007421618</v>
      </c>
      <c r="P162">
        <f t="shared" si="26"/>
        <v>0.19683243906990772</v>
      </c>
      <c r="Q162">
        <f t="shared" si="27"/>
        <v>0.45876001515630627</v>
      </c>
      <c r="R162">
        <f t="shared" si="28"/>
        <v>0.26443345656861134</v>
      </c>
      <c r="S162">
        <f t="shared" si="29"/>
        <v>0.13150275795157043</v>
      </c>
    </row>
    <row r="163" spans="1:19" x14ac:dyDescent="0.25">
      <c r="A163" t="s">
        <v>158</v>
      </c>
      <c r="B163">
        <v>408.68366904656898</v>
      </c>
      <c r="C163">
        <v>1.19272785195777</v>
      </c>
      <c r="D163">
        <v>2.8000336742850501E-2</v>
      </c>
      <c r="E163">
        <f>VLOOKUP(A163,[1]Carbon_Emissions!$EQ$2:$ES$218,3,FALSE)*3.664/1000</f>
        <v>5.0588142987776009E-2</v>
      </c>
      <c r="F163">
        <f t="shared" si="20"/>
        <v>0.41918708599569271</v>
      </c>
      <c r="G163">
        <f t="shared" si="21"/>
        <v>0.12074243730393147</v>
      </c>
      <c r="H163">
        <f>VLOOKUP(A163,[2]CWBcountry_results_table!$A$2:$R$218,3,FALSE)/10^3</f>
        <v>1.61979878629234</v>
      </c>
      <c r="I163">
        <f>VLOOKUP(A163,[2]CWBcountry_results_table!$A$2:$R$218,4,FALSE)/10^3</f>
        <v>7.6430879816520497E-2</v>
      </c>
      <c r="J163">
        <f t="shared" si="22"/>
        <v>1.635287403412957</v>
      </c>
      <c r="K163">
        <f t="shared" si="23"/>
        <v>0.46430946069299012</v>
      </c>
      <c r="L163">
        <f>VLOOKUP(A163,[2]CWBcountry_results_table!$A$2:$R$218,11,FALSE)/10^3</f>
        <v>3.2337081814531299</v>
      </c>
      <c r="M163">
        <f>VLOOKUP(A163,[2]CWBcountry_results_table!$A$2:$R$218,12,FALSE)/10^3</f>
        <v>0.13516104850494501</v>
      </c>
      <c r="N163">
        <f t="shared" si="24"/>
        <v>0.74121039628928442</v>
      </c>
      <c r="O163">
        <f t="shared" si="25"/>
        <v>0.43503635086376002</v>
      </c>
      <c r="P163">
        <f t="shared" si="26"/>
        <v>0.21634357728454787</v>
      </c>
      <c r="Q163">
        <f t="shared" si="27"/>
        <v>0.49429963631470641</v>
      </c>
      <c r="R163">
        <f t="shared" si="28"/>
        <v>0.28525992243010995</v>
      </c>
      <c r="S163">
        <f t="shared" si="29"/>
        <v>0.14185975942449369</v>
      </c>
    </row>
    <row r="164" spans="1:19" x14ac:dyDescent="0.25">
      <c r="A164" t="s">
        <v>159</v>
      </c>
      <c r="B164">
        <v>408.68340249831402</v>
      </c>
      <c r="C164">
        <v>1.1927280735849499</v>
      </c>
      <c r="D164">
        <v>3.0070798288374601E-2</v>
      </c>
      <c r="E164">
        <f>VLOOKUP(A164,[1]Carbon_Emissions!$EQ$2:$ES$218,3,FALSE)*3.664/1000</f>
        <v>5.0274745462799988E-2</v>
      </c>
      <c r="F164">
        <f t="shared" si="20"/>
        <v>0.45018352542801476</v>
      </c>
      <c r="G164">
        <f t="shared" si="21"/>
        <v>0.12967063611977167</v>
      </c>
      <c r="H164">
        <f>VLOOKUP(A164,[2]CWBcountry_results_table!$A$2:$R$218,3,FALSE)/10^3</f>
        <v>1.3742578146248499</v>
      </c>
      <c r="I164">
        <f>VLOOKUP(A164,[2]CWBcountry_results_table!$A$2:$R$218,4,FALSE)/10^3</f>
        <v>5.1787681292923306E-2</v>
      </c>
      <c r="J164">
        <f t="shared" si="22"/>
        <v>1.7562073664741513</v>
      </c>
      <c r="K164">
        <f t="shared" si="23"/>
        <v>0.49864243648598067</v>
      </c>
      <c r="L164">
        <f>VLOOKUP(A164,[2]CWBcountry_results_table!$A$2:$R$218,11,FALSE)/10^3</f>
        <v>3.1575134633169601</v>
      </c>
      <c r="M164">
        <f>VLOOKUP(A164,[2]CWBcountry_results_table!$A$2:$R$218,12,FALSE)/10^3</f>
        <v>0.12590161883413201</v>
      </c>
      <c r="N164">
        <f t="shared" si="24"/>
        <v>0.67241697981473181</v>
      </c>
      <c r="O164">
        <f t="shared" si="25"/>
        <v>0.39278743297684915</v>
      </c>
      <c r="P164">
        <f t="shared" si="26"/>
        <v>0.1953331904193871</v>
      </c>
      <c r="Q164">
        <f t="shared" si="27"/>
        <v>0.44380051363921669</v>
      </c>
      <c r="R164">
        <f t="shared" si="28"/>
        <v>0.25587250615434326</v>
      </c>
      <c r="S164">
        <f t="shared" si="29"/>
        <v>0.1272453973105549</v>
      </c>
    </row>
    <row r="165" spans="1:19" x14ac:dyDescent="0.25">
      <c r="A165" t="s">
        <v>160</v>
      </c>
      <c r="B165">
        <v>408.68385704652701</v>
      </c>
      <c r="C165">
        <v>1.1927279111620199</v>
      </c>
      <c r="D165">
        <v>2.6540013228862801E-2</v>
      </c>
      <c r="E165">
        <f>VLOOKUP(A165,[1]Carbon_Emissions!$EQ$2:$ES$218,3,FALSE)*3.664/1000</f>
        <v>4.9854145387392003E-2</v>
      </c>
      <c r="F165">
        <f t="shared" si="20"/>
        <v>0.39732489326346432</v>
      </c>
      <c r="G165">
        <f t="shared" si="21"/>
        <v>0.11444526231098649</v>
      </c>
      <c r="H165">
        <f>VLOOKUP(A165,[2]CWBcountry_results_table!$A$2:$R$218,3,FALSE)/10^3</f>
        <v>1.71117844676498</v>
      </c>
      <c r="I165">
        <f>VLOOKUP(A165,[2]CWBcountry_results_table!$A$2:$R$218,4,FALSE)/10^3</f>
        <v>8.0184886090244697E-2</v>
      </c>
      <c r="J165">
        <f t="shared" si="22"/>
        <v>1.5500009774223271</v>
      </c>
      <c r="K165">
        <f t="shared" si="23"/>
        <v>0.44009396537791862</v>
      </c>
      <c r="L165">
        <f>VLOOKUP(A165,[2]CWBcountry_results_table!$A$2:$R$218,11,FALSE)/10^3</f>
        <v>3.2065953744498601</v>
      </c>
      <c r="M165">
        <f>VLOOKUP(A165,[2]CWBcountry_results_table!$A$2:$R$218,12,FALSE)/10^3</f>
        <v>0.12997148326402899</v>
      </c>
      <c r="N165">
        <f t="shared" si="24"/>
        <v>0.76780627758921605</v>
      </c>
      <c r="O165">
        <f t="shared" si="25"/>
        <v>0.45056510460751475</v>
      </c>
      <c r="P165">
        <f t="shared" si="26"/>
        <v>0.2240660265213171</v>
      </c>
      <c r="Q165">
        <f t="shared" si="27"/>
        <v>0.51662096509814459</v>
      </c>
      <c r="R165">
        <f t="shared" si="28"/>
        <v>0.29795298822065974</v>
      </c>
      <c r="S165">
        <f t="shared" si="29"/>
        <v>0.14817202104213409</v>
      </c>
    </row>
    <row r="166" spans="1:19" x14ac:dyDescent="0.25">
      <c r="A166" t="s">
        <v>161</v>
      </c>
      <c r="B166">
        <v>408.68309083005602</v>
      </c>
      <c r="C166">
        <v>1.19272897647913</v>
      </c>
      <c r="D166">
        <v>3.2491737584055901E-2</v>
      </c>
      <c r="E166">
        <f>VLOOKUP(A166,[1]Carbon_Emissions!$EQ$2:$ES$218,3,FALSE)*3.664/1000</f>
        <v>4.9645253705184009E-2</v>
      </c>
      <c r="F166">
        <f t="shared" si="20"/>
        <v>0.48642689271495393</v>
      </c>
      <c r="G166">
        <f t="shared" si="21"/>
        <v>0.14011015739445995</v>
      </c>
      <c r="H166">
        <f>VLOOKUP(A166,[2]CWBcountry_results_table!$A$2:$R$218,3,FALSE)/10^3</f>
        <v>1.1200643243911901</v>
      </c>
      <c r="I166">
        <f>VLOOKUP(A166,[2]CWBcountry_results_table!$A$2:$R$218,4,FALSE)/10^3</f>
        <v>5.0770032561424198E-2</v>
      </c>
      <c r="J166">
        <f t="shared" si="22"/>
        <v>1.8975960780104839</v>
      </c>
      <c r="K166">
        <f t="shared" si="23"/>
        <v>0.53878713292557845</v>
      </c>
      <c r="L166">
        <f>VLOOKUP(A166,[2]CWBcountry_results_table!$A$2:$R$218,11,FALSE)/10^3</f>
        <v>3.0569443849778399</v>
      </c>
      <c r="M166">
        <f>VLOOKUP(A166,[2]CWBcountry_results_table!$A$2:$R$218,12,FALSE)/10^3</f>
        <v>0.15981087644747799</v>
      </c>
      <c r="N166">
        <f t="shared" si="24"/>
        <v>0.56571521641906519</v>
      </c>
      <c r="O166">
        <f t="shared" si="25"/>
        <v>0.33169843617059608</v>
      </c>
      <c r="P166">
        <f t="shared" si="26"/>
        <v>0.16495363230763743</v>
      </c>
      <c r="Q166">
        <f t="shared" si="27"/>
        <v>0.37925070297795427</v>
      </c>
      <c r="R166">
        <f t="shared" si="28"/>
        <v>0.22017135990121339</v>
      </c>
      <c r="S166">
        <f t="shared" si="29"/>
        <v>0.10949121727887343</v>
      </c>
    </row>
    <row r="167" spans="1:19" x14ac:dyDescent="0.25">
      <c r="A167" t="s">
        <v>162</v>
      </c>
      <c r="B167">
        <v>408.68392410676501</v>
      </c>
      <c r="C167">
        <v>1.1927302434226299</v>
      </c>
      <c r="D167">
        <v>2.6019110754532799E-2</v>
      </c>
      <c r="E167">
        <f>VLOOKUP(A167,[1]Carbon_Emissions!$EQ$2:$ES$218,3,FALSE)*3.664/1000</f>
        <v>4.4430339747855999E-2</v>
      </c>
      <c r="F167">
        <f t="shared" si="20"/>
        <v>0.38952657311082928</v>
      </c>
      <c r="G167">
        <f t="shared" si="21"/>
        <v>0.11219903809854688</v>
      </c>
      <c r="H167">
        <f>VLOOKUP(A167,[2]CWBcountry_results_table!$A$2:$R$218,3,FALSE)/10^3</f>
        <v>1.23011867665569</v>
      </c>
      <c r="I167">
        <f>VLOOKUP(A167,[2]CWBcountry_results_table!$A$2:$R$218,4,FALSE)/10^3</f>
        <v>4.7054196575987806E-2</v>
      </c>
      <c r="J167">
        <f t="shared" si="22"/>
        <v>1.5195790127687772</v>
      </c>
      <c r="K167">
        <f t="shared" si="23"/>
        <v>0.43145621401260464</v>
      </c>
      <c r="L167">
        <f>VLOOKUP(A167,[2]CWBcountry_results_table!$A$2:$R$218,11,FALSE)/10^3</f>
        <v>2.7992914317187201</v>
      </c>
      <c r="M167">
        <f>VLOOKUP(A167,[2]CWBcountry_results_table!$A$2:$R$218,12,FALSE)/10^3</f>
        <v>0.107875010891857</v>
      </c>
      <c r="N167">
        <f t="shared" si="24"/>
        <v>0.68334228192532542</v>
      </c>
      <c r="O167">
        <f t="shared" si="25"/>
        <v>0.39927130218048679</v>
      </c>
      <c r="P167">
        <f t="shared" si="26"/>
        <v>0.19855761857435608</v>
      </c>
      <c r="Q167">
        <f t="shared" si="27"/>
        <v>0.45715583752714883</v>
      </c>
      <c r="R167">
        <f t="shared" si="28"/>
        <v>0.26340436871277628</v>
      </c>
      <c r="S167">
        <f t="shared" si="29"/>
        <v>0.13099099256086366</v>
      </c>
    </row>
    <row r="168" spans="1:19" x14ac:dyDescent="0.25">
      <c r="A168" t="s">
        <v>163</v>
      </c>
      <c r="B168">
        <v>408.68382567448703</v>
      </c>
      <c r="C168">
        <v>1.1927313638352099</v>
      </c>
      <c r="D168">
        <v>2.6783701191994101E-2</v>
      </c>
      <c r="E168">
        <f>VLOOKUP(A168,[1]Carbon_Emissions!$EQ$2:$ES$218,3,FALSE)*3.664/1000</f>
        <v>4.3207137566896002E-2</v>
      </c>
      <c r="F168">
        <f t="shared" si="20"/>
        <v>0.40097309392959807</v>
      </c>
      <c r="G168">
        <f t="shared" si="21"/>
        <v>0.1154960881949865</v>
      </c>
      <c r="H168">
        <f>VLOOKUP(A168,[2]CWBcountry_results_table!$A$2:$R$218,3,FALSE)/10^3</f>
        <v>1.0740049468977</v>
      </c>
      <c r="I168">
        <f>VLOOKUP(A168,[2]CWBcountry_results_table!$A$2:$R$218,4,FALSE)/10^3</f>
        <v>4.6011459256663299E-2</v>
      </c>
      <c r="J168">
        <f t="shared" si="22"/>
        <v>1.5642329439922911</v>
      </c>
      <c r="K168">
        <f t="shared" si="23"/>
        <v>0.44413486773484323</v>
      </c>
      <c r="L168">
        <f>VLOOKUP(A168,[2]CWBcountry_results_table!$A$2:$R$218,11,FALSE)/10^3</f>
        <v>2.69312774833729</v>
      </c>
      <c r="M168">
        <f>VLOOKUP(A168,[2]CWBcountry_results_table!$A$2:$R$218,12,FALSE)/10^3</f>
        <v>0.122010609503357</v>
      </c>
      <c r="N168">
        <f t="shared" si="24"/>
        <v>0.62665619456612132</v>
      </c>
      <c r="O168">
        <f t="shared" si="25"/>
        <v>0.36695616780979051</v>
      </c>
      <c r="P168">
        <f t="shared" si="26"/>
        <v>0.18248730225180884</v>
      </c>
      <c r="Q168">
        <f t="shared" si="27"/>
        <v>0.41917610668189331</v>
      </c>
      <c r="R168">
        <f t="shared" si="28"/>
        <v>0.24235434734529923</v>
      </c>
      <c r="S168">
        <f t="shared" si="29"/>
        <v>0.12052281693481731</v>
      </c>
    </row>
    <row r="169" spans="1:19" x14ac:dyDescent="0.25">
      <c r="A169" t="s">
        <v>164</v>
      </c>
      <c r="B169">
        <v>408.68426510570401</v>
      </c>
      <c r="C169">
        <v>1.1927321250830401</v>
      </c>
      <c r="D169">
        <v>2.33703401190598E-2</v>
      </c>
      <c r="E169">
        <f>VLOOKUP(A169,[1]Carbon_Emissions!$EQ$2:$ES$218,3,FALSE)*3.664/1000</f>
        <v>3.9317054656831989E-2</v>
      </c>
      <c r="F169">
        <f t="shared" si="20"/>
        <v>0.34987239129323405</v>
      </c>
      <c r="G169">
        <f t="shared" si="21"/>
        <v>0.10077706752286247</v>
      </c>
      <c r="H169">
        <f>VLOOKUP(A169,[2]CWBcountry_results_table!$A$2:$R$218,3,FALSE)/10^3</f>
        <v>1.00279996949975</v>
      </c>
      <c r="I169">
        <f>VLOOKUP(A169,[2]CWBcountry_results_table!$A$2:$R$218,4,FALSE)/10^3</f>
        <v>4.1959430470002897E-2</v>
      </c>
      <c r="J169">
        <f t="shared" si="22"/>
        <v>1.3648843998254128</v>
      </c>
      <c r="K169">
        <f t="shared" si="23"/>
        <v>0.3875335542049535</v>
      </c>
      <c r="L169">
        <f>VLOOKUP(A169,[2]CWBcountry_results_table!$A$2:$R$218,11,FALSE)/10^3</f>
        <v>2.4635649782240097</v>
      </c>
      <c r="M169">
        <f>VLOOKUP(A169,[2]CWBcountry_results_table!$A$2:$R$218,12,FALSE)/10^3</f>
        <v>0.104877085242935</v>
      </c>
      <c r="N169">
        <f t="shared" si="24"/>
        <v>0.6511045054501059</v>
      </c>
      <c r="O169">
        <f t="shared" si="25"/>
        <v>0.38108238762719215</v>
      </c>
      <c r="P169">
        <f t="shared" si="26"/>
        <v>0.18951227136700266</v>
      </c>
      <c r="Q169">
        <f t="shared" si="27"/>
        <v>0.44597182867514151</v>
      </c>
      <c r="R169">
        <f t="shared" si="28"/>
        <v>0.25747195391077232</v>
      </c>
      <c r="S169">
        <f t="shared" si="29"/>
        <v>0.12804080267982709</v>
      </c>
    </row>
    <row r="170" spans="1:19" x14ac:dyDescent="0.25">
      <c r="A170" t="s">
        <v>165</v>
      </c>
      <c r="B170">
        <v>408.684431011973</v>
      </c>
      <c r="C170">
        <v>1.1927346228932401</v>
      </c>
      <c r="D170">
        <v>2.2081633307580801E-2</v>
      </c>
      <c r="E170">
        <f>VLOOKUP(A170,[1]Carbon_Emissions!$EQ$2:$ES$218,3,FALSE)*3.664/1000</f>
        <v>3.5420874282848007E-2</v>
      </c>
      <c r="F170">
        <f t="shared" si="20"/>
        <v>0.33057943571316883</v>
      </c>
      <c r="G170">
        <f t="shared" si="21"/>
        <v>9.5219934306317033E-2</v>
      </c>
      <c r="H170">
        <f>VLOOKUP(A170,[2]CWBcountry_results_table!$A$2:$R$218,3,FALSE)/10^3</f>
        <v>0.87295680620495597</v>
      </c>
      <c r="I170">
        <f>VLOOKUP(A170,[2]CWBcountry_results_table!$A$2:$R$218,4,FALSE)/10^3</f>
        <v>3.59796254138771E-2</v>
      </c>
      <c r="J170">
        <f t="shared" si="22"/>
        <v>1.2896208044316115</v>
      </c>
      <c r="K170">
        <f t="shared" si="23"/>
        <v>0.36616385532867196</v>
      </c>
      <c r="L170">
        <f>VLOOKUP(A170,[2]CWBcountry_results_table!$A$2:$R$218,11,FALSE)/10^3</f>
        <v>2.2014546475223602</v>
      </c>
      <c r="M170">
        <f>VLOOKUP(A170,[2]CWBcountry_results_table!$A$2:$R$218,12,FALSE)/10^3</f>
        <v>0.10072426150193001</v>
      </c>
      <c r="N170">
        <f t="shared" si="24"/>
        <v>0.62131066123384548</v>
      </c>
      <c r="O170">
        <f t="shared" si="25"/>
        <v>0.36353277583499644</v>
      </c>
      <c r="P170">
        <f t="shared" si="26"/>
        <v>0.18078484942274373</v>
      </c>
      <c r="Q170">
        <f t="shared" si="27"/>
        <v>0.41419606082595306</v>
      </c>
      <c r="R170">
        <f t="shared" si="28"/>
        <v>0.23953426259312666</v>
      </c>
      <c r="S170">
        <f t="shared" si="29"/>
        <v>0.11912038878756188</v>
      </c>
    </row>
    <row r="171" spans="1:19" x14ac:dyDescent="0.25">
      <c r="A171" t="s">
        <v>166</v>
      </c>
      <c r="B171">
        <v>408.684704981653</v>
      </c>
      <c r="C171">
        <v>1.1927346764400399</v>
      </c>
      <c r="D171">
        <v>1.99535245058855E-2</v>
      </c>
      <c r="E171">
        <f>VLOOKUP(A171,[1]Carbon_Emissions!$EQ$2:$ES$218,3,FALSE)*3.664/1000</f>
        <v>3.5238246262560002E-2</v>
      </c>
      <c r="F171">
        <f t="shared" si="20"/>
        <v>0.29871997146968193</v>
      </c>
      <c r="G171">
        <f t="shared" si="21"/>
        <v>8.6043150258166293E-2</v>
      </c>
      <c r="H171">
        <f>VLOOKUP(A171,[2]CWBcountry_results_table!$A$2:$R$218,3,FALSE)/10^3</f>
        <v>1.0866400191252501</v>
      </c>
      <c r="I171">
        <f>VLOOKUP(A171,[2]CWBcountry_results_table!$A$2:$R$218,4,FALSE)/10^3</f>
        <v>4.3073125327781202E-2</v>
      </c>
      <c r="J171">
        <f t="shared" si="22"/>
        <v>1.1653341021513914</v>
      </c>
      <c r="K171">
        <f t="shared" si="23"/>
        <v>0.3308749565170015</v>
      </c>
      <c r="L171">
        <f>VLOOKUP(A171,[2]CWBcountry_results_table!$A$2:$R$218,11,FALSE)/10^3</f>
        <v>2.23811595167532</v>
      </c>
      <c r="M171">
        <f>VLOOKUP(A171,[2]CWBcountry_results_table!$A$2:$R$218,12,FALSE)/10^3</f>
        <v>8.3933962035461204E-2</v>
      </c>
      <c r="N171">
        <f t="shared" si="24"/>
        <v>0.7250975795000143</v>
      </c>
      <c r="O171">
        <f t="shared" si="25"/>
        <v>0.42393956387670545</v>
      </c>
      <c r="P171">
        <f t="shared" si="26"/>
        <v>0.21082514511588563</v>
      </c>
      <c r="Q171">
        <f t="shared" si="27"/>
        <v>0.4793236242835891</v>
      </c>
      <c r="R171">
        <f t="shared" si="28"/>
        <v>0.27604468791316428</v>
      </c>
      <c r="S171">
        <f t="shared" si="29"/>
        <v>0.13727702329921659</v>
      </c>
    </row>
    <row r="172" spans="1:19" x14ac:dyDescent="0.25">
      <c r="A172" t="s">
        <v>167</v>
      </c>
      <c r="B172">
        <v>408.684965769896</v>
      </c>
      <c r="C172">
        <v>1.1927358652597999</v>
      </c>
      <c r="D172">
        <v>1.79278048882885E-2</v>
      </c>
      <c r="E172">
        <f>VLOOKUP(A172,[1]Carbon_Emissions!$EQ$2:$ES$218,3,FALSE)*3.664/1000</f>
        <v>3.1676079711968001E-2</v>
      </c>
      <c r="F172">
        <f t="shared" si="20"/>
        <v>0.26839335392421204</v>
      </c>
      <c r="G172">
        <f t="shared" si="21"/>
        <v>7.7307886601542489E-2</v>
      </c>
      <c r="H172">
        <f>VLOOKUP(A172,[2]CWBcountry_results_table!$A$2:$R$218,3,FALSE)/10^3</f>
        <v>0.90965337141664204</v>
      </c>
      <c r="I172">
        <f>VLOOKUP(A172,[2]CWBcountry_results_table!$A$2:$R$218,4,FALSE)/10^3</f>
        <v>3.8152722356881497E-2</v>
      </c>
      <c r="J172">
        <f t="shared" si="22"/>
        <v>1.0470271759195589</v>
      </c>
      <c r="K172">
        <f t="shared" si="23"/>
        <v>0.29728390395932708</v>
      </c>
      <c r="L172">
        <f>VLOOKUP(A172,[2]CWBcountry_results_table!$A$2:$R$218,11,FALSE)/10^3</f>
        <v>2.0090427729931699</v>
      </c>
      <c r="M172">
        <f>VLOOKUP(A172,[2]CWBcountry_results_table!$A$2:$R$218,12,FALSE)/10^3</f>
        <v>7.9934409963483305E-2</v>
      </c>
      <c r="N172">
        <f t="shared" si="24"/>
        <v>0.7049498607296627</v>
      </c>
      <c r="O172">
        <f t="shared" si="25"/>
        <v>0.41261767867475929</v>
      </c>
      <c r="P172">
        <f t="shared" si="26"/>
        <v>0.2051947716049578</v>
      </c>
      <c r="Q172">
        <f t="shared" si="27"/>
        <v>0.47884276532368364</v>
      </c>
      <c r="R172">
        <f t="shared" si="28"/>
        <v>0.27606451213384225</v>
      </c>
      <c r="S172">
        <f t="shared" si="29"/>
        <v>0.13728688188415974</v>
      </c>
    </row>
    <row r="173" spans="1:19" x14ac:dyDescent="0.25">
      <c r="A173" t="s">
        <v>168</v>
      </c>
      <c r="B173">
        <v>408.68510628490299</v>
      </c>
      <c r="C173">
        <v>1.19273696483711</v>
      </c>
      <c r="D173">
        <v>1.68363292796757E-2</v>
      </c>
      <c r="E173">
        <f>VLOOKUP(A173,[1]Carbon_Emissions!$EQ$2:$ES$218,3,FALSE)*3.664/1000</f>
        <v>2.9226029017855992E-2</v>
      </c>
      <c r="F173">
        <f t="shared" si="20"/>
        <v>0.25205310473322329</v>
      </c>
      <c r="G173">
        <f t="shared" si="21"/>
        <v>7.2601249447424993E-2</v>
      </c>
      <c r="H173">
        <f>VLOOKUP(A173,[2]CWBcountry_results_table!$A$2:$R$218,3,FALSE)/10^3</f>
        <v>0.81256905534685697</v>
      </c>
      <c r="I173">
        <f>VLOOKUP(A173,[2]CWBcountry_results_table!$A$2:$R$218,4,FALSE)/10^3</f>
        <v>3.1204312798199702E-2</v>
      </c>
      <c r="J173">
        <f t="shared" si="22"/>
        <v>0.9832823599093462</v>
      </c>
      <c r="K173">
        <f t="shared" si="23"/>
        <v>0.27918474837242285</v>
      </c>
      <c r="L173">
        <f>VLOOKUP(A173,[2]CWBcountry_results_table!$A$2:$R$218,11,FALSE)/10^3</f>
        <v>1.8453166294724499</v>
      </c>
      <c r="M173">
        <f>VLOOKUP(A173,[2]CWBcountry_results_table!$A$2:$R$218,12,FALSE)/10^3</f>
        <v>7.1208989013620397E-2</v>
      </c>
      <c r="N173">
        <f t="shared" si="24"/>
        <v>0.68980715783518143</v>
      </c>
      <c r="O173">
        <f t="shared" si="25"/>
        <v>0.40307617302416954</v>
      </c>
      <c r="P173">
        <f t="shared" si="26"/>
        <v>0.20044978084491952</v>
      </c>
      <c r="Q173">
        <f t="shared" si="27"/>
        <v>0.46714707698133473</v>
      </c>
      <c r="R173">
        <f t="shared" si="28"/>
        <v>0.26916776437465334</v>
      </c>
      <c r="S173">
        <f t="shared" si="29"/>
        <v>0.13385712922351511</v>
      </c>
    </row>
    <row r="174" spans="1:19" x14ac:dyDescent="0.25">
      <c r="A174" t="s">
        <v>169</v>
      </c>
      <c r="B174">
        <v>408.68524337556897</v>
      </c>
      <c r="C174">
        <v>1.1927374523230601</v>
      </c>
      <c r="D174">
        <v>1.5771452854858599E-2</v>
      </c>
      <c r="E174">
        <f>VLOOKUP(A174,[1]Carbon_Emissions!$EQ$2:$ES$218,3,FALSE)*3.664/1000</f>
        <v>2.8376447576960007E-2</v>
      </c>
      <c r="F174">
        <f t="shared" si="20"/>
        <v>0.23611106626546915</v>
      </c>
      <c r="G174">
        <f t="shared" si="21"/>
        <v>6.8009312709637601E-2</v>
      </c>
      <c r="H174">
        <f>VLOOKUP(A174,[2]CWBcountry_results_table!$A$2:$R$218,3,FALSE)/10^3</f>
        <v>0.87921454836156709</v>
      </c>
      <c r="I174">
        <f>VLOOKUP(A174,[2]CWBcountry_results_table!$A$2:$R$218,4,FALSE)/10^3</f>
        <v>3.3666005170127397E-2</v>
      </c>
      <c r="J174">
        <f t="shared" si="22"/>
        <v>0.92109100058080284</v>
      </c>
      <c r="K174">
        <f t="shared" si="23"/>
        <v>0.26152666793388119</v>
      </c>
      <c r="L174">
        <f>VLOOKUP(A174,[2]CWBcountry_results_table!$A$2:$R$218,11,FALSE)/10^3</f>
        <v>1.80593610811558</v>
      </c>
      <c r="M174">
        <f>VLOOKUP(A174,[2]CWBcountry_results_table!$A$2:$R$218,12,FALSE)/10^3</f>
        <v>6.5441841474994211E-2</v>
      </c>
      <c r="N174">
        <f t="shared" si="24"/>
        <v>0.73145227555041425</v>
      </c>
      <c r="O174">
        <f t="shared" si="25"/>
        <v>0.42738918094079853</v>
      </c>
      <c r="P174">
        <f t="shared" si="26"/>
        <v>0.21254063968185913</v>
      </c>
      <c r="Q174">
        <f t="shared" si="27"/>
        <v>0.48996479086853006</v>
      </c>
      <c r="R174">
        <f t="shared" si="28"/>
        <v>0.28201249227948744</v>
      </c>
      <c r="S174">
        <f t="shared" si="29"/>
        <v>0.14024481241058911</v>
      </c>
    </row>
    <row r="175" spans="1:19" x14ac:dyDescent="0.25">
      <c r="A175" t="s">
        <v>170</v>
      </c>
      <c r="B175">
        <v>408.68523686124502</v>
      </c>
      <c r="C175">
        <v>1.1927376939829399</v>
      </c>
      <c r="D175">
        <v>1.5822054040095301E-2</v>
      </c>
      <c r="E175">
        <f>VLOOKUP(A175,[1]Carbon_Emissions!$EQ$2:$ES$218,3,FALSE)*3.664/1000</f>
        <v>2.7821169278303991E-2</v>
      </c>
      <c r="F175">
        <f t="shared" si="20"/>
        <v>0.23686860584729999</v>
      </c>
      <c r="G175">
        <f t="shared" si="21"/>
        <v>6.8227514029573763E-2</v>
      </c>
      <c r="H175">
        <f>VLOOKUP(A175,[2]CWBcountry_results_table!$A$2:$R$218,3,FALSE)/10^3</f>
        <v>0.80626140602941698</v>
      </c>
      <c r="I175">
        <f>VLOOKUP(A175,[2]CWBcountry_results_table!$A$2:$R$218,4,FALSE)/10^3</f>
        <v>3.0472499756196397E-2</v>
      </c>
      <c r="J175">
        <f t="shared" si="22"/>
        <v>0.92404623221159643</v>
      </c>
      <c r="K175">
        <f t="shared" si="23"/>
        <v>0.26236575102218296</v>
      </c>
      <c r="L175">
        <f>VLOOKUP(A175,[2]CWBcountry_results_table!$A$2:$R$218,11,FALSE)/10^3</f>
        <v>1.7623194111680001</v>
      </c>
      <c r="M175">
        <f>VLOOKUP(A175,[2]CWBcountry_results_table!$A$2:$R$218,12,FALSE)/10^3</f>
        <v>6.5872895802441406E-2</v>
      </c>
      <c r="N175">
        <f t="shared" si="24"/>
        <v>0.70621363731918763</v>
      </c>
      <c r="O175">
        <f t="shared" si="25"/>
        <v>0.41254992545407743</v>
      </c>
      <c r="P175">
        <f t="shared" si="26"/>
        <v>0.2051610779283127</v>
      </c>
      <c r="Q175">
        <f t="shared" si="27"/>
        <v>0.4756647254999179</v>
      </c>
      <c r="R175">
        <f t="shared" si="28"/>
        <v>0.27392206333279007</v>
      </c>
      <c r="S175">
        <f t="shared" si="29"/>
        <v>0.13622144209539649</v>
      </c>
    </row>
    <row r="176" spans="1:19" x14ac:dyDescent="0.25">
      <c r="A176" t="s">
        <v>171</v>
      </c>
      <c r="B176">
        <v>408.68521088073697</v>
      </c>
      <c r="C176">
        <v>1.1927380226608499</v>
      </c>
      <c r="D176">
        <v>1.6023862310152199E-2</v>
      </c>
      <c r="E176">
        <f>VLOOKUP(A176,[1]Carbon_Emissions!$EQ$2:$ES$218,3,FALSE)*3.664/1000</f>
        <v>2.6981896578352E-2</v>
      </c>
      <c r="F176">
        <f t="shared" si="20"/>
        <v>0.23988983453579363</v>
      </c>
      <c r="G176">
        <f t="shared" si="21"/>
        <v>6.9097747220643574E-2</v>
      </c>
      <c r="H176">
        <f>VLOOKUP(A176,[2]CWBcountry_results_table!$A$2:$R$218,3,FALSE)/10^3</f>
        <v>0.70131917662216092</v>
      </c>
      <c r="I176">
        <f>VLOOKUP(A176,[2]CWBcountry_results_table!$A$2:$R$218,4,FALSE)/10^3</f>
        <v>2.81759048631119E-2</v>
      </c>
      <c r="J176">
        <f t="shared" si="22"/>
        <v>0.93583232339183453</v>
      </c>
      <c r="K176">
        <f t="shared" si="23"/>
        <v>0.26571219252729905</v>
      </c>
      <c r="L176">
        <f>VLOOKUP(A176,[2]CWBcountry_results_table!$A$2:$R$218,11,FALSE)/10^3</f>
        <v>1.6923225920568501</v>
      </c>
      <c r="M176">
        <f>VLOOKUP(A176,[2]CWBcountry_results_table!$A$2:$R$218,12,FALSE)/10^3</f>
        <v>6.9675894846392195E-2</v>
      </c>
      <c r="N176">
        <f t="shared" si="24"/>
        <v>0.65794485231217992</v>
      </c>
      <c r="O176">
        <f t="shared" si="25"/>
        <v>0.38477513814547243</v>
      </c>
      <c r="P176">
        <f t="shared" si="26"/>
        <v>0.19134867619974344</v>
      </c>
      <c r="Q176">
        <f t="shared" si="27"/>
        <v>0.4470130412580362</v>
      </c>
      <c r="R176">
        <f t="shared" si="28"/>
        <v>0.25788954361120475</v>
      </c>
      <c r="S176">
        <f t="shared" si="29"/>
        <v>0.12824847003785214</v>
      </c>
    </row>
    <row r="177" spans="1:19" x14ac:dyDescent="0.25">
      <c r="A177" t="s">
        <v>172</v>
      </c>
      <c r="B177">
        <v>408.685236793809</v>
      </c>
      <c r="C177">
        <v>1.1927387142895201</v>
      </c>
      <c r="D177">
        <v>1.5822577856216199E-2</v>
      </c>
      <c r="E177">
        <f>VLOOKUP(A177,[1]Carbon_Emissions!$EQ$2:$ES$218,3,FALSE)*3.664/1000</f>
        <v>2.6228616137392004E-2</v>
      </c>
      <c r="F177">
        <f t="shared" si="20"/>
        <v>0.2368764477870357</v>
      </c>
      <c r="G177">
        <f t="shared" si="21"/>
        <v>6.8229772817948967E-2</v>
      </c>
      <c r="H177">
        <f>VLOOKUP(A177,[2]CWBcountry_results_table!$A$2:$R$218,3,FALSE)/10^3</f>
        <v>0.67530149421382502</v>
      </c>
      <c r="I177">
        <f>VLOOKUP(A177,[2]CWBcountry_results_table!$A$2:$R$218,4,FALSE)/10^3</f>
        <v>2.9160563266696599E-2</v>
      </c>
      <c r="J177">
        <f t="shared" si="22"/>
        <v>0.92407682434025817</v>
      </c>
      <c r="K177">
        <f t="shared" si="23"/>
        <v>0.26237443708845526</v>
      </c>
      <c r="L177">
        <f>VLOOKUP(A177,[2]CWBcountry_results_table!$A$2:$R$218,11,FALSE)/10^3</f>
        <v>1.6435987451465202</v>
      </c>
      <c r="M177">
        <f>VLOOKUP(A177,[2]CWBcountry_results_table!$A$2:$R$218,12,FALSE)/10^3</f>
        <v>7.0443866151405896E-2</v>
      </c>
      <c r="N177">
        <f t="shared" si="24"/>
        <v>0.64922860408771432</v>
      </c>
      <c r="O177">
        <f t="shared" si="25"/>
        <v>0.38023973451319454</v>
      </c>
      <c r="P177">
        <f t="shared" si="26"/>
        <v>0.18909321997341166</v>
      </c>
      <c r="Q177">
        <f t="shared" si="27"/>
        <v>0.43777225002816578</v>
      </c>
      <c r="R177">
        <f t="shared" si="28"/>
        <v>0.25277585953447251</v>
      </c>
      <c r="S177">
        <f t="shared" si="29"/>
        <v>0.12570543494649319</v>
      </c>
    </row>
    <row r="178" spans="1:19" x14ac:dyDescent="0.25">
      <c r="A178" t="s">
        <v>173</v>
      </c>
      <c r="B178">
        <v>408.68535486452299</v>
      </c>
      <c r="C178">
        <v>1.19273953675561</v>
      </c>
      <c r="D178">
        <v>1.49054423320887E-2</v>
      </c>
      <c r="E178">
        <f>VLOOKUP(A178,[1]Carbon_Emissions!$EQ$2:$ES$218,3,FALSE)*3.664/1000</f>
        <v>2.4041050010143998E-2</v>
      </c>
      <c r="F178">
        <f t="shared" si="20"/>
        <v>0.22314620692054671</v>
      </c>
      <c r="G178">
        <f t="shared" si="21"/>
        <v>6.4274921148193678E-2</v>
      </c>
      <c r="H178">
        <f>VLOOKUP(A178,[2]CWBcountry_results_table!$A$2:$R$218,3,FALSE)/10^3</f>
        <v>0.57855203471036309</v>
      </c>
      <c r="I178">
        <f>VLOOKUP(A178,[2]CWBcountry_results_table!$A$2:$R$218,4,FALSE)/10^3</f>
        <v>2.4352791616906701E-2</v>
      </c>
      <c r="J178">
        <f t="shared" si="22"/>
        <v>0.87051389102263699</v>
      </c>
      <c r="K178">
        <f t="shared" si="23"/>
        <v>0.2471662378263963</v>
      </c>
      <c r="L178">
        <f>VLOOKUP(A178,[2]CWBcountry_results_table!$A$2:$R$218,11,FALSE)/10^3</f>
        <v>1.49404612996315</v>
      </c>
      <c r="M178">
        <f>VLOOKUP(A178,[2]CWBcountry_results_table!$A$2:$R$218,12,FALSE)/10^3</f>
        <v>6.8329329650357498E-2</v>
      </c>
      <c r="N178">
        <f t="shared" si="24"/>
        <v>0.61430226922932007</v>
      </c>
      <c r="O178">
        <f t="shared" si="25"/>
        <v>0.35958714494421551</v>
      </c>
      <c r="P178">
        <f t="shared" si="26"/>
        <v>0.17882268718075839</v>
      </c>
      <c r="Q178">
        <f t="shared" si="27"/>
        <v>0.41734470337665686</v>
      </c>
      <c r="R178">
        <f t="shared" si="28"/>
        <v>0.24135261056924781</v>
      </c>
      <c r="S178">
        <f t="shared" si="29"/>
        <v>0.12002465323608694</v>
      </c>
    </row>
    <row r="179" spans="1:19" x14ac:dyDescent="0.25">
      <c r="A179" t="s">
        <v>174</v>
      </c>
      <c r="B179">
        <v>408.68574833711199</v>
      </c>
      <c r="C179">
        <v>1.19274043917084</v>
      </c>
      <c r="D179">
        <v>1.1849073174202E-2</v>
      </c>
      <c r="E179">
        <f>VLOOKUP(A179,[1]Carbon_Emissions!$EQ$2:$ES$218,3,FALSE)*3.664/1000</f>
        <v>2.2272527439808003E-2</v>
      </c>
      <c r="F179">
        <f t="shared" si="20"/>
        <v>0.17738995431587867</v>
      </c>
      <c r="G179">
        <f t="shared" si="21"/>
        <v>5.1095313173727709E-2</v>
      </c>
      <c r="H179">
        <f>VLOOKUP(A179,[2]CWBcountry_results_table!$A$2:$R$218,3,FALSE)/10^3</f>
        <v>0.76503792221716604</v>
      </c>
      <c r="I179">
        <f>VLOOKUP(A179,[2]CWBcountry_results_table!$A$2:$R$218,4,FALSE)/10^3</f>
        <v>3.5866117857834001E-2</v>
      </c>
      <c r="J179">
        <f t="shared" si="22"/>
        <v>0.69201453831938187</v>
      </c>
      <c r="K179">
        <f t="shared" si="23"/>
        <v>0.19648466465783751</v>
      </c>
      <c r="L179">
        <f>VLOOKUP(A179,[2]CWBcountry_results_table!$A$2:$R$218,11,FALSE)/10^3</f>
        <v>1.4327142263747301</v>
      </c>
      <c r="M179">
        <f>VLOOKUP(A179,[2]CWBcountry_results_table!$A$2:$R$218,12,FALSE)/10^3</f>
        <v>5.8095327130412398E-2</v>
      </c>
      <c r="N179">
        <f t="shared" si="24"/>
        <v>0.7681292009659042</v>
      </c>
      <c r="O179">
        <f t="shared" si="25"/>
        <v>0.45076006986625622</v>
      </c>
      <c r="P179">
        <f t="shared" si="26"/>
        <v>0.22416298274448923</v>
      </c>
      <c r="Q179">
        <f t="shared" si="27"/>
        <v>0.51699053057466915</v>
      </c>
      <c r="R179">
        <f t="shared" si="28"/>
        <v>0.29816856704753675</v>
      </c>
      <c r="S179">
        <f t="shared" si="29"/>
        <v>0.14827922839274002</v>
      </c>
    </row>
    <row r="180" spans="1:19" x14ac:dyDescent="0.25">
      <c r="A180" t="s">
        <v>175</v>
      </c>
      <c r="B180">
        <v>408.68543109015297</v>
      </c>
      <c r="C180">
        <v>1.19274132860854</v>
      </c>
      <c r="D180">
        <v>1.43133460297053E-2</v>
      </c>
      <c r="E180">
        <f>VLOOKUP(A180,[1]Carbon_Emissions!$EQ$2:$ES$218,3,FALSE)*3.664/1000</f>
        <v>2.1127187787007999E-2</v>
      </c>
      <c r="F180">
        <f t="shared" si="20"/>
        <v>0.21428205911031381</v>
      </c>
      <c r="G180">
        <f t="shared" si="21"/>
        <v>6.1721696473612871E-2</v>
      </c>
      <c r="H180">
        <f>VLOOKUP(A180,[2]CWBcountry_results_table!$A$2:$R$218,3,FALSE)/10^3</f>
        <v>0.42123402911428198</v>
      </c>
      <c r="I180">
        <f>VLOOKUP(A180,[2]CWBcountry_results_table!$A$2:$R$218,4,FALSE)/10^3</f>
        <v>2.33238013956494E-2</v>
      </c>
      <c r="J180">
        <f t="shared" si="22"/>
        <v>0.83593403458065363</v>
      </c>
      <c r="K180">
        <f t="shared" si="23"/>
        <v>0.23734793037664229</v>
      </c>
      <c r="L180">
        <f>VLOOKUP(A180,[2]CWBcountry_results_table!$A$2:$R$218,11,FALSE)/10^3</f>
        <v>1.28843795181223</v>
      </c>
      <c r="M180">
        <f>VLOOKUP(A180,[2]CWBcountry_results_table!$A$2:$R$218,12,FALSE)/10^3</f>
        <v>7.5746770817752704E-2</v>
      </c>
      <c r="N180">
        <f t="shared" si="24"/>
        <v>0.49129926762830811</v>
      </c>
      <c r="O180">
        <f t="shared" si="25"/>
        <v>0.28977385689298596</v>
      </c>
      <c r="P180">
        <f t="shared" si="26"/>
        <v>0.14410453903288192</v>
      </c>
      <c r="Q180">
        <f t="shared" si="27"/>
        <v>0.35120349924116623</v>
      </c>
      <c r="R180">
        <f t="shared" si="28"/>
        <v>0.20477141560474532</v>
      </c>
      <c r="S180">
        <f t="shared" si="29"/>
        <v>0.10183282498023985</v>
      </c>
    </row>
    <row r="181" spans="1:19" x14ac:dyDescent="0.25">
      <c r="A181" t="s">
        <v>176</v>
      </c>
      <c r="B181">
        <v>408.68577576273299</v>
      </c>
      <c r="C181">
        <v>1.1927411586154</v>
      </c>
      <c r="D181">
        <v>1.1636039723830399E-2</v>
      </c>
      <c r="E181">
        <f>VLOOKUP(A181,[1]Carbon_Emissions!$EQ$2:$ES$218,3,FALSE)*3.664/1000</f>
        <v>2.0617269647136005E-2</v>
      </c>
      <c r="F181">
        <f t="shared" si="20"/>
        <v>0.17420067584037316</v>
      </c>
      <c r="G181">
        <f t="shared" si="21"/>
        <v>5.0176675006574196E-2</v>
      </c>
      <c r="H181">
        <f>VLOOKUP(A181,[2]CWBcountry_results_table!$A$2:$R$218,3,FALSE)/10^3</f>
        <v>0.62802234522775802</v>
      </c>
      <c r="I181">
        <f>VLOOKUP(A181,[2]CWBcountry_results_table!$A$2:$R$218,4,FALSE)/10^3</f>
        <v>3.13619440416366E-2</v>
      </c>
      <c r="J181">
        <f t="shared" si="22"/>
        <v>0.67957286945312323</v>
      </c>
      <c r="K181">
        <f t="shared" si="23"/>
        <v>0.19295208405496811</v>
      </c>
      <c r="L181">
        <f>VLOOKUP(A181,[2]CWBcountry_results_table!$A$2:$R$218,11,FALSE)/10^3</f>
        <v>1.31015505485287</v>
      </c>
      <c r="M181">
        <f>VLOOKUP(A181,[2]CWBcountry_results_table!$A$2:$R$218,12,FALSE)/10^3</f>
        <v>5.5709455249242902E-2</v>
      </c>
      <c r="N181">
        <f t="shared" si="24"/>
        <v>0.7226202583967013</v>
      </c>
      <c r="O181">
        <f t="shared" si="25"/>
        <v>0.42479014627373296</v>
      </c>
      <c r="P181">
        <f t="shared" si="26"/>
        <v>0.21124813974192741</v>
      </c>
      <c r="Q181">
        <f t="shared" si="27"/>
        <v>0.48130347859518119</v>
      </c>
      <c r="R181">
        <f t="shared" si="28"/>
        <v>0.27786272796610456</v>
      </c>
      <c r="S181">
        <f t="shared" si="29"/>
        <v>0.1381811346175438</v>
      </c>
    </row>
    <row r="182" spans="1:19" x14ac:dyDescent="0.25">
      <c r="A182" t="s">
        <v>177</v>
      </c>
      <c r="B182">
        <v>408.68591164444501</v>
      </c>
      <c r="C182">
        <v>1.1927420118157801</v>
      </c>
      <c r="D182">
        <v>1.0580554072698201E-2</v>
      </c>
      <c r="E182">
        <f>VLOOKUP(A182,[1]Carbon_Emissions!$EQ$2:$ES$218,3,FALSE)*3.664/1000</f>
        <v>1.8305074483488011E-2</v>
      </c>
      <c r="F182">
        <f t="shared" si="20"/>
        <v>0.15839922464813544</v>
      </c>
      <c r="G182">
        <f t="shared" si="21"/>
        <v>4.5625232956879237E-2</v>
      </c>
      <c r="H182">
        <f>VLOOKUP(A182,[2]CWBcountry_results_table!$A$2:$R$218,3,FALSE)/10^3</f>
        <v>0.50290405338774402</v>
      </c>
      <c r="I182">
        <f>VLOOKUP(A182,[2]CWBcountry_results_table!$A$2:$R$218,4,FALSE)/10^3</f>
        <v>1.9678832016284599E-2</v>
      </c>
      <c r="J182">
        <f t="shared" si="22"/>
        <v>0.61792995402567497</v>
      </c>
      <c r="K182">
        <f t="shared" si="23"/>
        <v>0.17544972406740428</v>
      </c>
      <c r="L182">
        <f>VLOOKUP(A182,[2]CWBcountry_results_table!$A$2:$R$218,11,FALSE)/10^3</f>
        <v>1.15456153540146</v>
      </c>
      <c r="M182">
        <f>VLOOKUP(A182,[2]CWBcountry_results_table!$A$2:$R$218,12,FALSE)/10^3</f>
        <v>4.5179716564964202E-2</v>
      </c>
      <c r="N182">
        <f t="shared" si="24"/>
        <v>0.68503092472390936</v>
      </c>
      <c r="O182">
        <f t="shared" si="25"/>
        <v>0.4004190922882826</v>
      </c>
      <c r="P182">
        <f t="shared" si="26"/>
        <v>0.19912841459496294</v>
      </c>
      <c r="Q182">
        <f t="shared" si="27"/>
        <v>0.46479253372076823</v>
      </c>
      <c r="R182">
        <f t="shared" si="28"/>
        <v>0.26787983787735314</v>
      </c>
      <c r="S182">
        <f t="shared" si="29"/>
        <v>0.13321664337640773</v>
      </c>
    </row>
    <row r="183" spans="1:19" x14ac:dyDescent="0.25">
      <c r="A183" t="s">
        <v>178</v>
      </c>
      <c r="B183">
        <v>408.68589570771002</v>
      </c>
      <c r="C183">
        <v>1.1927423694781001</v>
      </c>
      <c r="D183">
        <v>1.07043455303963E-2</v>
      </c>
      <c r="E183">
        <f>VLOOKUP(A183,[1]Carbon_Emissions!$EQ$2:$ES$218,3,FALSE)*3.664/1000</f>
        <v>1.7854989287744E-2</v>
      </c>
      <c r="F183">
        <f t="shared" si="20"/>
        <v>0.1602524802321732</v>
      </c>
      <c r="G183">
        <f t="shared" si="21"/>
        <v>4.6159043762697194E-2</v>
      </c>
      <c r="H183">
        <f>VLOOKUP(A183,[2]CWBcountry_results_table!$A$2:$R$218,3,FALSE)/10^3</f>
        <v>0.46432394729661902</v>
      </c>
      <c r="I183">
        <f>VLOOKUP(A183,[2]CWBcountry_results_table!$A$2:$R$218,4,FALSE)/10^3</f>
        <v>1.7998328222615701E-2</v>
      </c>
      <c r="J183">
        <f t="shared" si="22"/>
        <v>0.62515967462807165</v>
      </c>
      <c r="K183">
        <f t="shared" si="23"/>
        <v>0.17750246884294274</v>
      </c>
      <c r="L183">
        <f>VLOOKUP(A183,[2]CWBcountry_results_table!$A$2:$R$218,11,FALSE)/10^3</f>
        <v>1.1183871975895701</v>
      </c>
      <c r="M183">
        <f>VLOOKUP(A183,[2]CWBcountry_results_table!$A$2:$R$218,12,FALSE)/10^3</f>
        <v>4.5751674619593598E-2</v>
      </c>
      <c r="N183">
        <f t="shared" si="24"/>
        <v>0.6548692326441633</v>
      </c>
      <c r="O183">
        <f t="shared" si="25"/>
        <v>0.3827238433943338</v>
      </c>
      <c r="P183">
        <f t="shared" si="26"/>
        <v>0.1903285673200022</v>
      </c>
      <c r="Q183">
        <f t="shared" si="27"/>
        <v>0.44101678204519723</v>
      </c>
      <c r="R183">
        <f t="shared" si="28"/>
        <v>0.25439681490649546</v>
      </c>
      <c r="S183">
        <f t="shared" si="29"/>
        <v>0.1265115360530002</v>
      </c>
    </row>
    <row r="184" spans="1:19" x14ac:dyDescent="0.25">
      <c r="A184" t="s">
        <v>179</v>
      </c>
      <c r="B184">
        <v>408.685949285135</v>
      </c>
      <c r="C184">
        <v>1.19274306228824</v>
      </c>
      <c r="D184">
        <v>1.02881732352911E-2</v>
      </c>
      <c r="E184">
        <f>VLOOKUP(A184,[1]Carbon_Emissions!$EQ$2:$ES$218,3,FALSE)*3.664/1000</f>
        <v>1.6098385339343997E-2</v>
      </c>
      <c r="F184">
        <f t="shared" si="20"/>
        <v>0.15402205331768859</v>
      </c>
      <c r="G184">
        <f t="shared" si="21"/>
        <v>4.4364434729568206E-2</v>
      </c>
      <c r="H184">
        <f>VLOOKUP(A184,[2]CWBcountry_results_table!$A$2:$R$218,3,FALSE)/10^3</f>
        <v>0.340567547241791</v>
      </c>
      <c r="I184">
        <f>VLOOKUP(A184,[2]CWBcountry_results_table!$A$2:$R$218,4,FALSE)/10^3</f>
        <v>2.0680538022951899E-2</v>
      </c>
      <c r="J184">
        <f t="shared" si="22"/>
        <v>0.60085420580156668</v>
      </c>
      <c r="K184">
        <f t="shared" si="23"/>
        <v>0.17060138277136186</v>
      </c>
      <c r="L184">
        <f>VLOOKUP(A184,[2]CWBcountry_results_table!$A$2:$R$218,11,FALSE)/10^3</f>
        <v>0.99108029658368901</v>
      </c>
      <c r="M184">
        <f>VLOOKUP(A184,[2]CWBcountry_results_table!$A$2:$R$218,12,FALSE)/10^3</f>
        <v>5.6821937071649599E-2</v>
      </c>
      <c r="N184">
        <f t="shared" si="24"/>
        <v>0.54774888398765031</v>
      </c>
      <c r="O184">
        <f t="shared" si="25"/>
        <v>0.32423333513260061</v>
      </c>
      <c r="P184">
        <f t="shared" si="26"/>
        <v>0.16124123756144229</v>
      </c>
      <c r="Q184">
        <f t="shared" si="27"/>
        <v>0.39373811801854419</v>
      </c>
      <c r="R184">
        <f t="shared" si="28"/>
        <v>0.22934049340851628</v>
      </c>
      <c r="S184">
        <f t="shared" si="29"/>
        <v>0.11405102737205515</v>
      </c>
    </row>
    <row r="185" spans="1:19" x14ac:dyDescent="0.25">
      <c r="A185" t="s">
        <v>180</v>
      </c>
      <c r="B185">
        <v>408.68589073320697</v>
      </c>
      <c r="C185">
        <v>1.1927440519060399</v>
      </c>
      <c r="D185">
        <v>1.074298587863E-2</v>
      </c>
      <c r="E185">
        <f>VLOOKUP(A185,[1]Carbon_Emissions!$EQ$2:$ES$218,3,FALSE)*3.664/1000</f>
        <v>1.5578613384432003E-2</v>
      </c>
      <c r="F185">
        <f t="shared" si="20"/>
        <v>0.1608309566671782</v>
      </c>
      <c r="G185">
        <f t="shared" si="21"/>
        <v>4.6325667823931056E-2</v>
      </c>
      <c r="H185">
        <f>VLOOKUP(A185,[2]CWBcountry_results_table!$A$2:$R$218,3,FALSE)/10^3</f>
        <v>0.31167029820699899</v>
      </c>
      <c r="I185">
        <f>VLOOKUP(A185,[2]CWBcountry_results_table!$A$2:$R$218,4,FALSE)/10^3</f>
        <v>1.7494277313676702E-2</v>
      </c>
      <c r="J185">
        <f t="shared" si="22"/>
        <v>0.62741636444256799</v>
      </c>
      <c r="K185">
        <f t="shared" si="23"/>
        <v>0.17814321396733698</v>
      </c>
      <c r="L185">
        <f>VLOOKUP(A185,[2]CWBcountry_results_table!$A$2:$R$218,11,FALSE)/10^3</f>
        <v>0.9495271556614121</v>
      </c>
      <c r="M185">
        <f>VLOOKUP(A185,[2]CWBcountry_results_table!$A$2:$R$218,12,FALSE)/10^3</f>
        <v>5.7824047289612504E-2</v>
      </c>
      <c r="N185">
        <f t="shared" si="24"/>
        <v>0.48397085769026127</v>
      </c>
      <c r="O185">
        <f t="shared" si="25"/>
        <v>0.28559212624070934</v>
      </c>
      <c r="P185">
        <f t="shared" si="26"/>
        <v>0.14202496437950476</v>
      </c>
      <c r="Q185">
        <f t="shared" si="27"/>
        <v>0.33923283741629429</v>
      </c>
      <c r="R185">
        <f t="shared" si="28"/>
        <v>0.19808842263198137</v>
      </c>
      <c r="S185">
        <f t="shared" si="29"/>
        <v>9.8509372574884332E-2</v>
      </c>
    </row>
    <row r="186" spans="1:19" x14ac:dyDescent="0.25">
      <c r="A186" t="s">
        <v>181</v>
      </c>
      <c r="B186">
        <v>408.68604987263598</v>
      </c>
      <c r="C186">
        <v>1.19274343324164</v>
      </c>
      <c r="D186">
        <v>9.5068417192036899E-3</v>
      </c>
      <c r="E186">
        <f>VLOOKUP(A186,[1]Carbon_Emissions!$EQ$2:$ES$218,3,FALSE)*3.664/1000</f>
        <v>1.5283343781584E-2</v>
      </c>
      <c r="F186">
        <f t="shared" si="20"/>
        <v>0.14232490537146231</v>
      </c>
      <c r="G186">
        <f t="shared" si="21"/>
        <v>4.0995194121458085E-2</v>
      </c>
      <c r="H186">
        <f>VLOOKUP(A186,[2]CWBcountry_results_table!$A$2:$R$218,3,FALSE)/10^3</f>
        <v>0.35026362530090105</v>
      </c>
      <c r="I186">
        <f>VLOOKUP(A186,[2]CWBcountry_results_table!$A$2:$R$218,4,FALSE)/10^3</f>
        <v>1.6787201520680601E-2</v>
      </c>
      <c r="J186">
        <f t="shared" si="22"/>
        <v>0.55522255508673968</v>
      </c>
      <c r="K186">
        <f t="shared" si="23"/>
        <v>0.15764512377388348</v>
      </c>
      <c r="L186">
        <f>VLOOKUP(A186,[2]CWBcountry_results_table!$A$2:$R$218,11,FALSE)/10^3</f>
        <v>0.94775919909739503</v>
      </c>
      <c r="M186">
        <f>VLOOKUP(A186,[2]CWBcountry_results_table!$A$2:$R$218,12,FALSE)/10^3</f>
        <v>4.6827667277516999E-2</v>
      </c>
      <c r="N186">
        <f t="shared" si="24"/>
        <v>0.59366347205138637</v>
      </c>
      <c r="O186">
        <f t="shared" si="25"/>
        <v>0.34858136174424997</v>
      </c>
      <c r="P186">
        <f t="shared" si="26"/>
        <v>0.17334951119541553</v>
      </c>
      <c r="Q186">
        <f t="shared" si="27"/>
        <v>0.41417339381616169</v>
      </c>
      <c r="R186">
        <f t="shared" si="28"/>
        <v>0.24002429333837005</v>
      </c>
      <c r="S186">
        <f t="shared" si="29"/>
        <v>0.11936408107717143</v>
      </c>
    </row>
    <row r="187" spans="1:19" x14ac:dyDescent="0.25">
      <c r="A187" t="s">
        <v>182</v>
      </c>
      <c r="B187">
        <v>408.68614222849101</v>
      </c>
      <c r="C187">
        <v>1.1927438929524601</v>
      </c>
      <c r="D187">
        <v>8.7894509854548903E-3</v>
      </c>
      <c r="E187">
        <f>VLOOKUP(A187,[1]Carbon_Emissions!$EQ$2:$ES$218,3,FALSE)*3.664/1000</f>
        <v>1.4072306018335999E-2</v>
      </c>
      <c r="F187">
        <f t="shared" si="20"/>
        <v>0.13158500127808542</v>
      </c>
      <c r="G187">
        <f t="shared" si="21"/>
        <v>3.7901677551011731E-2</v>
      </c>
      <c r="H187">
        <f>VLOOKUP(A187,[2]CWBcountry_results_table!$A$2:$R$218,3,FALSE)/10^3</f>
        <v>0.308157337604822</v>
      </c>
      <c r="I187">
        <f>VLOOKUP(A187,[2]CWBcountry_results_table!$A$2:$R$218,4,FALSE)/10^3</f>
        <v>1.6958959286291E-2</v>
      </c>
      <c r="J187">
        <f t="shared" si="22"/>
        <v>0.51332520074423749</v>
      </c>
      <c r="K187">
        <f t="shared" si="23"/>
        <v>0.14574914881643572</v>
      </c>
      <c r="L187">
        <f>VLOOKUP(A187,[2]CWBcountry_results_table!$A$2:$R$218,11,FALSE)/10^3</f>
        <v>0.87005945409371899</v>
      </c>
      <c r="M187">
        <f>VLOOKUP(A187,[2]CWBcountry_results_table!$A$2:$R$218,12,FALSE)/10^3</f>
        <v>4.5887178580907302E-2</v>
      </c>
      <c r="N187">
        <f t="shared" si="24"/>
        <v>0.57299410002422602</v>
      </c>
      <c r="O187">
        <f t="shared" si="25"/>
        <v>0.33788536477275849</v>
      </c>
      <c r="P187">
        <f t="shared" si="26"/>
        <v>0.1680303919014928</v>
      </c>
      <c r="Q187">
        <f t="shared" si="27"/>
        <v>0.41001135229438657</v>
      </c>
      <c r="R187">
        <f t="shared" si="28"/>
        <v>0.23809855486741024</v>
      </c>
      <c r="S187">
        <f t="shared" si="29"/>
        <v>0.11840641133556312</v>
      </c>
    </row>
    <row r="188" spans="1:19" x14ac:dyDescent="0.25">
      <c r="A188" t="s">
        <v>183</v>
      </c>
      <c r="B188">
        <v>408.68624504088098</v>
      </c>
      <c r="C188">
        <v>1.1927446880671799</v>
      </c>
      <c r="D188">
        <v>7.9908372401430103E-3</v>
      </c>
      <c r="E188">
        <f>VLOOKUP(A188,[1]Carbon_Emissions!$EQ$2:$ES$218,3,FALSE)*3.664/1000</f>
        <v>1.2940231914176002E-2</v>
      </c>
      <c r="F188">
        <f t="shared" si="20"/>
        <v>0.1196291247538907</v>
      </c>
      <c r="G188">
        <f t="shared" si="21"/>
        <v>3.4457912893502786E-2</v>
      </c>
      <c r="H188">
        <f>VLOOKUP(A188,[2]CWBcountry_results_table!$A$2:$R$218,3,FALSE)/10^3</f>
        <v>0.31735107451868</v>
      </c>
      <c r="I188">
        <f>VLOOKUP(A188,[2]CWBcountry_results_table!$A$2:$R$218,4,FALSE)/10^3</f>
        <v>1.2875524332848E-2</v>
      </c>
      <c r="J188">
        <f t="shared" si="22"/>
        <v>0.4666842260340166</v>
      </c>
      <c r="K188">
        <f t="shared" si="23"/>
        <v>0.13250631103226346</v>
      </c>
      <c r="L188">
        <f>VLOOKUP(A188,[2]CWBcountry_results_table!$A$2:$R$218,11,FALSE)/10^3</f>
        <v>0.80564842022747907</v>
      </c>
      <c r="M188">
        <f>VLOOKUP(A188,[2]CWBcountry_results_table!$A$2:$R$218,12,FALSE)/10^3</f>
        <v>3.5315374815820103E-2</v>
      </c>
      <c r="N188">
        <f t="shared" si="24"/>
        <v>0.62303853883170301</v>
      </c>
      <c r="O188">
        <f t="shared" si="25"/>
        <v>0.36443036568128867</v>
      </c>
      <c r="P188">
        <f t="shared" si="26"/>
        <v>0.18123122085330487</v>
      </c>
      <c r="Q188">
        <f t="shared" si="27"/>
        <v>0.42073463521191312</v>
      </c>
      <c r="R188">
        <f t="shared" si="28"/>
        <v>0.24306261664635462</v>
      </c>
      <c r="S188">
        <f t="shared" si="29"/>
        <v>0.12087503925823216</v>
      </c>
    </row>
    <row r="189" spans="1:19" x14ac:dyDescent="0.25">
      <c r="A189" t="s">
        <v>184</v>
      </c>
      <c r="B189">
        <v>408.68628222988099</v>
      </c>
      <c r="C189">
        <v>1.19274505946221</v>
      </c>
      <c r="D189">
        <v>7.7019649911864996E-3</v>
      </c>
      <c r="E189">
        <f>VLOOKUP(A189,[1]Carbon_Emissions!$EQ$2:$ES$218,3,FALSE)*3.664/1000</f>
        <v>1.2146604274656005E-2</v>
      </c>
      <c r="F189">
        <f t="shared" si="20"/>
        <v>0.11530447975489722</v>
      </c>
      <c r="G189">
        <f t="shared" si="21"/>
        <v>3.3212244324270918E-2</v>
      </c>
      <c r="H189">
        <f>VLOOKUP(A189,[2]CWBcountry_results_table!$A$2:$R$218,3,FALSE)/10^3</f>
        <v>0.284908936468454</v>
      </c>
      <c r="I189">
        <f>VLOOKUP(A189,[2]CWBcountry_results_table!$A$2:$R$218,4,FALSE)/10^3</f>
        <v>1.2619290872974699E-2</v>
      </c>
      <c r="J189">
        <f t="shared" si="22"/>
        <v>0.44981338786330166</v>
      </c>
      <c r="K189">
        <f t="shared" si="23"/>
        <v>0.12771615013691578</v>
      </c>
      <c r="L189">
        <f>VLOOKUP(A189,[2]CWBcountry_results_table!$A$2:$R$218,11,FALSE)/10^3</f>
        <v>0.75118073910503202</v>
      </c>
      <c r="M189">
        <f>VLOOKUP(A189,[2]CWBcountry_results_table!$A$2:$R$218,12,FALSE)/10^3</f>
        <v>3.6891348411393701E-2</v>
      </c>
      <c r="N189">
        <f t="shared" si="24"/>
        <v>0.59529356578232817</v>
      </c>
      <c r="O189">
        <f t="shared" si="25"/>
        <v>0.34885071969985232</v>
      </c>
      <c r="P189">
        <f t="shared" si="26"/>
        <v>0.17348346290673655</v>
      </c>
      <c r="Q189">
        <f t="shared" si="27"/>
        <v>0.40119153161565879</v>
      </c>
      <c r="R189">
        <f t="shared" si="28"/>
        <v>0.23245991484876774</v>
      </c>
      <c r="S189">
        <f t="shared" si="29"/>
        <v>0.1156023156542922</v>
      </c>
    </row>
    <row r="190" spans="1:19" x14ac:dyDescent="0.25">
      <c r="A190" t="s">
        <v>185</v>
      </c>
      <c r="B190">
        <v>408.68640287694001</v>
      </c>
      <c r="C190">
        <v>1.1927451626735099</v>
      </c>
      <c r="D190">
        <v>6.7648172420081004E-3</v>
      </c>
      <c r="E190">
        <f>VLOOKUP(A190,[1]Carbon_Emissions!$EQ$2:$ES$218,3,FALSE)*3.664/1000</f>
        <v>1.1688189777328004E-2</v>
      </c>
      <c r="F190">
        <f t="shared" si="20"/>
        <v>0.10127464012356414</v>
      </c>
      <c r="G190">
        <f t="shared" si="21"/>
        <v>2.9171096377056123E-2</v>
      </c>
      <c r="H190">
        <f>VLOOKUP(A190,[2]CWBcountry_results_table!$A$2:$R$218,3,FALSE)/10^3</f>
        <v>0.326604771209698</v>
      </c>
      <c r="I190">
        <f>VLOOKUP(A190,[2]CWBcountry_results_table!$A$2:$R$218,4,FALSE)/10^3</f>
        <v>1.2722671361993999E-2</v>
      </c>
      <c r="J190">
        <f t="shared" si="22"/>
        <v>0.39508169218969352</v>
      </c>
      <c r="K190">
        <f t="shared" si="23"/>
        <v>0.11217610252938921</v>
      </c>
      <c r="L190">
        <f>VLOOKUP(A190,[2]CWBcountry_results_table!$A$2:$R$218,11,FALSE)/10^3</f>
        <v>0.73764855973362597</v>
      </c>
      <c r="M190">
        <f>VLOOKUP(A190,[2]CWBcountry_results_table!$A$2:$R$218,12,FALSE)/10^3</f>
        <v>2.83707905312592E-2</v>
      </c>
      <c r="N190">
        <f t="shared" si="24"/>
        <v>0.68991683817582583</v>
      </c>
      <c r="O190">
        <f t="shared" si="25"/>
        <v>0.40324223418548988</v>
      </c>
      <c r="P190">
        <f t="shared" si="26"/>
        <v>0.20053236306044411</v>
      </c>
      <c r="Q190">
        <f t="shared" si="27"/>
        <v>0.464403899422833</v>
      </c>
      <c r="R190">
        <f t="shared" si="28"/>
        <v>0.26757109869490114</v>
      </c>
      <c r="S190">
        <f t="shared" si="29"/>
        <v>0.13306310738097435</v>
      </c>
    </row>
    <row r="191" spans="1:19" x14ac:dyDescent="0.25">
      <c r="A191" t="s">
        <v>186</v>
      </c>
      <c r="B191">
        <v>408.68636777721503</v>
      </c>
      <c r="C191">
        <v>1.19274540692617</v>
      </c>
      <c r="D191">
        <v>7.0374606764094204E-3</v>
      </c>
      <c r="E191">
        <f>VLOOKUP(A191,[1]Carbon_Emissions!$EQ$2:$ES$218,3,FALSE)*3.664/1000</f>
        <v>1.1547146251760003E-2</v>
      </c>
      <c r="F191">
        <f t="shared" si="20"/>
        <v>0.10535632699155258</v>
      </c>
      <c r="G191">
        <f t="shared" si="21"/>
        <v>3.0346783408496395E-2</v>
      </c>
      <c r="H191">
        <f>VLOOKUP(A191,[2]CWBcountry_results_table!$A$2:$R$218,3,FALSE)/10^3</f>
        <v>0.29661840150919</v>
      </c>
      <c r="I191">
        <f>VLOOKUP(A191,[2]CWBcountry_results_table!$A$2:$R$218,4,FALSE)/10^3</f>
        <v>1.21125806225835E-2</v>
      </c>
      <c r="J191">
        <f t="shared" si="22"/>
        <v>0.41100472833009161</v>
      </c>
      <c r="K191">
        <f t="shared" si="23"/>
        <v>0.11669715265642688</v>
      </c>
      <c r="L191">
        <f>VLOOKUP(A191,[2]CWBcountry_results_table!$A$2:$R$218,11,FALSE)/10^3</f>
        <v>0.72249527728293195</v>
      </c>
      <c r="M191">
        <f>VLOOKUP(A191,[2]CWBcountry_results_table!$A$2:$R$218,12,FALSE)/10^3</f>
        <v>3.0850714072046901E-2</v>
      </c>
      <c r="N191">
        <f t="shared" si="24"/>
        <v>0.64480852686313073</v>
      </c>
      <c r="O191">
        <f t="shared" si="25"/>
        <v>0.37721200304252533</v>
      </c>
      <c r="P191">
        <f t="shared" si="26"/>
        <v>0.18758752911304785</v>
      </c>
      <c r="Q191">
        <f t="shared" si="27"/>
        <v>0.43113160562689667</v>
      </c>
      <c r="R191">
        <f t="shared" si="28"/>
        <v>0.24892088228068238</v>
      </c>
      <c r="S191">
        <f t="shared" si="29"/>
        <v>0.12378835475818335</v>
      </c>
    </row>
    <row r="192" spans="1:19" x14ac:dyDescent="0.25">
      <c r="A192" t="s">
        <v>187</v>
      </c>
      <c r="B192">
        <v>408.68638378694402</v>
      </c>
      <c r="C192">
        <v>1.1927452161302901</v>
      </c>
      <c r="D192">
        <v>6.9131022255729396E-3</v>
      </c>
      <c r="E192">
        <f>VLOOKUP(A192,[1]Carbon_Emissions!$EQ$2:$ES$218,3,FALSE)*3.664/1000</f>
        <v>1.1471450015968004E-2</v>
      </c>
      <c r="F192">
        <f t="shared" si="20"/>
        <v>0.10349458307383368</v>
      </c>
      <c r="G192">
        <f t="shared" si="21"/>
        <v>2.9810527627316487E-2</v>
      </c>
      <c r="H192">
        <f>VLOOKUP(A192,[2]CWBcountry_results_table!$A$2:$R$218,3,FALSE)/10^3</f>
        <v>0.286035475129858</v>
      </c>
      <c r="I192">
        <f>VLOOKUP(A192,[2]CWBcountry_results_table!$A$2:$R$218,4,FALSE)/10^3</f>
        <v>1.1862389974686501E-2</v>
      </c>
      <c r="J192">
        <f t="shared" si="22"/>
        <v>0.40374189395675958</v>
      </c>
      <c r="K192">
        <f t="shared" si="23"/>
        <v>0.11463500584116597</v>
      </c>
      <c r="L192">
        <f>VLOOKUP(A192,[2]CWBcountry_results_table!$A$2:$R$218,11,FALSE)/10^3</f>
        <v>0.71671769481537106</v>
      </c>
      <c r="M192">
        <f>VLOOKUP(A192,[2]CWBcountry_results_table!$A$2:$R$218,12,FALSE)/10^3</f>
        <v>3.0962414475931201E-2</v>
      </c>
      <c r="N192">
        <f t="shared" si="24"/>
        <v>0.63817570870589424</v>
      </c>
      <c r="O192">
        <f t="shared" si="25"/>
        <v>0.37344728417830653</v>
      </c>
      <c r="P192">
        <f t="shared" si="26"/>
        <v>0.18571533442187185</v>
      </c>
      <c r="Q192">
        <f t="shared" si="27"/>
        <v>0.43667932733157244</v>
      </c>
      <c r="R192">
        <f t="shared" si="28"/>
        <v>0.25218962644352205</v>
      </c>
      <c r="S192">
        <f t="shared" si="29"/>
        <v>0.12541390123036353</v>
      </c>
    </row>
    <row r="193" spans="1:19" x14ac:dyDescent="0.25">
      <c r="A193" t="s">
        <v>188</v>
      </c>
      <c r="B193">
        <v>408.68650799648401</v>
      </c>
      <c r="C193">
        <v>1.19274597347651</v>
      </c>
      <c r="D193">
        <v>5.9482822606828998E-3</v>
      </c>
      <c r="E193">
        <f>VLOOKUP(A193,[1]Carbon_Emissions!$EQ$2:$ES$218,3,FALSE)*3.664/1000</f>
        <v>9.8468611637120024E-3</v>
      </c>
      <c r="F193">
        <f t="shared" si="20"/>
        <v>8.9050468586675216E-2</v>
      </c>
      <c r="G193">
        <f t="shared" si="21"/>
        <v>2.5650052159104045E-2</v>
      </c>
      <c r="H193">
        <f>VLOOKUP(A193,[2]CWBcountry_results_table!$A$2:$R$218,3,FALSE)/10^3</f>
        <v>0.24465059164841402</v>
      </c>
      <c r="I193">
        <f>VLOOKUP(A193,[2]CWBcountry_results_table!$A$2:$R$218,4,FALSE)/10^3</f>
        <v>1.0048706673829099E-2</v>
      </c>
      <c r="J193">
        <f t="shared" si="22"/>
        <v>0.34739407394174238</v>
      </c>
      <c r="K193">
        <f t="shared" si="23"/>
        <v>9.863608976819023E-2</v>
      </c>
      <c r="L193">
        <f>VLOOKUP(A193,[2]CWBcountry_results_table!$A$2:$R$218,11,FALSE)/10^3</f>
        <v>0.61487638216010698</v>
      </c>
      <c r="M193">
        <f>VLOOKUP(A193,[2]CWBcountry_results_table!$A$2:$R$218,12,FALSE)/10^3</f>
        <v>2.64512689826541E-2</v>
      </c>
      <c r="N193">
        <f t="shared" si="24"/>
        <v>0.63600959234691268</v>
      </c>
      <c r="O193">
        <f t="shared" si="25"/>
        <v>0.37210751260912578</v>
      </c>
      <c r="P193">
        <f t="shared" si="26"/>
        <v>0.18504906602051827</v>
      </c>
      <c r="Q193">
        <f t="shared" si="27"/>
        <v>0.43501802310031679</v>
      </c>
      <c r="R193">
        <f t="shared" si="28"/>
        <v>0.25120636875531738</v>
      </c>
      <c r="S193">
        <f t="shared" si="29"/>
        <v>0.12492492718201934</v>
      </c>
    </row>
    <row r="194" spans="1:19" x14ac:dyDescent="0.25">
      <c r="A194" t="s">
        <v>189</v>
      </c>
      <c r="B194">
        <v>408.68655135983198</v>
      </c>
      <c r="C194">
        <v>1.1927462069980901</v>
      </c>
      <c r="D194">
        <v>5.6114496556619996E-3</v>
      </c>
      <c r="E194">
        <f>VLOOKUP(A194,[1]Carbon_Emissions!$EQ$2:$ES$218,3,FALSE)*3.664/1000</f>
        <v>9.5015881101440016E-3</v>
      </c>
      <c r="F194">
        <f t="shared" si="20"/>
        <v>8.4007819297712588E-2</v>
      </c>
      <c r="G194">
        <f t="shared" si="21"/>
        <v>2.4197569995508619E-2</v>
      </c>
      <c r="H194">
        <f>VLOOKUP(A194,[2]CWBcountry_results_table!$A$2:$R$218,3,FALSE)/10^3</f>
        <v>0.25507327477382602</v>
      </c>
      <c r="I194">
        <f>VLOOKUP(A194,[2]CWBcountry_results_table!$A$2:$R$218,4,FALSE)/10^3</f>
        <v>9.9628603893499815E-3</v>
      </c>
      <c r="J194">
        <f t="shared" si="22"/>
        <v>0.3277222349525169</v>
      </c>
      <c r="K194">
        <f t="shared" si="23"/>
        <v>9.3050636756772345E-2</v>
      </c>
      <c r="L194">
        <f>VLOOKUP(A194,[2]CWBcountry_results_table!$A$2:$R$218,11,FALSE)/10^3</f>
        <v>0.59742830784885603</v>
      </c>
      <c r="M194">
        <f>VLOOKUP(A194,[2]CWBcountry_results_table!$A$2:$R$218,12,FALSE)/10^3</f>
        <v>2.37453833004087E-2</v>
      </c>
      <c r="N194">
        <f t="shared" si="24"/>
        <v>0.67065221014548659</v>
      </c>
      <c r="O194">
        <f t="shared" si="25"/>
        <v>0.39200136324789303</v>
      </c>
      <c r="P194">
        <f t="shared" si="26"/>
        <v>0.1949422779431772</v>
      </c>
      <c r="Q194">
        <f t="shared" si="27"/>
        <v>0.45144508446120091</v>
      </c>
      <c r="R194">
        <f t="shared" si="28"/>
        <v>0.26026387997160871</v>
      </c>
      <c r="S194">
        <f t="shared" si="29"/>
        <v>0.12942922750988101</v>
      </c>
    </row>
    <row r="195" spans="1:19" x14ac:dyDescent="0.25">
      <c r="A195" t="s">
        <v>190</v>
      </c>
      <c r="B195">
        <v>408.68667376808497</v>
      </c>
      <c r="C195">
        <v>1.1927470520888599</v>
      </c>
      <c r="D195">
        <v>4.6606215130904098E-3</v>
      </c>
      <c r="E195">
        <f>VLOOKUP(A195,[1]Carbon_Emissions!$EQ$2:$ES$218,3,FALSE)*3.664/1000</f>
        <v>7.606597483184002E-3</v>
      </c>
      <c r="F195">
        <f t="shared" si="20"/>
        <v>6.9773173406567995E-2</v>
      </c>
      <c r="G195">
        <f t="shared" si="21"/>
        <v>2.0097429756281756E-2</v>
      </c>
      <c r="H195">
        <f>VLOOKUP(A195,[2]CWBcountry_results_table!$A$2:$R$218,3,FALSE)/10^3</f>
        <v>0.18667385288793698</v>
      </c>
      <c r="I195">
        <f>VLOOKUP(A195,[2]CWBcountry_results_table!$A$2:$R$218,4,FALSE)/10^3</f>
        <v>7.5674214243548E-3</v>
      </c>
      <c r="J195">
        <f t="shared" si="22"/>
        <v>0.27219157120952187</v>
      </c>
      <c r="K195">
        <f t="shared" si="23"/>
        <v>7.7283737017544818E-2</v>
      </c>
      <c r="L195">
        <f>VLOOKUP(A195,[2]CWBcountry_results_table!$A$2:$R$218,11,FALSE)/10^3</f>
        <v>0.47367443007953802</v>
      </c>
      <c r="M195">
        <f>VLOOKUP(A195,[2]CWBcountry_results_table!$A$2:$R$218,12,FALSE)/10^3</f>
        <v>2.07929552228358E-2</v>
      </c>
      <c r="N195">
        <f t="shared" si="24"/>
        <v>0.62622953173600671</v>
      </c>
      <c r="O195">
        <f t="shared" si="25"/>
        <v>0.36629094421552311</v>
      </c>
      <c r="P195">
        <f t="shared" si="26"/>
        <v>0.18215648655837965</v>
      </c>
      <c r="Q195">
        <f t="shared" si="27"/>
        <v>0.42536148475691149</v>
      </c>
      <c r="R195">
        <f t="shared" si="28"/>
        <v>0.24574374621435902</v>
      </c>
      <c r="S195">
        <f t="shared" si="29"/>
        <v>0.12220836499240074</v>
      </c>
    </row>
    <row r="196" spans="1:19" x14ac:dyDescent="0.25">
      <c r="A196" t="s">
        <v>191</v>
      </c>
      <c r="B196">
        <v>408.68674545238201</v>
      </c>
      <c r="C196">
        <v>1.1927474692829101</v>
      </c>
      <c r="D196">
        <v>4.1038008339793304E-3</v>
      </c>
      <c r="E196">
        <f>VLOOKUP(A196,[1]Carbon_Emissions!$EQ$2:$ES$218,3,FALSE)*3.664/1000</f>
        <v>6.7934481212800005E-3</v>
      </c>
      <c r="F196">
        <f t="shared" si="20"/>
        <v>6.1437129449585418E-2</v>
      </c>
      <c r="G196">
        <f t="shared" si="21"/>
        <v>1.7696319849835048E-2</v>
      </c>
      <c r="H196">
        <f>VLOOKUP(A196,[2]CWBcountry_results_table!$A$2:$R$218,3,FALSE)/10^3</f>
        <v>0.17483228402543802</v>
      </c>
      <c r="I196">
        <f>VLOOKUP(A196,[2]CWBcountry_results_table!$A$2:$R$218,4,FALSE)/10^3</f>
        <v>6.91948558739767E-3</v>
      </c>
      <c r="J196">
        <f t="shared" si="22"/>
        <v>0.23967189650444187</v>
      </c>
      <c r="K196">
        <f t="shared" si="23"/>
        <v>6.8050379876338885E-2</v>
      </c>
      <c r="L196">
        <f>VLOOKUP(A196,[2]CWBcountry_results_table!$A$2:$R$218,11,FALSE)/10^3</f>
        <v>0.42514664668407698</v>
      </c>
      <c r="M196">
        <f>VLOOKUP(A196,[2]CWBcountry_results_table!$A$2:$R$218,12,FALSE)/10^3</f>
        <v>1.76190621664967E-2</v>
      </c>
      <c r="N196">
        <f t="shared" si="24"/>
        <v>0.64859390934544825</v>
      </c>
      <c r="O196">
        <f t="shared" si="25"/>
        <v>0.37919967208463806</v>
      </c>
      <c r="P196">
        <f t="shared" si="26"/>
        <v>0.1885759969276905</v>
      </c>
      <c r="Q196">
        <f t="shared" si="27"/>
        <v>0.43626064471222303</v>
      </c>
      <c r="R196">
        <f t="shared" si="28"/>
        <v>0.25172047102901768</v>
      </c>
      <c r="S196">
        <f t="shared" si="29"/>
        <v>0.12518059024273048</v>
      </c>
    </row>
    <row r="197" spans="1:19" x14ac:dyDescent="0.25">
      <c r="A197" t="s">
        <v>192</v>
      </c>
      <c r="B197">
        <v>408.686745518164</v>
      </c>
      <c r="C197">
        <v>1.19274750935966</v>
      </c>
      <c r="D197">
        <v>4.1032898605340897E-3</v>
      </c>
      <c r="E197">
        <f>VLOOKUP(A197,[1]Carbon_Emissions!$EQ$2:$ES$218,3,FALSE)*3.664/1000</f>
        <v>6.6174816377120018E-3</v>
      </c>
      <c r="F197">
        <f t="shared" si="20"/>
        <v>6.1429479774815478E-2</v>
      </c>
      <c r="G197">
        <f t="shared" si="21"/>
        <v>1.7694116441363837E-2</v>
      </c>
      <c r="H197">
        <f>VLOOKUP(A197,[2]CWBcountry_results_table!$A$2:$R$218,3,FALSE)/10^3</f>
        <v>0.157309964965442</v>
      </c>
      <c r="I197">
        <f>VLOOKUP(A197,[2]CWBcountry_results_table!$A$2:$R$218,4,FALSE)/10^3</f>
        <v>6.6872532745336005E-3</v>
      </c>
      <c r="J197">
        <f t="shared" si="22"/>
        <v>0.23964205441910719</v>
      </c>
      <c r="K197">
        <f t="shared" si="23"/>
        <v>6.8041906770927085E-2</v>
      </c>
      <c r="L197">
        <f>VLOOKUP(A197,[2]CWBcountry_results_table!$A$2:$R$218,11,FALSE)/10^3</f>
        <v>0.41093547073972203</v>
      </c>
      <c r="M197">
        <f>VLOOKUP(A197,[2]CWBcountry_results_table!$A$2:$R$218,12,FALSE)/10^3</f>
        <v>1.88861782013259E-2</v>
      </c>
      <c r="N197">
        <f t="shared" si="24"/>
        <v>0.60950039122880506</v>
      </c>
      <c r="O197">
        <f t="shared" si="25"/>
        <v>0.35685065386578096</v>
      </c>
      <c r="P197">
        <f t="shared" si="26"/>
        <v>0.17746183016745287</v>
      </c>
      <c r="Q197">
        <f t="shared" si="27"/>
        <v>0.41683774830211362</v>
      </c>
      <c r="R197">
        <f t="shared" si="28"/>
        <v>0.24108944165571689</v>
      </c>
      <c r="S197">
        <f t="shared" si="29"/>
        <v>0.11989377933538801</v>
      </c>
    </row>
    <row r="198" spans="1:19" x14ac:dyDescent="0.25">
      <c r="A198" t="s">
        <v>193</v>
      </c>
      <c r="B198">
        <v>408.68679435364101</v>
      </c>
      <c r="C198">
        <v>1.19274783314736</v>
      </c>
      <c r="D198">
        <v>3.7239514998801998E-3</v>
      </c>
      <c r="E198">
        <f>VLOOKUP(A198,[1]Carbon_Emissions!$EQ$2:$ES$218,3,FALSE)*3.664/1000</f>
        <v>5.8915738855200017E-3</v>
      </c>
      <c r="F198">
        <f t="shared" si="20"/>
        <v>5.5750485858805189E-2</v>
      </c>
      <c r="G198">
        <f t="shared" si="21"/>
        <v>1.6058341891619414E-2</v>
      </c>
      <c r="H198">
        <f>VLOOKUP(A198,[2]CWBcountry_results_table!$A$2:$R$218,3,FALSE)/10^3</f>
        <v>0.130060398495706</v>
      </c>
      <c r="I198">
        <f>VLOOKUP(A198,[2]CWBcountry_results_table!$A$2:$R$218,4,FALSE)/10^3</f>
        <v>6.3652928662780396E-3</v>
      </c>
      <c r="J198">
        <f t="shared" si="22"/>
        <v>0.21748777647218143</v>
      </c>
      <c r="K198">
        <f t="shared" si="23"/>
        <v>6.1751611362235503E-2</v>
      </c>
      <c r="L198">
        <f>VLOOKUP(A198,[2]CWBcountry_results_table!$A$2:$R$218,11,FALSE)/10^3</f>
        <v>0.36402181206833095</v>
      </c>
      <c r="M198">
        <f>VLOOKUP(A198,[2]CWBcountry_results_table!$A$2:$R$218,12,FALSE)/10^3</f>
        <v>1.8078951455191099E-2</v>
      </c>
      <c r="N198">
        <f t="shared" si="24"/>
        <v>0.5713492615460054</v>
      </c>
      <c r="O198">
        <f t="shared" si="25"/>
        <v>0.33567225577725135</v>
      </c>
      <c r="P198">
        <f t="shared" si="26"/>
        <v>0.1669298127980271</v>
      </c>
      <c r="Q198">
        <f t="shared" si="27"/>
        <v>0.40254191023213592</v>
      </c>
      <c r="R198">
        <f t="shared" si="28"/>
        <v>0.23331911130734229</v>
      </c>
      <c r="S198">
        <f t="shared" si="29"/>
        <v>0.11602959405314132</v>
      </c>
    </row>
    <row r="199" spans="1:19" x14ac:dyDescent="0.25">
      <c r="A199" t="s">
        <v>194</v>
      </c>
      <c r="B199">
        <v>408.686814130465</v>
      </c>
      <c r="C199">
        <v>1.19274776584401</v>
      </c>
      <c r="D199">
        <v>3.5703314610340698E-3</v>
      </c>
      <c r="E199">
        <f>VLOOKUP(A199,[1]Carbon_Emissions!$EQ$2:$ES$218,3,FALSE)*3.664/1000</f>
        <v>5.8249590276160017E-3</v>
      </c>
      <c r="F199">
        <f t="shared" si="20"/>
        <v>5.3450672930630432E-2</v>
      </c>
      <c r="G199">
        <f t="shared" si="21"/>
        <v>1.5395904933115965E-2</v>
      </c>
      <c r="H199">
        <f>VLOOKUP(A199,[2]CWBcountry_results_table!$A$2:$R$218,3,FALSE)/10^3</f>
        <v>0.13078697327671598</v>
      </c>
      <c r="I199">
        <f>VLOOKUP(A199,[2]CWBcountry_results_table!$A$2:$R$218,4,FALSE)/10^3</f>
        <v>7.3653236811290698E-3</v>
      </c>
      <c r="J199">
        <f t="shared" si="22"/>
        <v>0.20851599457027165</v>
      </c>
      <c r="K199">
        <f t="shared" si="23"/>
        <v>5.9204240662970781E-2</v>
      </c>
      <c r="L199">
        <f>VLOOKUP(A199,[2]CWBcountry_results_table!$A$2:$R$218,11,FALSE)/10^3</f>
        <v>0.36137293276299903</v>
      </c>
      <c r="M199">
        <f>VLOOKUP(A199,[2]CWBcountry_results_table!$A$2:$R$218,12,FALSE)/10^3</f>
        <v>1.9152064149563199E-2</v>
      </c>
      <c r="N199">
        <f t="shared" si="24"/>
        <v>0.59131500950373117</v>
      </c>
      <c r="O199">
        <f t="shared" si="25"/>
        <v>0.34897818991471413</v>
      </c>
      <c r="P199">
        <f t="shared" si="26"/>
        <v>0.17354685384458735</v>
      </c>
      <c r="Q199">
        <f t="shared" si="27"/>
        <v>0.42298945032769319</v>
      </c>
      <c r="R199">
        <f t="shared" si="28"/>
        <v>0.24567523077789633</v>
      </c>
      <c r="S199">
        <f t="shared" si="29"/>
        <v>0.12217429226584785</v>
      </c>
    </row>
    <row r="200" spans="1:19" x14ac:dyDescent="0.25">
      <c r="A200" t="s">
        <v>195</v>
      </c>
      <c r="B200">
        <v>408.68680238891102</v>
      </c>
      <c r="C200">
        <v>1.19274787090151</v>
      </c>
      <c r="D200">
        <v>3.6615360998809398E-3</v>
      </c>
      <c r="E200">
        <f>VLOOKUP(A200,[1]Carbon_Emissions!$EQ$2:$ES$218,3,FALSE)*3.664/1000</f>
        <v>5.7553977091520008E-3</v>
      </c>
      <c r="F200">
        <f t="shared" ref="F200:F223" si="30">D200*$F$1</f>
        <v>5.4816078180525182E-2</v>
      </c>
      <c r="G200">
        <f t="shared" ref="G200:G223" si="31">D200*$F$2*0.4973</f>
        <v>1.5789195574186836E-2</v>
      </c>
      <c r="H200">
        <f>VLOOKUP(A200,[2]CWBcountry_results_table!$A$2:$R$218,3,FALSE)/10^3</f>
        <v>0.122745691781609</v>
      </c>
      <c r="I200">
        <f>VLOOKUP(A200,[2]CWBcountry_results_table!$A$2:$R$218,4,FALSE)/10^3</f>
        <v>6.9682964765888896E-3</v>
      </c>
      <c r="J200">
        <f t="shared" ref="J200:J223" si="32">D200*$J$1</f>
        <v>0.21384256611863695</v>
      </c>
      <c r="K200">
        <f t="shared" ref="K200:K223" si="33">D200*J$2*0.4973</f>
        <v>6.0716621641263901E-2</v>
      </c>
      <c r="L200">
        <f>VLOOKUP(A200,[2]CWBcountry_results_table!$A$2:$R$218,11,FALSE)/10^3</f>
        <v>0.35463763912547602</v>
      </c>
      <c r="M200">
        <f>VLOOKUP(A200,[2]CWBcountry_results_table!$A$2:$R$218,12,FALSE)/10^3</f>
        <v>1.9323366090531799E-2</v>
      </c>
      <c r="N200">
        <f t="shared" ref="N200:N223" si="34">1-F200/H200</f>
        <v>0.55341749771507431</v>
      </c>
      <c r="O200">
        <f t="shared" ref="O200:O223" si="35">N200*((G200/(F200*0.4973))^2+(I200/(H200*0.4973))^2)^0.5</f>
        <v>0.32670958487042989</v>
      </c>
      <c r="P200">
        <f t="shared" ref="P200:P223" si="36">O200*0.4973</f>
        <v>0.16247267655606479</v>
      </c>
      <c r="Q200">
        <f t="shared" ref="Q200:Q223" si="37">1-J200/L200</f>
        <v>0.39701108250673778</v>
      </c>
      <c r="R200">
        <f t="shared" ref="R200:R223" si="38">Q200*((K200/(J200*0.4973))^2+(M200/(L200*0.4973))^2)^0.5</f>
        <v>0.23080797418485074</v>
      </c>
      <c r="S200">
        <f t="shared" ref="S200:S223" si="39">R200*0.4973</f>
        <v>0.11478080556212628</v>
      </c>
    </row>
    <row r="201" spans="1:19" x14ac:dyDescent="0.25">
      <c r="A201" t="s">
        <v>196</v>
      </c>
      <c r="B201">
        <v>408.68685698179797</v>
      </c>
      <c r="C201">
        <v>1.19274813479556</v>
      </c>
      <c r="D201">
        <v>3.2374760171214401E-3</v>
      </c>
      <c r="E201">
        <f>VLOOKUP(A201,[1]Carbon_Emissions!$EQ$2:$ES$218,3,FALSE)*3.664/1000</f>
        <v>5.2152191318880032E-3</v>
      </c>
      <c r="F201">
        <f t="shared" si="30"/>
        <v>4.8467564874718753E-2</v>
      </c>
      <c r="G201">
        <f t="shared" si="31"/>
        <v>1.396057299632578E-2</v>
      </c>
      <c r="H201">
        <f>VLOOKUP(A201,[2]CWBcountry_results_table!$A$2:$R$218,3,FALSE)/10^3</f>
        <v>0.121079014394274</v>
      </c>
      <c r="I201">
        <f>VLOOKUP(A201,[2]CWBcountry_results_table!$A$2:$R$218,4,FALSE)/10^3</f>
        <v>5.3507402957882599E-3</v>
      </c>
      <c r="J201">
        <f t="shared" si="32"/>
        <v>0.18907643141120592</v>
      </c>
      <c r="K201">
        <f t="shared" si="33"/>
        <v>5.3684738055872289E-2</v>
      </c>
      <c r="L201">
        <f>VLOOKUP(A201,[2]CWBcountry_results_table!$A$2:$R$218,11,FALSE)/10^3</f>
        <v>0.32350409357744797</v>
      </c>
      <c r="M201">
        <f>VLOOKUP(A201,[2]CWBcountry_results_table!$A$2:$R$218,12,FALSE)/10^3</f>
        <v>1.51289078037137E-2</v>
      </c>
      <c r="N201">
        <f t="shared" si="34"/>
        <v>0.59970301115194036</v>
      </c>
      <c r="O201">
        <f t="shared" si="35"/>
        <v>0.35141636905889312</v>
      </c>
      <c r="P201">
        <f t="shared" si="36"/>
        <v>0.17475936033298756</v>
      </c>
      <c r="Q201">
        <f t="shared" si="37"/>
        <v>0.41553620134967351</v>
      </c>
      <c r="R201">
        <f t="shared" si="38"/>
        <v>0.24044529105978724</v>
      </c>
      <c r="S201">
        <f t="shared" si="39"/>
        <v>0.1195734432440322</v>
      </c>
    </row>
    <row r="202" spans="1:19" x14ac:dyDescent="0.25">
      <c r="A202" t="s">
        <v>197</v>
      </c>
      <c r="B202">
        <v>408.686789291997</v>
      </c>
      <c r="C202">
        <v>1.19274841429914</v>
      </c>
      <c r="D202">
        <v>3.7632687298901498E-3</v>
      </c>
      <c r="E202">
        <f>VLOOKUP(A202,[1]Carbon_Emissions!$EQ$2:$ES$218,3,FALSE)*3.664/1000</f>
        <v>5.2103417176799999E-3</v>
      </c>
      <c r="F202">
        <f t="shared" si="30"/>
        <v>5.6339095746916687E-2</v>
      </c>
      <c r="G202">
        <f t="shared" si="31"/>
        <v>1.6227884787586654E-2</v>
      </c>
      <c r="H202">
        <f>VLOOKUP(A202,[2]CWBcountry_results_table!$A$2:$R$218,3,FALSE)/10^3</f>
        <v>9.2594120435544797E-2</v>
      </c>
      <c r="I202">
        <f>VLOOKUP(A202,[2]CWBcountry_results_table!$A$2:$R$218,4,FALSE)/10^3</f>
        <v>6.8865449901580203E-3</v>
      </c>
      <c r="J202">
        <f t="shared" si="32"/>
        <v>0.21978399781990426</v>
      </c>
      <c r="K202">
        <f t="shared" si="33"/>
        <v>6.2403580730658305E-2</v>
      </c>
      <c r="L202">
        <f>VLOOKUP(A202,[2]CWBcountry_results_table!$A$2:$R$218,11,FALSE)/10^3</f>
        <v>0.31348806043099398</v>
      </c>
      <c r="M202">
        <f>VLOOKUP(A202,[2]CWBcountry_results_table!$A$2:$R$218,12,FALSE)/10^3</f>
        <v>2.3649207209362002E-2</v>
      </c>
      <c r="N202">
        <f t="shared" si="34"/>
        <v>0.39154780582278337</v>
      </c>
      <c r="O202">
        <f t="shared" si="35"/>
        <v>0.23422511640554414</v>
      </c>
      <c r="P202">
        <f t="shared" si="36"/>
        <v>0.1164801503884771</v>
      </c>
      <c r="Q202">
        <f t="shared" si="37"/>
        <v>0.29890791528794491</v>
      </c>
      <c r="R202">
        <f t="shared" si="38"/>
        <v>0.17658128978604448</v>
      </c>
      <c r="S202">
        <f t="shared" si="39"/>
        <v>8.7813875410599929E-2</v>
      </c>
    </row>
    <row r="203" spans="1:19" x14ac:dyDescent="0.25">
      <c r="A203" t="s">
        <v>198</v>
      </c>
      <c r="B203">
        <v>408.68694619956699</v>
      </c>
      <c r="C203">
        <v>1.1927483535219801</v>
      </c>
      <c r="D203">
        <v>2.5444609428300399E-3</v>
      </c>
      <c r="E203">
        <f>VLOOKUP(A203,[1]Carbon_Emissions!$EQ$2:$ES$218,3,FALSE)*3.664/1000</f>
        <v>4.7250101939519994E-3</v>
      </c>
      <c r="F203">
        <f t="shared" si="30"/>
        <v>3.8092583594628387E-2</v>
      </c>
      <c r="G203">
        <f t="shared" si="31"/>
        <v>1.0972168609379456E-2</v>
      </c>
      <c r="H203">
        <f>VLOOKUP(A203,[2]CWBcountry_results_table!$A$2:$R$218,3,FALSE)/10^3</f>
        <v>0.1463144846204</v>
      </c>
      <c r="I203">
        <f>VLOOKUP(A203,[2]CWBcountry_results_table!$A$2:$R$218,4,FALSE)/10^3</f>
        <v>6.6252495741320697E-3</v>
      </c>
      <c r="J203">
        <f t="shared" si="32"/>
        <v>0.14860267454992859</v>
      </c>
      <c r="K203">
        <f t="shared" si="33"/>
        <v>4.2192967140705966E-2</v>
      </c>
      <c r="L203">
        <f>VLOOKUP(A203,[2]CWBcountry_results_table!$A$2:$R$218,11,FALSE)/10^3</f>
        <v>0.30284055811821203</v>
      </c>
      <c r="M203">
        <f>VLOOKUP(A203,[2]CWBcountry_results_table!$A$2:$R$218,12,FALSE)/10^3</f>
        <v>1.2578311083459E-2</v>
      </c>
      <c r="N203">
        <f t="shared" si="34"/>
        <v>0.73965268241585092</v>
      </c>
      <c r="O203">
        <f t="shared" si="35"/>
        <v>0.43367316273835277</v>
      </c>
      <c r="P203">
        <f t="shared" si="36"/>
        <v>0.21566566382978283</v>
      </c>
      <c r="Q203">
        <f t="shared" si="37"/>
        <v>0.50930392060655749</v>
      </c>
      <c r="R203">
        <f t="shared" si="38"/>
        <v>0.2938797598194775</v>
      </c>
      <c r="S203">
        <f t="shared" si="39"/>
        <v>0.14614640455822617</v>
      </c>
    </row>
    <row r="204" spans="1:19" x14ac:dyDescent="0.25">
      <c r="A204" t="s">
        <v>199</v>
      </c>
      <c r="B204">
        <v>408.686907535221</v>
      </c>
      <c r="C204">
        <v>1.1927485292600699</v>
      </c>
      <c r="D204">
        <v>2.8447932081492001E-3</v>
      </c>
      <c r="E204">
        <f>VLOOKUP(A204,[1]Carbon_Emissions!$EQ$2:$ES$218,3,FALSE)*3.664/1000</f>
        <v>4.5364714088640028E-3</v>
      </c>
      <c r="F204">
        <f t="shared" si="30"/>
        <v>4.2588794061160354E-2</v>
      </c>
      <c r="G204">
        <f t="shared" si="31"/>
        <v>1.226725480954473E-2</v>
      </c>
      <c r="H204">
        <f>VLOOKUP(A204,[2]CWBcountry_results_table!$A$2:$R$218,3,FALSE)/10^3</f>
        <v>0.109023274261781</v>
      </c>
      <c r="I204">
        <f>VLOOKUP(A204,[2]CWBcountry_results_table!$A$2:$R$218,4,FALSE)/10^3</f>
        <v>4.5288557021897595E-3</v>
      </c>
      <c r="J204">
        <f t="shared" si="32"/>
        <v>0.16614280539997286</v>
      </c>
      <c r="K204">
        <f t="shared" si="33"/>
        <v>4.7173161251216053E-2</v>
      </c>
      <c r="L204">
        <f>VLOOKUP(A204,[2]CWBcountry_results_table!$A$2:$R$218,11,FALSE)/10^3</f>
        <v>0.28177092884851901</v>
      </c>
      <c r="M204">
        <f>VLOOKUP(A204,[2]CWBcountry_results_table!$A$2:$R$218,12,FALSE)/10^3</f>
        <v>1.2807006989287901E-2</v>
      </c>
      <c r="N204">
        <f t="shared" si="34"/>
        <v>0.60936053012957248</v>
      </c>
      <c r="O204">
        <f t="shared" si="35"/>
        <v>0.35659721002038919</v>
      </c>
      <c r="P204">
        <f t="shared" si="36"/>
        <v>0.17733579254313955</v>
      </c>
      <c r="Q204">
        <f t="shared" si="37"/>
        <v>0.41036214744037069</v>
      </c>
      <c r="R204">
        <f t="shared" si="38"/>
        <v>0.23727759254384925</v>
      </c>
      <c r="S204">
        <f t="shared" si="39"/>
        <v>0.11799814677205624</v>
      </c>
    </row>
    <row r="205" spans="1:19" x14ac:dyDescent="0.25">
      <c r="A205" t="s">
        <v>200</v>
      </c>
      <c r="B205">
        <v>408.686914839932</v>
      </c>
      <c r="C205">
        <v>1.1927484809454101</v>
      </c>
      <c r="D205">
        <v>2.7880525518947899E-3</v>
      </c>
      <c r="E205">
        <f>VLOOKUP(A205,[1]Carbon_Emissions!$EQ$2:$ES$218,3,FALSE)*3.664/1000</f>
        <v>4.5151772557920035E-3</v>
      </c>
      <c r="F205">
        <f t="shared" si="30"/>
        <v>4.173934176452529E-2</v>
      </c>
      <c r="G205">
        <f t="shared" si="31"/>
        <v>1.2022578997489316E-2</v>
      </c>
      <c r="H205">
        <f>VLOOKUP(A205,[2]CWBcountry_results_table!$A$2:$R$218,3,FALSE)/10^3</f>
        <v>0.10905982200267</v>
      </c>
      <c r="I205">
        <f>VLOOKUP(A205,[2]CWBcountry_results_table!$A$2:$R$218,4,FALSE)/10^3</f>
        <v>4.4891092551068296E-3</v>
      </c>
      <c r="J205">
        <f t="shared" si="32"/>
        <v>0.16282901380930875</v>
      </c>
      <c r="K205">
        <f t="shared" si="33"/>
        <v>4.6232271727393505E-2</v>
      </c>
      <c r="L205">
        <f>VLOOKUP(A205,[2]CWBcountry_results_table!$A$2:$R$218,11,FALSE)/10^3</f>
        <v>0.280673322429984</v>
      </c>
      <c r="M205">
        <f>VLOOKUP(A205,[2]CWBcountry_results_table!$A$2:$R$218,12,FALSE)/10^3</f>
        <v>1.2630992788857601E-2</v>
      </c>
      <c r="N205">
        <f t="shared" si="34"/>
        <v>0.61728030545012791</v>
      </c>
      <c r="O205">
        <f t="shared" si="35"/>
        <v>0.3611651157076104</v>
      </c>
      <c r="P205">
        <f t="shared" si="36"/>
        <v>0.17960741204139466</v>
      </c>
      <c r="Q205">
        <f t="shared" si="37"/>
        <v>0.41986287688625046</v>
      </c>
      <c r="R205">
        <f t="shared" si="38"/>
        <v>0.24271137667974738</v>
      </c>
      <c r="S205">
        <f t="shared" si="39"/>
        <v>0.12070036762283838</v>
      </c>
    </row>
    <row r="206" spans="1:19" x14ac:dyDescent="0.25">
      <c r="A206" t="s">
        <v>201</v>
      </c>
      <c r="B206">
        <v>408.68694320250103</v>
      </c>
      <c r="C206">
        <v>1.1927485810548799</v>
      </c>
      <c r="D206">
        <v>2.5677411895165198E-3</v>
      </c>
      <c r="E206">
        <f>VLOOKUP(A206,[1]Carbon_Emissions!$EQ$2:$ES$218,3,FALSE)*3.664/1000</f>
        <v>4.3590119515520033E-3</v>
      </c>
      <c r="F206">
        <f t="shared" si="30"/>
        <v>3.8441107216304407E-2</v>
      </c>
      <c r="G206">
        <f t="shared" si="31"/>
        <v>1.1072557177980513E-2</v>
      </c>
      <c r="H206">
        <f>VLOOKUP(A206,[2]CWBcountry_results_table!$A$2:$R$218,3,FALSE)/10^3</f>
        <v>0.12028902802093</v>
      </c>
      <c r="I206">
        <f>VLOOKUP(A206,[2]CWBcountry_results_table!$A$2:$R$218,4,FALSE)/10^3</f>
        <v>4.8177718013045507E-3</v>
      </c>
      <c r="J206">
        <f t="shared" si="32"/>
        <v>0.14996229727533983</v>
      </c>
      <c r="K206">
        <f t="shared" si="33"/>
        <v>4.2579006740267537E-2</v>
      </c>
      <c r="L206">
        <f>VLOOKUP(A206,[2]CWBcountry_results_table!$A$2:$R$218,11,FALSE)/10^3</f>
        <v>0.27441984218245802</v>
      </c>
      <c r="M206">
        <f>VLOOKUP(A206,[2]CWBcountry_results_table!$A$2:$R$218,12,FALSE)/10^3</f>
        <v>1.09060519204567E-2</v>
      </c>
      <c r="N206">
        <f t="shared" si="34"/>
        <v>0.68042715242810226</v>
      </c>
      <c r="O206">
        <f t="shared" si="35"/>
        <v>0.39789970201084307</v>
      </c>
      <c r="P206">
        <f t="shared" si="36"/>
        <v>0.19787552180999227</v>
      </c>
      <c r="Q206">
        <f t="shared" si="37"/>
        <v>0.45352968618197831</v>
      </c>
      <c r="R206">
        <f t="shared" si="38"/>
        <v>0.26146520133959567</v>
      </c>
      <c r="S206">
        <f t="shared" si="39"/>
        <v>0.13002664462618094</v>
      </c>
    </row>
    <row r="207" spans="1:19" x14ac:dyDescent="0.25">
      <c r="A207" t="s">
        <v>202</v>
      </c>
      <c r="B207">
        <v>408.68697722476202</v>
      </c>
      <c r="C207">
        <v>1.1927485946638801</v>
      </c>
      <c r="D207">
        <v>2.3034671510566099E-3</v>
      </c>
      <c r="E207">
        <f>VLOOKUP(A207,[1]Carbon_Emissions!$EQ$2:$ES$218,3,FALSE)*3.664/1000</f>
        <v>4.1995371319839981E-3</v>
      </c>
      <c r="F207">
        <f t="shared" si="30"/>
        <v>3.4484716794871008E-2</v>
      </c>
      <c r="G207">
        <f t="shared" si="31"/>
        <v>9.9329604719533976E-3</v>
      </c>
      <c r="H207">
        <f>VLOOKUP(A207,[2]CWBcountry_results_table!$A$2:$R$218,3,FALSE)/10^3</f>
        <v>0.13157292430307502</v>
      </c>
      <c r="I207">
        <f>VLOOKUP(A207,[2]CWBcountry_results_table!$A$2:$R$218,4,FALSE)/10^3</f>
        <v>6.43595348200724E-3</v>
      </c>
      <c r="J207">
        <f t="shared" si="32"/>
        <v>0.13452805410492835</v>
      </c>
      <c r="K207">
        <f t="shared" si="33"/>
        <v>3.8196740291139557E-2</v>
      </c>
      <c r="L207">
        <f>VLOOKUP(A207,[2]CWBcountry_results_table!$A$2:$R$218,11,FALSE)/10^3</f>
        <v>0.26713665661317298</v>
      </c>
      <c r="M207">
        <f>VLOOKUP(A207,[2]CWBcountry_results_table!$A$2:$R$218,12,FALSE)/10^3</f>
        <v>1.12502541556628E-2</v>
      </c>
      <c r="N207">
        <f t="shared" si="34"/>
        <v>0.73790415484392291</v>
      </c>
      <c r="O207">
        <f t="shared" si="35"/>
        <v>0.43351823291249486</v>
      </c>
      <c r="P207">
        <f t="shared" si="36"/>
        <v>0.21558861722738371</v>
      </c>
      <c r="Q207">
        <f t="shared" si="37"/>
        <v>0.49640736014851161</v>
      </c>
      <c r="R207">
        <f t="shared" si="38"/>
        <v>0.28652249860338175</v>
      </c>
      <c r="S207">
        <f t="shared" si="39"/>
        <v>0.14248763855546176</v>
      </c>
    </row>
    <row r="208" spans="1:19" x14ac:dyDescent="0.25">
      <c r="A208" t="s">
        <v>203</v>
      </c>
      <c r="B208">
        <v>408.68695263777499</v>
      </c>
      <c r="C208">
        <v>1.19274867003175</v>
      </c>
      <c r="D208">
        <v>2.4944509993072199E-3</v>
      </c>
      <c r="E208">
        <f>VLOOKUP(A208,[1]Carbon_Emissions!$EQ$2:$ES$218,3,FALSE)*3.664/1000</f>
        <v>4.1216651030720015E-3</v>
      </c>
      <c r="F208">
        <f t="shared" si="30"/>
        <v>3.7343895366745095E-2</v>
      </c>
      <c r="G208">
        <f t="shared" si="31"/>
        <v>1.0756516828980099E-2</v>
      </c>
      <c r="H208">
        <f>VLOOKUP(A208,[2]CWBcountry_results_table!$A$2:$R$218,3,FALSE)/10^3</f>
        <v>0.10430090999637701</v>
      </c>
      <c r="I208">
        <f>VLOOKUP(A208,[2]CWBcountry_results_table!$A$2:$R$218,4,FALSE)/10^3</f>
        <v>4.17513697121493E-3</v>
      </c>
      <c r="J208">
        <f t="shared" si="32"/>
        <v>0.14568197286554108</v>
      </c>
      <c r="K208">
        <f t="shared" si="33"/>
        <v>4.1363688188827061E-2</v>
      </c>
      <c r="L208">
        <f>VLOOKUP(A208,[2]CWBcountry_results_table!$A$2:$R$218,11,FALSE)/10^3</f>
        <v>0.25762402872819801</v>
      </c>
      <c r="M208">
        <f>VLOOKUP(A208,[2]CWBcountry_results_table!$A$2:$R$218,12,FALSE)/10^3</f>
        <v>1.0887868135074801E-2</v>
      </c>
      <c r="N208">
        <f t="shared" si="34"/>
        <v>0.6419600234739824</v>
      </c>
      <c r="O208">
        <f t="shared" si="35"/>
        <v>0.37540102871999831</v>
      </c>
      <c r="P208">
        <f t="shared" si="36"/>
        <v>0.18668693158245517</v>
      </c>
      <c r="Q208">
        <f t="shared" si="37"/>
        <v>0.43451713885260124</v>
      </c>
      <c r="R208">
        <f t="shared" si="38"/>
        <v>0.25081899736907953</v>
      </c>
      <c r="S208">
        <f t="shared" si="39"/>
        <v>0.12473228739164326</v>
      </c>
    </row>
    <row r="209" spans="1:19" x14ac:dyDescent="0.25">
      <c r="A209" t="s">
        <v>423</v>
      </c>
      <c r="B209">
        <v>408.68698076317497</v>
      </c>
      <c r="C209">
        <v>1.1927487858030399</v>
      </c>
      <c r="D209">
        <v>2.2759818941663601E-3</v>
      </c>
      <c r="E209">
        <f>VLOOKUP(A209,[1]Carbon_Emissions!$EQ$2:$ES$218,3,FALSE)*3.664/1000</f>
        <v>3.7243375538720002E-3</v>
      </c>
      <c r="F209">
        <f t="shared" si="30"/>
        <v>3.4073240859796454E-2</v>
      </c>
      <c r="G209">
        <f t="shared" si="31"/>
        <v>9.8144391506803305E-3</v>
      </c>
      <c r="H209">
        <f>VLOOKUP(A209,[2]CWBcountry_results_table!$A$2:$R$218,3,FALSE)/10^3</f>
        <v>8.9312112678166203E-2</v>
      </c>
      <c r="I209">
        <f>VLOOKUP(A209,[2]CWBcountry_results_table!$A$2:$R$218,4,FALSE)/10^3</f>
        <v>4.70356235217048E-3</v>
      </c>
      <c r="J209">
        <f t="shared" si="32"/>
        <v>0.13292284861097403</v>
      </c>
      <c r="K209">
        <f t="shared" si="33"/>
        <v>3.774097202946039E-2</v>
      </c>
      <c r="L209">
        <f>VLOOKUP(A209,[2]CWBcountry_results_table!$A$2:$R$218,11,FALSE)/10^3</f>
        <v>0.231026908866553</v>
      </c>
      <c r="M209">
        <f>VLOOKUP(A209,[2]CWBcountry_results_table!$A$2:$R$218,12,FALSE)/10^3</f>
        <v>1.21447452761799E-2</v>
      </c>
      <c r="N209">
        <f t="shared" si="34"/>
        <v>0.6184924996391199</v>
      </c>
      <c r="O209">
        <f t="shared" si="35"/>
        <v>0.36417357934164896</v>
      </c>
      <c r="P209">
        <f t="shared" si="36"/>
        <v>0.18110352100660204</v>
      </c>
      <c r="Q209">
        <f t="shared" si="37"/>
        <v>0.42464343542009797</v>
      </c>
      <c r="R209">
        <f t="shared" si="38"/>
        <v>0.24656884170203278</v>
      </c>
      <c r="S209">
        <f t="shared" si="39"/>
        <v>0.12261868497842091</v>
      </c>
    </row>
    <row r="210" spans="1:19" x14ac:dyDescent="0.25">
      <c r="A210" t="s">
        <v>204</v>
      </c>
      <c r="B210">
        <v>408.68700965524602</v>
      </c>
      <c r="C210">
        <v>1.1927488781990201</v>
      </c>
      <c r="D210">
        <v>2.05155753353188E-3</v>
      </c>
      <c r="E210">
        <f>VLOOKUP(A210,[1]Carbon_Emissions!$EQ$2:$ES$218,3,FALSE)*3.664/1000</f>
        <v>3.6626236916800022E-3</v>
      </c>
      <c r="F210">
        <f t="shared" si="30"/>
        <v>3.0713431489473968E-2</v>
      </c>
      <c r="G210">
        <f t="shared" si="31"/>
        <v>8.8466813503994962E-3</v>
      </c>
      <c r="H210">
        <f>VLOOKUP(A210,[2]CWBcountry_results_table!$A$2:$R$218,3,FALSE)/10^3</f>
        <v>0.11234236102518599</v>
      </c>
      <c r="I210">
        <f>VLOOKUP(A210,[2]CWBcountry_results_table!$A$2:$R$218,4,FALSE)/10^3</f>
        <v>4.1501733134425896E-3</v>
      </c>
      <c r="J210">
        <f t="shared" si="32"/>
        <v>0.11981592302879222</v>
      </c>
      <c r="K210">
        <f t="shared" si="33"/>
        <v>3.4019504148215307E-2</v>
      </c>
      <c r="L210">
        <f>VLOOKUP(A210,[2]CWBcountry_results_table!$A$2:$R$218,11,FALSE)/10^3</f>
        <v>0.23265292115404698</v>
      </c>
      <c r="M210">
        <f>VLOOKUP(A210,[2]CWBcountry_results_table!$A$2:$R$218,12,FALSE)/10^3</f>
        <v>8.3557841743737791E-3</v>
      </c>
      <c r="N210">
        <f t="shared" si="34"/>
        <v>0.72660863445278379</v>
      </c>
      <c r="O210">
        <f t="shared" si="35"/>
        <v>0.42430382765199937</v>
      </c>
      <c r="P210">
        <f t="shared" si="36"/>
        <v>0.21100629349133929</v>
      </c>
      <c r="Q210">
        <f t="shared" si="37"/>
        <v>0.48500142429134496</v>
      </c>
      <c r="R210">
        <f t="shared" si="38"/>
        <v>0.27911612891189036</v>
      </c>
      <c r="S210">
        <f t="shared" si="39"/>
        <v>0.13880445090788307</v>
      </c>
    </row>
    <row r="211" spans="1:19" x14ac:dyDescent="0.25">
      <c r="A211" t="s">
        <v>205</v>
      </c>
      <c r="B211">
        <v>408.686968944471</v>
      </c>
      <c r="C211">
        <v>1.1927490035198201</v>
      </c>
      <c r="D211">
        <v>2.3677858023928599E-3</v>
      </c>
      <c r="E211">
        <f>VLOOKUP(A211,[1]Carbon_Emissions!$EQ$2:$ES$218,3,FALSE)*3.664/1000</f>
        <v>3.502319071376E-3</v>
      </c>
      <c r="F211">
        <f t="shared" si="30"/>
        <v>3.5447617644115255E-2</v>
      </c>
      <c r="G211">
        <f t="shared" si="31"/>
        <v>1.0210313948011985E-2</v>
      </c>
      <c r="H211">
        <f>VLOOKUP(A211,[2]CWBcountry_results_table!$A$2:$R$218,3,FALSE)/10^3</f>
        <v>6.8552320085188204E-2</v>
      </c>
      <c r="I211">
        <f>VLOOKUP(A211,[2]CWBcountry_results_table!$A$2:$R$218,4,FALSE)/10^3</f>
        <v>3.9997528142563096E-3</v>
      </c>
      <c r="J211">
        <f t="shared" si="32"/>
        <v>0.13828441894084539</v>
      </c>
      <c r="K211">
        <f t="shared" si="33"/>
        <v>3.9263290261188036E-2</v>
      </c>
      <c r="L211">
        <f>VLOOKUP(A211,[2]CWBcountry_results_table!$A$2:$R$218,11,FALSE)/10^3</f>
        <v>0.213352443611181</v>
      </c>
      <c r="M211">
        <f>VLOOKUP(A211,[2]CWBcountry_results_table!$A$2:$R$218,12,FALSE)/10^3</f>
        <v>1.2798844023770201E-2</v>
      </c>
      <c r="N211">
        <f t="shared" si="34"/>
        <v>0.48291148133184392</v>
      </c>
      <c r="O211">
        <f t="shared" si="35"/>
        <v>0.28538626040655507</v>
      </c>
      <c r="P211">
        <f t="shared" si="36"/>
        <v>0.14192258730017984</v>
      </c>
      <c r="Q211">
        <f t="shared" si="37"/>
        <v>0.35184984713435719</v>
      </c>
      <c r="R211">
        <f t="shared" si="38"/>
        <v>0.20532204047250044</v>
      </c>
      <c r="S211">
        <f t="shared" si="39"/>
        <v>0.10210665072697447</v>
      </c>
    </row>
    <row r="212" spans="1:19" x14ac:dyDescent="0.25">
      <c r="A212" t="s">
        <v>206</v>
      </c>
      <c r="B212">
        <v>408.68699226922598</v>
      </c>
      <c r="C212">
        <v>1.19274896654027</v>
      </c>
      <c r="D212">
        <v>2.18660656965126E-3</v>
      </c>
      <c r="E212">
        <f>VLOOKUP(A212,[1]Carbon_Emissions!$EQ$2:$ES$218,3,FALSE)*3.664/1000</f>
        <v>3.4248545818560015E-3</v>
      </c>
      <c r="F212">
        <f t="shared" si="30"/>
        <v>3.2735221885686422E-2</v>
      </c>
      <c r="G212">
        <f t="shared" si="31"/>
        <v>9.429036838704977E-3</v>
      </c>
      <c r="H212">
        <f>VLOOKUP(A212,[2]CWBcountry_results_table!$A$2:$R$218,3,FALSE)/10^3</f>
        <v>7.2727172481540092E-2</v>
      </c>
      <c r="I212">
        <f>VLOOKUP(A212,[2]CWBcountry_results_table!$A$2:$R$218,4,FALSE)/10^3</f>
        <v>4.1287411759078196E-3</v>
      </c>
      <c r="J212">
        <f t="shared" si="32"/>
        <v>0.12770311344501009</v>
      </c>
      <c r="K212">
        <f t="shared" si="33"/>
        <v>3.6258925256024248E-2</v>
      </c>
      <c r="L212">
        <f>VLOOKUP(A212,[2]CWBcountry_results_table!$A$2:$R$218,11,FALSE)/10^3</f>
        <v>0.210912191571521</v>
      </c>
      <c r="M212">
        <f>VLOOKUP(A212,[2]CWBcountry_results_table!$A$2:$R$218,12,FALSE)/10^3</f>
        <v>1.15390613731965E-2</v>
      </c>
      <c r="N212">
        <f t="shared" si="34"/>
        <v>0.54989007864982775</v>
      </c>
      <c r="O212">
        <f t="shared" si="35"/>
        <v>0.3246271923739521</v>
      </c>
      <c r="P212">
        <f t="shared" si="36"/>
        <v>0.1614371027675664</v>
      </c>
      <c r="Q212">
        <f t="shared" si="37"/>
        <v>0.39452000145896948</v>
      </c>
      <c r="R212">
        <f t="shared" si="38"/>
        <v>0.22939310077028036</v>
      </c>
      <c r="S212">
        <f t="shared" si="39"/>
        <v>0.11407718901306042</v>
      </c>
    </row>
    <row r="213" spans="1:19" x14ac:dyDescent="0.25">
      <c r="A213" t="s">
        <v>207</v>
      </c>
      <c r="B213">
        <v>408.68700947966198</v>
      </c>
      <c r="C213">
        <v>1.1927490989495599</v>
      </c>
      <c r="D213">
        <v>2.0529214145659298E-3</v>
      </c>
      <c r="E213">
        <f>VLOOKUP(A213,[1]Carbon_Emissions!$EQ$2:$ES$218,3,FALSE)*3.664/1000</f>
        <v>3.1626165692160012E-3</v>
      </c>
      <c r="F213">
        <f t="shared" si="30"/>
        <v>3.0733849862351361E-2</v>
      </c>
      <c r="G213">
        <f t="shared" si="31"/>
        <v>8.8525626482480243E-3</v>
      </c>
      <c r="H213">
        <f>VLOOKUP(A213,[2]CWBcountry_results_table!$A$2:$R$218,3,FALSE)/10^3</f>
        <v>6.5369386104672703E-2</v>
      </c>
      <c r="I213">
        <f>VLOOKUP(A213,[2]CWBcountry_results_table!$A$2:$R$218,4,FALSE)/10^3</f>
        <v>3.59894483551681E-3</v>
      </c>
      <c r="J213">
        <f t="shared" si="32"/>
        <v>0.11989557698064354</v>
      </c>
      <c r="K213">
        <f t="shared" si="33"/>
        <v>3.4042120407197653E-2</v>
      </c>
      <c r="L213">
        <f>VLOOKUP(A213,[2]CWBcountry_results_table!$A$2:$R$218,11,FALSE)/10^3</f>
        <v>0.19406016029242498</v>
      </c>
      <c r="M213">
        <f>VLOOKUP(A213,[2]CWBcountry_results_table!$A$2:$R$218,12,FALSE)/10^3</f>
        <v>1.06965306445687E-2</v>
      </c>
      <c r="N213">
        <f t="shared" si="34"/>
        <v>0.5298433763300332</v>
      </c>
      <c r="O213">
        <f t="shared" si="35"/>
        <v>0.31244449299702692</v>
      </c>
      <c r="P213">
        <f t="shared" si="36"/>
        <v>0.15537864636742149</v>
      </c>
      <c r="Q213">
        <f t="shared" si="37"/>
        <v>0.38217315290281351</v>
      </c>
      <c r="R213">
        <f t="shared" si="38"/>
        <v>0.22227378678668633</v>
      </c>
      <c r="S213">
        <f t="shared" si="39"/>
        <v>0.11053675416901912</v>
      </c>
    </row>
    <row r="214" spans="1:19" x14ac:dyDescent="0.25">
      <c r="A214" t="s">
        <v>208</v>
      </c>
      <c r="B214">
        <v>408.68701294023901</v>
      </c>
      <c r="C214">
        <v>1.1927491223648901</v>
      </c>
      <c r="D214">
        <v>2.02604075955187E-3</v>
      </c>
      <c r="E214">
        <f>VLOOKUP(A214,[1]Carbon_Emissions!$EQ$2:$ES$218,3,FALSE)*3.664/1000</f>
        <v>3.1209052121600016E-3</v>
      </c>
      <c r="F214">
        <f t="shared" si="30"/>
        <v>3.0331425293372689E-2</v>
      </c>
      <c r="G214">
        <f t="shared" si="31"/>
        <v>8.7366484779103238E-3</v>
      </c>
      <c r="H214">
        <f>VLOOKUP(A214,[2]CWBcountry_results_table!$A$2:$R$218,3,FALSE)/10^3</f>
        <v>6.459385785299579E-2</v>
      </c>
      <c r="I214">
        <f>VLOOKUP(A214,[2]CWBcountry_results_table!$A$2:$R$218,4,FALSE)/10^3</f>
        <v>3.6226694953865398E-3</v>
      </c>
      <c r="J214">
        <f t="shared" si="32"/>
        <v>0.11832568169889464</v>
      </c>
      <c r="K214">
        <f t="shared" si="33"/>
        <v>3.3596377823911068E-2</v>
      </c>
      <c r="L214">
        <f>VLOOKUP(A214,[2]CWBcountry_results_table!$A$2:$R$218,11,FALSE)/10^3</f>
        <v>0.191541085428102</v>
      </c>
      <c r="M214">
        <f>VLOOKUP(A214,[2]CWBcountry_results_table!$A$2:$R$218,12,FALSE)/10^3</f>
        <v>1.05928940658684E-2</v>
      </c>
      <c r="N214">
        <f t="shared" si="34"/>
        <v>0.53042864598052564</v>
      </c>
      <c r="O214">
        <f t="shared" si="35"/>
        <v>0.31299738931470206</v>
      </c>
      <c r="P214">
        <f t="shared" si="36"/>
        <v>0.15565360170620135</v>
      </c>
      <c r="Q214">
        <f t="shared" si="37"/>
        <v>0.38224385940785499</v>
      </c>
      <c r="R214">
        <f t="shared" si="38"/>
        <v>0.22234188324335971</v>
      </c>
      <c r="S214">
        <f t="shared" si="39"/>
        <v>0.11057061853692279</v>
      </c>
    </row>
    <row r="215" spans="1:19" x14ac:dyDescent="0.25">
      <c r="A215" t="s">
        <v>209</v>
      </c>
      <c r="B215">
        <v>408.68703057732</v>
      </c>
      <c r="C215">
        <v>1.1927491598514</v>
      </c>
      <c r="D215">
        <v>1.8890415552216199E-3</v>
      </c>
      <c r="E215">
        <f>VLOOKUP(A215,[1]Carbon_Emissions!$EQ$2:$ES$218,3,FALSE)*3.664/1000</f>
        <v>3.0903024765600025E-3</v>
      </c>
      <c r="F215">
        <f t="shared" si="30"/>
        <v>2.8280439343655869E-2</v>
      </c>
      <c r="G215">
        <f t="shared" si="31"/>
        <v>8.1458835170654387E-3</v>
      </c>
      <c r="H215">
        <f>VLOOKUP(A215,[2]CWBcountry_results_table!$A$2:$R$218,3,FALSE)/10^3</f>
        <v>7.80423267764003E-2</v>
      </c>
      <c r="I215">
        <f>VLOOKUP(A215,[2]CWBcountry_results_table!$A$2:$R$218,4,FALSE)/10^3</f>
        <v>3.1035919142866799E-3</v>
      </c>
      <c r="J215">
        <f t="shared" si="32"/>
        <v>0.11032459674136963</v>
      </c>
      <c r="K215">
        <f t="shared" si="33"/>
        <v>3.1324618478224299E-2</v>
      </c>
      <c r="L215">
        <f>VLOOKUP(A215,[2]CWBcountry_results_table!$A$2:$R$218,11,FALSE)/10^3</f>
        <v>0.19287391353907501</v>
      </c>
      <c r="M215">
        <f>VLOOKUP(A215,[2]CWBcountry_results_table!$A$2:$R$218,12,FALSE)/10^3</f>
        <v>8.2411168743530099E-3</v>
      </c>
      <c r="N215">
        <f t="shared" si="34"/>
        <v>0.63762690693881563</v>
      </c>
      <c r="O215">
        <f t="shared" si="35"/>
        <v>0.37282110412987662</v>
      </c>
      <c r="P215">
        <f t="shared" si="36"/>
        <v>0.18540393508378766</v>
      </c>
      <c r="Q215">
        <f t="shared" si="37"/>
        <v>0.42799627633926463</v>
      </c>
      <c r="R215">
        <f t="shared" si="38"/>
        <v>0.24711420438327095</v>
      </c>
      <c r="S215">
        <f t="shared" si="39"/>
        <v>0.12288989383980065</v>
      </c>
    </row>
    <row r="216" spans="1:19" x14ac:dyDescent="0.25">
      <c r="A216" t="s">
        <v>210</v>
      </c>
      <c r="B216">
        <v>408.687122526971</v>
      </c>
      <c r="C216">
        <v>1.1927496611676001</v>
      </c>
      <c r="D216">
        <v>1.1748060941648799E-3</v>
      </c>
      <c r="E216">
        <f>VLOOKUP(A216,[1]Carbon_Emissions!$EQ$2:$ES$218,3,FALSE)*3.664/1000</f>
        <v>1.9704953454720018E-3</v>
      </c>
      <c r="F216">
        <f t="shared" si="30"/>
        <v>1.7587772166658001E-2</v>
      </c>
      <c r="G216">
        <f t="shared" si="31"/>
        <v>5.0659730442420047E-3</v>
      </c>
      <c r="H216">
        <f>VLOOKUP(A216,[2]CWBcountry_results_table!$A$2:$R$218,3,FALSE)/10^3</f>
        <v>5.26965704872683E-2</v>
      </c>
      <c r="I216">
        <f>VLOOKUP(A216,[2]CWBcountry_results_table!$A$2:$R$218,4,FALSE)/10^3</f>
        <v>2.1073611426326304E-3</v>
      </c>
      <c r="J216">
        <f t="shared" si="32"/>
        <v>6.8611517957231083E-2</v>
      </c>
      <c r="K216">
        <f t="shared" si="33"/>
        <v>1.9480965140171488E-2</v>
      </c>
      <c r="L216">
        <f>VLOOKUP(A216,[2]CWBcountry_results_table!$A$2:$R$218,11,FALSE)/10^3</f>
        <v>0.123664631232815</v>
      </c>
      <c r="M216">
        <f>VLOOKUP(A216,[2]CWBcountry_results_table!$A$2:$R$218,12,FALSE)/10^3</f>
        <v>5.04159758604292E-3</v>
      </c>
      <c r="N216">
        <f t="shared" si="34"/>
        <v>0.66624446327285614</v>
      </c>
      <c r="O216">
        <f t="shared" si="35"/>
        <v>0.38959468449440537</v>
      </c>
      <c r="P216">
        <f t="shared" si="36"/>
        <v>0.19374543659906779</v>
      </c>
      <c r="Q216">
        <f t="shared" si="37"/>
        <v>0.44518074995864554</v>
      </c>
      <c r="R216">
        <f t="shared" si="38"/>
        <v>0.25678088252407877</v>
      </c>
      <c r="S216">
        <f t="shared" si="39"/>
        <v>0.12769713287922438</v>
      </c>
    </row>
    <row r="217" spans="1:19" x14ac:dyDescent="0.25">
      <c r="A217" t="s">
        <v>211</v>
      </c>
      <c r="B217">
        <v>408.68712437282397</v>
      </c>
      <c r="C217">
        <v>1.19274968344883</v>
      </c>
      <c r="D217">
        <v>1.1604680922814401E-3</v>
      </c>
      <c r="E217">
        <f>VLOOKUP(A217,[1]Carbon_Emissions!$EQ$2:$ES$218,3,FALSE)*3.664/1000</f>
        <v>1.9193619757760015E-3</v>
      </c>
      <c r="F217">
        <f t="shared" si="30"/>
        <v>1.7373120990005472E-2</v>
      </c>
      <c r="G217">
        <f t="shared" si="31"/>
        <v>5.0041450273372824E-3</v>
      </c>
      <c r="H217">
        <f>VLOOKUP(A217,[2]CWBcountry_results_table!$A$2:$R$218,3,FALSE)/10^3</f>
        <v>4.8373059706396507E-2</v>
      </c>
      <c r="I217">
        <f>VLOOKUP(A217,[2]CWBcountry_results_table!$A$2:$R$218,4,FALSE)/10^3</f>
        <v>2.1401667932883003E-3</v>
      </c>
      <c r="J217">
        <f t="shared" si="32"/>
        <v>6.7774143961145575E-2</v>
      </c>
      <c r="K217">
        <f t="shared" si="33"/>
        <v>1.9243208359492243E-2</v>
      </c>
      <c r="L217">
        <f>VLOOKUP(A217,[2]CWBcountry_results_table!$A$2:$R$218,11,FALSE)/10^3</f>
        <v>0.120074852242213</v>
      </c>
      <c r="M217">
        <f>VLOOKUP(A217,[2]CWBcountry_results_table!$A$2:$R$218,12,FALSE)/10^3</f>
        <v>5.2464930438072205E-3</v>
      </c>
      <c r="N217">
        <f t="shared" si="34"/>
        <v>0.64085131072020696</v>
      </c>
      <c r="O217">
        <f t="shared" si="35"/>
        <v>0.37553854979119294</v>
      </c>
      <c r="P217">
        <f t="shared" si="36"/>
        <v>0.18675532081116025</v>
      </c>
      <c r="Q217">
        <f t="shared" si="37"/>
        <v>0.43556754228243644</v>
      </c>
      <c r="R217">
        <f t="shared" si="38"/>
        <v>0.25161289567478845</v>
      </c>
      <c r="S217">
        <f t="shared" si="39"/>
        <v>0.12512709301907229</v>
      </c>
    </row>
    <row r="218" spans="1:19" x14ac:dyDescent="0.25">
      <c r="A218" t="s">
        <v>212</v>
      </c>
      <c r="B218">
        <v>408.68715746651401</v>
      </c>
      <c r="C218">
        <v>1.19274983921503</v>
      </c>
      <c r="D218">
        <v>9.0340690513148695E-4</v>
      </c>
      <c r="E218">
        <f>VLOOKUP(A218,[1]Carbon_Emissions!$EQ$2:$ES$218,3,FALSE)*3.664/1000</f>
        <v>1.5360875007200013E-3</v>
      </c>
      <c r="F218">
        <f t="shared" si="30"/>
        <v>1.3524712631434697E-2</v>
      </c>
      <c r="G218">
        <f t="shared" si="31"/>
        <v>3.8956514203576246E-3</v>
      </c>
      <c r="H218">
        <f>VLOOKUP(A218,[2]CWBcountry_results_table!$A$2:$R$218,3,FALSE)/10^3</f>
        <v>4.0035444784034396E-2</v>
      </c>
      <c r="I218">
        <f>VLOOKUP(A218,[2]CWBcountry_results_table!$A$2:$R$218,4,FALSE)/10^3</f>
        <v>1.6423775513673999E-3</v>
      </c>
      <c r="J218">
        <f t="shared" si="32"/>
        <v>5.2761148756363459E-2</v>
      </c>
      <c r="K218">
        <f t="shared" si="33"/>
        <v>1.498054743984561E-2</v>
      </c>
      <c r="L218">
        <f>VLOOKUP(A218,[2]CWBcountry_results_table!$A$2:$R$218,11,FALSE)/10^3</f>
        <v>9.6442793037260499E-2</v>
      </c>
      <c r="M218">
        <f>VLOOKUP(A218,[2]CWBcountry_results_table!$A$2:$R$218,12,FALSE)/10^3</f>
        <v>4.0188556842353394E-3</v>
      </c>
      <c r="N218">
        <f t="shared" si="34"/>
        <v>0.66218153178035444</v>
      </c>
      <c r="O218">
        <f t="shared" si="35"/>
        <v>0.38741031200087034</v>
      </c>
      <c r="P218">
        <f t="shared" si="36"/>
        <v>0.19265914815803284</v>
      </c>
      <c r="Q218">
        <f t="shared" si="37"/>
        <v>0.45292803023675099</v>
      </c>
      <c r="R218">
        <f t="shared" si="38"/>
        <v>0.26136762531778057</v>
      </c>
      <c r="S218">
        <f t="shared" si="39"/>
        <v>0.12997812007053228</v>
      </c>
    </row>
    <row r="219" spans="1:19" x14ac:dyDescent="0.25">
      <c r="A219" t="s">
        <v>213</v>
      </c>
      <c r="B219">
        <v>408.68720651702301</v>
      </c>
      <c r="C219">
        <v>1.1927501677990799</v>
      </c>
      <c r="D219">
        <v>5.2239824645570402E-4</v>
      </c>
      <c r="E219">
        <f>VLOOKUP(A219,[1]Carbon_Emissions!$EQ$2:$ES$218,3,FALSE)*3.664/1000</f>
        <v>8.4766884388800027E-4</v>
      </c>
      <c r="F219">
        <f t="shared" si="30"/>
        <v>7.8207130389937353E-3</v>
      </c>
      <c r="G219">
        <f t="shared" si="31"/>
        <v>2.252674248157643E-3</v>
      </c>
      <c r="H219">
        <f>VLOOKUP(A219,[2]CWBcountry_results_table!$A$2:$R$218,3,FALSE)/10^3</f>
        <v>2.10046522011933E-2</v>
      </c>
      <c r="I219">
        <f>VLOOKUP(A219,[2]CWBcountry_results_table!$A$2:$R$218,4,FALSE)/10^3</f>
        <v>1.0881621932602198E-3</v>
      </c>
      <c r="J219">
        <f t="shared" si="32"/>
        <v>3.0509321364220968E-2</v>
      </c>
      <c r="K219">
        <f t="shared" si="33"/>
        <v>8.6625546794805806E-3</v>
      </c>
      <c r="L219">
        <f>VLOOKUP(A219,[2]CWBcountry_results_table!$A$2:$R$218,11,FALSE)/10^3</f>
        <v>5.2560612027926903E-2</v>
      </c>
      <c r="M219">
        <f>VLOOKUP(A219,[2]CWBcountry_results_table!$A$2:$R$218,12,FALSE)/10^3</f>
        <v>2.6991297118373796E-3</v>
      </c>
      <c r="N219">
        <f t="shared" si="34"/>
        <v>0.62766757744508472</v>
      </c>
      <c r="O219">
        <f t="shared" si="35"/>
        <v>0.36938258362420179</v>
      </c>
      <c r="P219">
        <f t="shared" si="36"/>
        <v>0.18369395883631556</v>
      </c>
      <c r="Q219">
        <f t="shared" si="37"/>
        <v>0.41954021867153057</v>
      </c>
      <c r="R219">
        <f t="shared" si="38"/>
        <v>0.24342102042981614</v>
      </c>
      <c r="S219">
        <f t="shared" si="39"/>
        <v>0.12105327345974758</v>
      </c>
    </row>
    <row r="220" spans="1:19" x14ac:dyDescent="0.25">
      <c r="A220" t="s">
        <v>214</v>
      </c>
      <c r="B220">
        <v>408.68723421428302</v>
      </c>
      <c r="C220">
        <v>1.19275035311175</v>
      </c>
      <c r="D220">
        <v>3.0725479338696401E-4</v>
      </c>
      <c r="E220">
        <f>VLOOKUP(A220,[1]Carbon_Emissions!$EQ$2:$ES$218,3,FALSE)*3.664/1000</f>
        <v>4.5547441212800022E-4</v>
      </c>
      <c r="F220">
        <f t="shared" si="30"/>
        <v>4.5998461618850595E-3</v>
      </c>
      <c r="G220">
        <f t="shared" si="31"/>
        <v>1.3249373737024986E-3</v>
      </c>
      <c r="H220">
        <f>VLOOKUP(A220,[2]CWBcountry_results_table!$A$2:$R$218,3,FALSE)/10^3</f>
        <v>8.6785020394949501E-3</v>
      </c>
      <c r="I220">
        <f>VLOOKUP(A220,[2]CWBcountry_results_table!$A$2:$R$218,4,FALSE)/10^3</f>
        <v>6.0581403830395895E-4</v>
      </c>
      <c r="J220">
        <f t="shared" si="32"/>
        <v>1.7944423235990065E-2</v>
      </c>
      <c r="K220">
        <f t="shared" si="33"/>
        <v>5.0949854183187267E-3</v>
      </c>
      <c r="L220">
        <f>VLOOKUP(A220,[2]CWBcountry_results_table!$A$2:$R$218,11,FALSE)/10^3</f>
        <v>2.7690792664301401E-2</v>
      </c>
      <c r="M220">
        <f>VLOOKUP(A220,[2]CWBcountry_results_table!$A$2:$R$218,12,FALSE)/10^3</f>
        <v>1.8677312658512499E-3</v>
      </c>
      <c r="N220">
        <f t="shared" si="34"/>
        <v>0.46997233612994005</v>
      </c>
      <c r="O220">
        <f t="shared" si="35"/>
        <v>0.28009101884692666</v>
      </c>
      <c r="P220">
        <f t="shared" si="36"/>
        <v>0.13928926367257663</v>
      </c>
      <c r="Q220">
        <f t="shared" si="37"/>
        <v>0.35197148548500112</v>
      </c>
      <c r="R220">
        <f t="shared" si="38"/>
        <v>0.20654913895058344</v>
      </c>
      <c r="S220">
        <f t="shared" si="39"/>
        <v>0.10271688680012515</v>
      </c>
    </row>
    <row r="221" spans="1:19" x14ac:dyDescent="0.25">
      <c r="A221" t="s">
        <v>215</v>
      </c>
      <c r="B221">
        <v>408.68724601044198</v>
      </c>
      <c r="C221">
        <v>1.1927503964519199</v>
      </c>
      <c r="D221">
        <v>2.1562600228069599E-4</v>
      </c>
      <c r="E221">
        <f>VLOOKUP(A221,[1]Carbon_Emissions!$EQ$2:$ES$218,3,FALSE)*3.664/1000</f>
        <v>3.5207081414400022E-4</v>
      </c>
      <c r="F221">
        <f t="shared" si="30"/>
        <v>3.2280910187276511E-3</v>
      </c>
      <c r="G221">
        <f t="shared" si="31"/>
        <v>9.2981771257169077E-4</v>
      </c>
      <c r="H221">
        <f>VLOOKUP(A221,[2]CWBcountry_results_table!$A$2:$R$218,3,FALSE)/10^3</f>
        <v>8.1857546584468803E-3</v>
      </c>
      <c r="I221">
        <f>VLOOKUP(A221,[2]CWBcountry_results_table!$A$2:$R$218,4,FALSE)/10^3</f>
        <v>4.0015064692842998E-4</v>
      </c>
      <c r="J221">
        <f t="shared" si="32"/>
        <v>1.2593080169578672E-2</v>
      </c>
      <c r="K221">
        <f t="shared" si="33"/>
        <v>3.5755710279412605E-3</v>
      </c>
      <c r="L221">
        <f>VLOOKUP(A221,[2]CWBcountry_results_table!$A$2:$R$218,11,FALSE)/10^3</f>
        <v>2.18961944298788E-2</v>
      </c>
      <c r="M221">
        <f>VLOOKUP(A221,[2]CWBcountry_results_table!$A$2:$R$218,12,FALSE)/10^3</f>
        <v>1.0435819134230698E-3</v>
      </c>
      <c r="N221">
        <f t="shared" si="34"/>
        <v>0.60564527604103258</v>
      </c>
      <c r="O221">
        <f t="shared" si="35"/>
        <v>0.35580976136223813</v>
      </c>
      <c r="P221">
        <f t="shared" si="36"/>
        <v>0.17694419432544103</v>
      </c>
      <c r="Q221">
        <f t="shared" si="37"/>
        <v>0.42487356833137246</v>
      </c>
      <c r="R221">
        <f t="shared" si="38"/>
        <v>0.24597363480839377</v>
      </c>
      <c r="S221">
        <f t="shared" si="39"/>
        <v>0.12232268859021422</v>
      </c>
    </row>
    <row r="222" spans="1:19" x14ac:dyDescent="0.25">
      <c r="A222" t="s">
        <v>216</v>
      </c>
      <c r="B222">
        <v>408.68725208685998</v>
      </c>
      <c r="C222">
        <v>1.1927504390967401</v>
      </c>
      <c r="D222">
        <v>1.6842633168380399E-4</v>
      </c>
      <c r="E222">
        <f>VLOOKUP(A222,[1]Carbon_Emissions!$EQ$2:$ES$218,3,FALSE)*3.664/1000</f>
        <v>2.642958909120001E-4</v>
      </c>
      <c r="F222">
        <f t="shared" si="30"/>
        <v>2.5214747891024953E-3</v>
      </c>
      <c r="G222">
        <f t="shared" si="31"/>
        <v>7.2628432937884007E-4</v>
      </c>
      <c r="H222">
        <f>VLOOKUP(A222,[2]CWBcountry_results_table!$A$2:$R$218,3,FALSE)/10^3</f>
        <v>5.6643096141530697E-3</v>
      </c>
      <c r="I222">
        <f>VLOOKUP(A222,[2]CWBcountry_results_table!$A$2:$R$218,4,FALSE)/10^3</f>
        <v>3.1005566713262898E-4</v>
      </c>
      <c r="J222">
        <f t="shared" si="32"/>
        <v>9.8365052225989156E-3</v>
      </c>
      <c r="K222">
        <f t="shared" si="33"/>
        <v>2.7928928122828199E-3</v>
      </c>
      <c r="L222">
        <f>VLOOKUP(A222,[2]CWBcountry_results_table!$A$2:$R$218,11,FALSE)/10^3</f>
        <v>1.6288539667891001E-2</v>
      </c>
      <c r="M222">
        <f>VLOOKUP(A222,[2]CWBcountry_results_table!$A$2:$R$218,12,FALSE)/10^3</f>
        <v>8.6986266213625099E-4</v>
      </c>
      <c r="N222">
        <f t="shared" si="34"/>
        <v>0.55484869986586927</v>
      </c>
      <c r="O222">
        <f t="shared" si="35"/>
        <v>0.32712371320130512</v>
      </c>
      <c r="P222">
        <f t="shared" si="36"/>
        <v>0.16267862257500904</v>
      </c>
      <c r="Q222">
        <f t="shared" si="37"/>
        <v>0.39610883337876768</v>
      </c>
      <c r="R222">
        <f t="shared" si="38"/>
        <v>0.23012223414785982</v>
      </c>
      <c r="S222">
        <f t="shared" si="39"/>
        <v>0.11443978704173069</v>
      </c>
    </row>
    <row r="223" spans="1:19" x14ac:dyDescent="0.25">
      <c r="A223" t="s">
        <v>217</v>
      </c>
      <c r="B223">
        <v>408.687253709581</v>
      </c>
      <c r="C223">
        <v>1.19275043995551</v>
      </c>
      <c r="D223">
        <v>1.55821555873553E-4</v>
      </c>
      <c r="E223">
        <f>VLOOKUP(A223,[1]Carbon_Emissions!$EQ$2:$ES$218,3,FALSE)*3.664/1000</f>
        <v>2.6413326060800019E-4</v>
      </c>
      <c r="F223">
        <f t="shared" si="30"/>
        <v>2.3327713713524479E-3</v>
      </c>
      <c r="G223">
        <f t="shared" si="31"/>
        <v>6.7193029189077484E-4</v>
      </c>
      <c r="H223">
        <f>VLOOKUP(A223,[2]CWBcountry_results_table!$A$2:$R$218,3,FALSE)/10^3</f>
        <v>6.9318117677724901E-3</v>
      </c>
      <c r="I223">
        <f>VLOOKUP(A223,[2]CWBcountry_results_table!$A$2:$R$218,4,FALSE)/10^3</f>
        <v>3.01978720764384E-4</v>
      </c>
      <c r="J223">
        <f t="shared" si="32"/>
        <v>9.1003558221596191E-3</v>
      </c>
      <c r="K223">
        <f t="shared" si="33"/>
        <v>2.5838768739260055E-3</v>
      </c>
      <c r="L223">
        <f>VLOOKUP(A223,[2]CWBcountry_results_table!$A$2:$R$218,11,FALSE)/10^3</f>
        <v>1.66043534466104E-2</v>
      </c>
      <c r="M223">
        <f>VLOOKUP(A223,[2]CWBcountry_results_table!$A$2:$R$218,12,FALSE)/10^3</f>
        <v>7.0883609392476793E-4</v>
      </c>
      <c r="N223">
        <f t="shared" si="34"/>
        <v>0.66346873667314332</v>
      </c>
      <c r="O223">
        <f t="shared" si="35"/>
        <v>0.38865589759655045</v>
      </c>
      <c r="P223">
        <f t="shared" si="36"/>
        <v>0.19327857787476455</v>
      </c>
      <c r="Q223">
        <f t="shared" si="37"/>
        <v>0.4519295285166699</v>
      </c>
      <c r="R223">
        <f t="shared" si="38"/>
        <v>0.26092749026182782</v>
      </c>
      <c r="S223">
        <f t="shared" si="39"/>
        <v>0.12975924090720697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9"/>
  <sheetViews>
    <sheetView topLeftCell="A149" workbookViewId="0">
      <selection activeCell="D3" sqref="D3"/>
    </sheetView>
  </sheetViews>
  <sheetFormatPr baseColWidth="10" defaultRowHeight="15" x14ac:dyDescent="0.25"/>
  <sheetData>
    <row r="2" spans="2:11" x14ac:dyDescent="0.25">
      <c r="B2" t="s">
        <v>0</v>
      </c>
      <c r="D2" t="s">
        <v>397</v>
      </c>
    </row>
    <row r="3" spans="2:11" x14ac:dyDescent="0.25">
      <c r="B3" t="s">
        <v>218</v>
      </c>
      <c r="C3" t="str">
        <f>VLOOKUP(B3,$J$3:$K$219,2,FALSE)</f>
        <v>Morocco</v>
      </c>
      <c r="D3">
        <v>933236.63341474906</v>
      </c>
      <c r="J3" t="s">
        <v>398</v>
      </c>
      <c r="K3" t="s">
        <v>124</v>
      </c>
    </row>
    <row r="4" spans="2:11" x14ac:dyDescent="0.25">
      <c r="B4" t="s">
        <v>219</v>
      </c>
      <c r="C4" t="str">
        <f t="shared" ref="C4:C67" si="0">VLOOKUP(B4,$J$3:$K$219,2,FALSE)</f>
        <v>Aruba</v>
      </c>
      <c r="D4">
        <v>14000.9159885957</v>
      </c>
      <c r="J4" t="s">
        <v>222</v>
      </c>
      <c r="K4" t="s">
        <v>113</v>
      </c>
    </row>
    <row r="5" spans="2:11" x14ac:dyDescent="0.25">
      <c r="B5" t="s">
        <v>220</v>
      </c>
      <c r="C5" t="str">
        <f t="shared" si="0"/>
        <v>Angola</v>
      </c>
      <c r="D5">
        <v>749414.96853308706</v>
      </c>
      <c r="J5" t="s">
        <v>269</v>
      </c>
      <c r="K5" t="s">
        <v>42</v>
      </c>
    </row>
    <row r="6" spans="2:11" x14ac:dyDescent="0.25">
      <c r="B6" t="s">
        <v>221</v>
      </c>
      <c r="C6" t="str">
        <f t="shared" si="0"/>
        <v>Anguilla</v>
      </c>
      <c r="D6">
        <v>1268.14434937546</v>
      </c>
      <c r="J6" t="s">
        <v>399</v>
      </c>
      <c r="K6" t="s">
        <v>182</v>
      </c>
    </row>
    <row r="7" spans="2:11" x14ac:dyDescent="0.25">
      <c r="B7" t="s">
        <v>222</v>
      </c>
      <c r="C7" t="str">
        <f t="shared" si="0"/>
        <v>Albania</v>
      </c>
      <c r="D7">
        <v>167527.391171764</v>
      </c>
      <c r="J7" t="s">
        <v>220</v>
      </c>
      <c r="K7" t="s">
        <v>93</v>
      </c>
    </row>
    <row r="8" spans="2:11" x14ac:dyDescent="0.25">
      <c r="B8" t="s">
        <v>223</v>
      </c>
      <c r="C8" t="str">
        <f t="shared" si="0"/>
        <v>United Arab Emirates</v>
      </c>
      <c r="D8" s="1">
        <v>1865100.9737559999</v>
      </c>
      <c r="J8" t="s">
        <v>221</v>
      </c>
      <c r="K8" t="s">
        <v>207</v>
      </c>
    </row>
    <row r="9" spans="2:11" x14ac:dyDescent="0.25">
      <c r="B9" t="s">
        <v>224</v>
      </c>
      <c r="C9" t="str">
        <f t="shared" si="0"/>
        <v>Argentina</v>
      </c>
      <c r="D9" s="1">
        <v>2767260.85248648</v>
      </c>
      <c r="J9" t="s">
        <v>226</v>
      </c>
      <c r="K9" t="s">
        <v>176</v>
      </c>
    </row>
    <row r="10" spans="2:11" x14ac:dyDescent="0.25">
      <c r="B10" t="s">
        <v>225</v>
      </c>
      <c r="C10" t="str">
        <f t="shared" si="0"/>
        <v>Armenia</v>
      </c>
      <c r="D10">
        <v>135358.66992267201</v>
      </c>
      <c r="J10" t="s">
        <v>224</v>
      </c>
      <c r="K10" t="s">
        <v>32</v>
      </c>
    </row>
    <row r="11" spans="2:11" x14ac:dyDescent="0.25">
      <c r="B11" t="s">
        <v>226</v>
      </c>
      <c r="C11" t="str">
        <f t="shared" si="0"/>
        <v>Antigua and Barbuda</v>
      </c>
      <c r="D11">
        <v>6710.7974722031904</v>
      </c>
      <c r="J11" t="s">
        <v>225</v>
      </c>
      <c r="K11" t="s">
        <v>97</v>
      </c>
    </row>
    <row r="12" spans="2:11" x14ac:dyDescent="0.25">
      <c r="B12" t="s">
        <v>227</v>
      </c>
      <c r="C12" t="str">
        <f t="shared" si="0"/>
        <v>Australia</v>
      </c>
      <c r="D12" s="1">
        <v>5868047.09057061</v>
      </c>
      <c r="J12" t="s">
        <v>219</v>
      </c>
      <c r="K12" t="s">
        <v>152</v>
      </c>
    </row>
    <row r="13" spans="2:11" x14ac:dyDescent="0.25">
      <c r="B13" t="s">
        <v>228</v>
      </c>
      <c r="C13" t="str">
        <f t="shared" si="0"/>
        <v>Austria</v>
      </c>
      <c r="D13" s="1">
        <v>2124074.9223692198</v>
      </c>
      <c r="J13" t="s">
        <v>227</v>
      </c>
      <c r="K13" t="s">
        <v>19</v>
      </c>
    </row>
    <row r="14" spans="2:11" x14ac:dyDescent="0.25">
      <c r="B14" t="s">
        <v>229</v>
      </c>
      <c r="C14" t="str">
        <f t="shared" si="0"/>
        <v>Azerbaijan</v>
      </c>
      <c r="D14">
        <v>290672.02943357202</v>
      </c>
      <c r="J14" t="s">
        <v>228</v>
      </c>
      <c r="K14" t="s">
        <v>47</v>
      </c>
    </row>
    <row r="15" spans="2:11" x14ac:dyDescent="0.25">
      <c r="B15" t="s">
        <v>230</v>
      </c>
      <c r="C15" t="str">
        <f t="shared" si="0"/>
        <v>Burundi</v>
      </c>
      <c r="D15">
        <v>20544.327610904402</v>
      </c>
      <c r="J15" t="s">
        <v>229</v>
      </c>
      <c r="K15" t="s">
        <v>62</v>
      </c>
    </row>
    <row r="16" spans="2:11" x14ac:dyDescent="0.25">
      <c r="B16" t="s">
        <v>231</v>
      </c>
      <c r="C16" t="str">
        <f t="shared" si="0"/>
        <v>Belgium</v>
      </c>
      <c r="D16" s="1">
        <v>2195016.49605001</v>
      </c>
      <c r="J16" t="s">
        <v>237</v>
      </c>
      <c r="K16" t="s">
        <v>127</v>
      </c>
    </row>
    <row r="17" spans="2:11" x14ac:dyDescent="0.25">
      <c r="B17" t="s">
        <v>232</v>
      </c>
      <c r="C17" t="str">
        <f t="shared" si="0"/>
        <v>Benin</v>
      </c>
      <c r="D17">
        <v>79066.203518127993</v>
      </c>
      <c r="J17" t="s">
        <v>236</v>
      </c>
      <c r="K17" t="s">
        <v>86</v>
      </c>
    </row>
    <row r="18" spans="2:11" x14ac:dyDescent="0.25">
      <c r="B18" t="s">
        <v>233</v>
      </c>
      <c r="C18" t="str">
        <f t="shared" si="0"/>
        <v>Burkina Faso</v>
      </c>
      <c r="D18">
        <v>58292.513066816296</v>
      </c>
      <c r="J18" t="s">
        <v>234</v>
      </c>
      <c r="K18" t="s">
        <v>76</v>
      </c>
    </row>
    <row r="19" spans="2:11" x14ac:dyDescent="0.25">
      <c r="B19" t="s">
        <v>234</v>
      </c>
      <c r="C19" t="str">
        <f t="shared" si="0"/>
        <v>Bangladesh</v>
      </c>
      <c r="D19" s="1">
        <v>2006676.0277046899</v>
      </c>
      <c r="J19" t="s">
        <v>244</v>
      </c>
      <c r="K19" t="s">
        <v>157</v>
      </c>
    </row>
    <row r="20" spans="2:11" x14ac:dyDescent="0.25">
      <c r="B20" t="s">
        <v>235</v>
      </c>
      <c r="C20" t="str">
        <f t="shared" si="0"/>
        <v>Bulgaria</v>
      </c>
      <c r="D20">
        <v>344066.33674335899</v>
      </c>
      <c r="J20" t="s">
        <v>239</v>
      </c>
      <c r="K20" t="s">
        <v>40</v>
      </c>
    </row>
    <row r="21" spans="2:11" x14ac:dyDescent="0.25">
      <c r="B21" t="s">
        <v>236</v>
      </c>
      <c r="C21" t="str">
        <f t="shared" si="0"/>
        <v>Bahrain</v>
      </c>
      <c r="D21">
        <v>268140.75673978898</v>
      </c>
      <c r="J21" t="s">
        <v>231</v>
      </c>
      <c r="K21" t="s">
        <v>30</v>
      </c>
    </row>
    <row r="22" spans="2:11" x14ac:dyDescent="0.25">
      <c r="B22" t="s">
        <v>237</v>
      </c>
      <c r="C22" t="str">
        <f t="shared" si="0"/>
        <v>Bahamas</v>
      </c>
      <c r="D22">
        <v>45029.921796785799</v>
      </c>
      <c r="J22" t="s">
        <v>240</v>
      </c>
      <c r="K22" t="s">
        <v>178</v>
      </c>
    </row>
    <row r="23" spans="2:11" x14ac:dyDescent="0.25">
      <c r="B23" t="s">
        <v>238</v>
      </c>
      <c r="C23" t="str">
        <f t="shared" si="0"/>
        <v>Bosnia and Herzegovina</v>
      </c>
      <c r="D23">
        <v>93122.127662376501</v>
      </c>
      <c r="J23" t="s">
        <v>232</v>
      </c>
      <c r="K23" t="s">
        <v>139</v>
      </c>
    </row>
    <row r="24" spans="2:11" x14ac:dyDescent="0.25">
      <c r="B24" t="s">
        <v>239</v>
      </c>
      <c r="C24" t="str">
        <f t="shared" si="0"/>
        <v>Belarus</v>
      </c>
      <c r="D24">
        <v>840824.19264071702</v>
      </c>
      <c r="J24" t="s">
        <v>241</v>
      </c>
      <c r="K24" t="s">
        <v>170</v>
      </c>
    </row>
    <row r="25" spans="2:11" x14ac:dyDescent="0.25">
      <c r="B25" t="s">
        <v>240</v>
      </c>
      <c r="C25" t="str">
        <f t="shared" si="0"/>
        <v>Belize</v>
      </c>
      <c r="D25">
        <v>6032.42236457337</v>
      </c>
      <c r="J25" t="s">
        <v>246</v>
      </c>
      <c r="K25" t="s">
        <v>180</v>
      </c>
    </row>
    <row r="26" spans="2:11" x14ac:dyDescent="0.25">
      <c r="B26" t="s">
        <v>241</v>
      </c>
      <c r="C26" t="str">
        <f t="shared" si="0"/>
        <v>Bermuda</v>
      </c>
      <c r="D26">
        <v>5904.0899988536803</v>
      </c>
      <c r="K26" t="s">
        <v>174</v>
      </c>
    </row>
    <row r="27" spans="2:11" x14ac:dyDescent="0.25">
      <c r="B27" t="s">
        <v>242</v>
      </c>
      <c r="C27" t="str">
        <f t="shared" si="0"/>
        <v>Bolivia</v>
      </c>
      <c r="D27">
        <v>170882.437069448</v>
      </c>
      <c r="J27" t="s">
        <v>238</v>
      </c>
      <c r="K27" t="s">
        <v>85</v>
      </c>
    </row>
    <row r="28" spans="2:11" x14ac:dyDescent="0.25">
      <c r="B28" t="s">
        <v>243</v>
      </c>
      <c r="C28" t="str">
        <f t="shared" si="0"/>
        <v>Brazil</v>
      </c>
      <c r="D28" s="1">
        <v>8052270.8406110099</v>
      </c>
      <c r="J28" t="s">
        <v>247</v>
      </c>
      <c r="K28" t="s">
        <v>132</v>
      </c>
    </row>
    <row r="29" spans="2:11" x14ac:dyDescent="0.25">
      <c r="B29" t="s">
        <v>244</v>
      </c>
      <c r="C29" t="str">
        <f t="shared" si="0"/>
        <v>Barbados</v>
      </c>
      <c r="D29">
        <v>15774.442398028799</v>
      </c>
      <c r="J29" t="s">
        <v>243</v>
      </c>
      <c r="K29" t="s">
        <v>21</v>
      </c>
    </row>
    <row r="30" spans="2:11" x14ac:dyDescent="0.25">
      <c r="B30" t="s">
        <v>245</v>
      </c>
      <c r="C30" t="str">
        <f t="shared" si="0"/>
        <v>Brunei Darussalam</v>
      </c>
      <c r="D30">
        <v>136456.44861851499</v>
      </c>
      <c r="J30" t="s">
        <v>391</v>
      </c>
      <c r="K30" t="s">
        <v>196</v>
      </c>
    </row>
    <row r="31" spans="2:11" x14ac:dyDescent="0.25">
      <c r="B31" t="s">
        <v>246</v>
      </c>
      <c r="C31" t="str">
        <f t="shared" si="0"/>
        <v>Bhutan</v>
      </c>
      <c r="D31">
        <v>46700.962436547597</v>
      </c>
      <c r="J31" t="s">
        <v>245</v>
      </c>
      <c r="K31" t="s">
        <v>110</v>
      </c>
    </row>
    <row r="32" spans="2:11" x14ac:dyDescent="0.25">
      <c r="B32" t="s">
        <v>247</v>
      </c>
      <c r="C32" t="str">
        <f t="shared" si="0"/>
        <v>Botswana</v>
      </c>
      <c r="D32">
        <v>126887.886537541</v>
      </c>
      <c r="J32" t="s">
        <v>235</v>
      </c>
      <c r="K32" t="s">
        <v>49</v>
      </c>
    </row>
    <row r="33" spans="2:11" x14ac:dyDescent="0.25">
      <c r="B33" t="s">
        <v>248</v>
      </c>
      <c r="C33" t="str">
        <f t="shared" si="0"/>
        <v>Central African Republic</v>
      </c>
      <c r="D33">
        <v>24835.449385655102</v>
      </c>
      <c r="J33" t="s">
        <v>233</v>
      </c>
      <c r="K33" t="s">
        <v>154</v>
      </c>
    </row>
    <row r="34" spans="2:11" x14ac:dyDescent="0.25">
      <c r="B34" t="s">
        <v>249</v>
      </c>
      <c r="C34" t="str">
        <f t="shared" si="0"/>
        <v>Canada</v>
      </c>
      <c r="D34" s="1">
        <v>7641292.5745954197</v>
      </c>
      <c r="J34" t="s">
        <v>230</v>
      </c>
      <c r="K34" t="s">
        <v>186</v>
      </c>
    </row>
    <row r="35" spans="2:11" x14ac:dyDescent="0.25">
      <c r="B35" t="s">
        <v>250</v>
      </c>
      <c r="C35" t="str">
        <f t="shared" si="0"/>
        <v>Switzerland</v>
      </c>
      <c r="D35" s="1">
        <v>2622772.7269442901</v>
      </c>
      <c r="J35" t="s">
        <v>308</v>
      </c>
      <c r="K35" t="s">
        <v>134</v>
      </c>
    </row>
    <row r="36" spans="2:11" x14ac:dyDescent="0.25">
      <c r="B36" t="s">
        <v>251</v>
      </c>
      <c r="C36" t="str">
        <f t="shared" si="0"/>
        <v>Chile</v>
      </c>
      <c r="D36" s="1">
        <v>1323608.6860285699</v>
      </c>
      <c r="J36" t="s">
        <v>249</v>
      </c>
      <c r="K36" t="s">
        <v>11</v>
      </c>
    </row>
    <row r="37" spans="2:11" x14ac:dyDescent="0.25">
      <c r="B37" t="s">
        <v>252</v>
      </c>
      <c r="C37" t="str">
        <f t="shared" si="0"/>
        <v>China</v>
      </c>
      <c r="D37" s="1">
        <v>66562846.932174101</v>
      </c>
      <c r="J37" t="s">
        <v>259</v>
      </c>
      <c r="K37" t="s">
        <v>184</v>
      </c>
    </row>
    <row r="38" spans="2:11" x14ac:dyDescent="0.25">
      <c r="B38" t="s">
        <v>253</v>
      </c>
      <c r="C38" t="str">
        <f t="shared" si="0"/>
        <v>Côte d'Ivoire</v>
      </c>
      <c r="D38">
        <v>185075.480751792</v>
      </c>
      <c r="J38" t="s">
        <v>248</v>
      </c>
      <c r="K38" t="s">
        <v>185</v>
      </c>
    </row>
    <row r="39" spans="2:11" x14ac:dyDescent="0.25">
      <c r="B39" t="s">
        <v>254</v>
      </c>
      <c r="C39" t="str">
        <f t="shared" si="0"/>
        <v>Cameroon</v>
      </c>
      <c r="D39">
        <v>221500.771272271</v>
      </c>
      <c r="J39" t="s">
        <v>375</v>
      </c>
      <c r="K39" t="s">
        <v>173</v>
      </c>
    </row>
    <row r="40" spans="2:11" x14ac:dyDescent="0.25">
      <c r="B40" t="s">
        <v>255</v>
      </c>
      <c r="C40" t="str">
        <f t="shared" si="0"/>
        <v>Democratic Republic of the Congo</v>
      </c>
      <c r="D40">
        <v>320775.23801454197</v>
      </c>
      <c r="J40" t="s">
        <v>251</v>
      </c>
      <c r="K40" t="s">
        <v>58</v>
      </c>
    </row>
    <row r="41" spans="2:11" x14ac:dyDescent="0.25">
      <c r="B41" t="s">
        <v>256</v>
      </c>
      <c r="C41" t="str">
        <f t="shared" si="0"/>
        <v>Congo</v>
      </c>
      <c r="D41">
        <v>121248.96513413099</v>
      </c>
      <c r="J41" t="s">
        <v>252</v>
      </c>
      <c r="K41" t="s">
        <v>5</v>
      </c>
    </row>
    <row r="42" spans="2:11" x14ac:dyDescent="0.25">
      <c r="B42" t="s">
        <v>257</v>
      </c>
      <c r="C42" t="str">
        <f t="shared" si="0"/>
        <v>Colombia</v>
      </c>
      <c r="D42" s="1">
        <v>2136354.0122309299</v>
      </c>
      <c r="J42" t="s">
        <v>257</v>
      </c>
      <c r="K42" t="s">
        <v>52</v>
      </c>
    </row>
    <row r="43" spans="2:11" x14ac:dyDescent="0.25">
      <c r="B43" t="s">
        <v>258</v>
      </c>
      <c r="C43" t="str">
        <f t="shared" si="0"/>
        <v>Comoros</v>
      </c>
      <c r="D43">
        <v>10440.185237908099</v>
      </c>
      <c r="J43" t="s">
        <v>258</v>
      </c>
      <c r="K43" t="s">
        <v>199</v>
      </c>
    </row>
    <row r="44" spans="2:11" x14ac:dyDescent="0.25">
      <c r="B44" t="s">
        <v>259</v>
      </c>
      <c r="C44" t="str">
        <f t="shared" si="0"/>
        <v>Cape Verde</v>
      </c>
      <c r="D44">
        <v>18928.494842694399</v>
      </c>
      <c r="J44" t="s">
        <v>256</v>
      </c>
      <c r="K44" t="s">
        <v>148</v>
      </c>
    </row>
    <row r="45" spans="2:11" x14ac:dyDescent="0.25">
      <c r="B45" t="s">
        <v>260</v>
      </c>
      <c r="C45" t="str">
        <f t="shared" si="0"/>
        <v>Costa Rica</v>
      </c>
      <c r="D45">
        <v>202292.28648830301</v>
      </c>
      <c r="J45" t="s">
        <v>400</v>
      </c>
      <c r="K45" t="s">
        <v>211</v>
      </c>
    </row>
    <row r="46" spans="2:11" x14ac:dyDescent="0.25">
      <c r="B46" t="s">
        <v>261</v>
      </c>
      <c r="C46" t="s">
        <v>435</v>
      </c>
      <c r="D46">
        <v>9515.3721877391399</v>
      </c>
      <c r="J46" t="s">
        <v>260</v>
      </c>
      <c r="K46" t="s">
        <v>116</v>
      </c>
    </row>
    <row r="47" spans="2:11" x14ac:dyDescent="0.25">
      <c r="B47" t="s">
        <v>262</v>
      </c>
      <c r="C47" t="str">
        <f t="shared" si="0"/>
        <v>Cyprus</v>
      </c>
      <c r="D47">
        <v>115057.422975632</v>
      </c>
      <c r="J47" t="s">
        <v>253</v>
      </c>
      <c r="K47" t="s">
        <v>401</v>
      </c>
    </row>
    <row r="48" spans="2:11" x14ac:dyDescent="0.25">
      <c r="B48" t="s">
        <v>263</v>
      </c>
      <c r="C48" t="str">
        <f t="shared" si="0"/>
        <v>Czech Republic</v>
      </c>
      <c r="D48" s="1">
        <v>1868959.4800261401</v>
      </c>
      <c r="J48" t="s">
        <v>291</v>
      </c>
      <c r="K48" t="s">
        <v>81</v>
      </c>
    </row>
    <row r="49" spans="2:11" x14ac:dyDescent="0.25">
      <c r="B49" t="s">
        <v>264</v>
      </c>
      <c r="C49" t="str">
        <f t="shared" si="0"/>
        <v>Germany</v>
      </c>
      <c r="D49" s="1">
        <v>19394944.008651301</v>
      </c>
      <c r="J49" t="s">
        <v>402</v>
      </c>
      <c r="K49" t="s">
        <v>72</v>
      </c>
    </row>
    <row r="50" spans="2:11" x14ac:dyDescent="0.25">
      <c r="B50" t="s">
        <v>265</v>
      </c>
      <c r="C50" t="str">
        <f t="shared" si="0"/>
        <v>Djibouti</v>
      </c>
      <c r="D50">
        <v>9533.4597595552605</v>
      </c>
      <c r="J50" t="s">
        <v>404</v>
      </c>
      <c r="K50" t="s">
        <v>403</v>
      </c>
    </row>
    <row r="51" spans="2:11" x14ac:dyDescent="0.25">
      <c r="B51" t="s">
        <v>266</v>
      </c>
      <c r="C51" t="str">
        <f t="shared" si="0"/>
        <v>Dominica</v>
      </c>
      <c r="D51">
        <v>2331.6472219011098</v>
      </c>
      <c r="J51" t="s">
        <v>262</v>
      </c>
      <c r="K51" t="s">
        <v>112</v>
      </c>
    </row>
    <row r="52" spans="2:11" x14ac:dyDescent="0.25">
      <c r="B52" t="s">
        <v>267</v>
      </c>
      <c r="C52" t="str">
        <f t="shared" si="0"/>
        <v>Denmark</v>
      </c>
      <c r="D52" s="1">
        <v>1184447.0827629899</v>
      </c>
      <c r="J52" t="s">
        <v>263</v>
      </c>
      <c r="K52" t="s">
        <v>28</v>
      </c>
    </row>
    <row r="53" spans="2:11" x14ac:dyDescent="0.25">
      <c r="B53" t="s">
        <v>268</v>
      </c>
      <c r="C53" t="str">
        <f t="shared" si="0"/>
        <v>Dominican Republic</v>
      </c>
      <c r="D53">
        <v>555497.81026359706</v>
      </c>
      <c r="J53" t="s">
        <v>405</v>
      </c>
      <c r="K53" t="s">
        <v>38</v>
      </c>
    </row>
    <row r="54" spans="2:11" x14ac:dyDescent="0.25">
      <c r="B54" t="s">
        <v>269</v>
      </c>
      <c r="C54" t="str">
        <f t="shared" si="0"/>
        <v>Algeria</v>
      </c>
      <c r="D54" s="1">
        <v>2289966.35753405</v>
      </c>
      <c r="J54" t="s">
        <v>255</v>
      </c>
      <c r="K54" t="s">
        <v>123</v>
      </c>
    </row>
    <row r="55" spans="2:11" x14ac:dyDescent="0.25">
      <c r="B55" t="s">
        <v>270</v>
      </c>
      <c r="C55" t="str">
        <f t="shared" si="0"/>
        <v>Ecuador</v>
      </c>
      <c r="D55">
        <v>741635.02479197399</v>
      </c>
      <c r="J55" t="s">
        <v>267</v>
      </c>
      <c r="K55" t="s">
        <v>50</v>
      </c>
    </row>
    <row r="56" spans="2:11" x14ac:dyDescent="0.25">
      <c r="B56" t="s">
        <v>271</v>
      </c>
      <c r="C56" t="str">
        <f t="shared" si="0"/>
        <v>Egypt</v>
      </c>
      <c r="D56" s="1">
        <v>2264538.9709897102</v>
      </c>
      <c r="J56" t="s">
        <v>265</v>
      </c>
      <c r="K56" t="s">
        <v>177</v>
      </c>
    </row>
    <row r="57" spans="2:11" x14ac:dyDescent="0.25">
      <c r="B57" t="s">
        <v>272</v>
      </c>
      <c r="C57" t="str">
        <f t="shared" si="0"/>
        <v>Spain</v>
      </c>
      <c r="D57" s="1">
        <v>7764627.1821297603</v>
      </c>
      <c r="J57" t="s">
        <v>266</v>
      </c>
      <c r="K57" t="s">
        <v>200</v>
      </c>
    </row>
    <row r="58" spans="2:11" x14ac:dyDescent="0.25">
      <c r="B58" t="s">
        <v>273</v>
      </c>
      <c r="C58" t="str">
        <f t="shared" si="0"/>
        <v>Estonia</v>
      </c>
      <c r="D58">
        <v>164680.744209859</v>
      </c>
      <c r="J58" t="s">
        <v>268</v>
      </c>
      <c r="K58" t="s">
        <v>90</v>
      </c>
    </row>
    <row r="59" spans="2:11" x14ac:dyDescent="0.25">
      <c r="B59" t="s">
        <v>274</v>
      </c>
      <c r="C59" t="str">
        <f t="shared" si="0"/>
        <v>Ethiopia</v>
      </c>
      <c r="D59">
        <v>477571.170214004</v>
      </c>
      <c r="J59" t="s">
        <v>270</v>
      </c>
      <c r="K59" t="s">
        <v>80</v>
      </c>
    </row>
    <row r="60" spans="2:11" x14ac:dyDescent="0.25">
      <c r="B60" t="s">
        <v>275</v>
      </c>
      <c r="C60" t="str">
        <f t="shared" si="0"/>
        <v>Finland</v>
      </c>
      <c r="D60" s="1">
        <v>1083075.88792939</v>
      </c>
      <c r="J60" t="s">
        <v>271</v>
      </c>
      <c r="K60" t="s">
        <v>36</v>
      </c>
    </row>
    <row r="61" spans="2:11" x14ac:dyDescent="0.25">
      <c r="B61" t="s">
        <v>276</v>
      </c>
      <c r="C61" t="str">
        <f t="shared" si="0"/>
        <v>Fiji</v>
      </c>
      <c r="D61">
        <v>17858.612159709399</v>
      </c>
      <c r="J61" t="s">
        <v>364</v>
      </c>
      <c r="K61" t="s">
        <v>120</v>
      </c>
    </row>
    <row r="62" spans="2:11" x14ac:dyDescent="0.25">
      <c r="B62" t="s">
        <v>277</v>
      </c>
      <c r="C62" t="str">
        <f t="shared" si="0"/>
        <v>France</v>
      </c>
      <c r="D62" s="1">
        <v>14231371.628910899</v>
      </c>
      <c r="J62" t="s">
        <v>285</v>
      </c>
      <c r="K62" t="s">
        <v>135</v>
      </c>
    </row>
    <row r="63" spans="2:11" x14ac:dyDescent="0.25">
      <c r="B63" t="s">
        <v>278</v>
      </c>
      <c r="C63" t="str">
        <f t="shared" si="0"/>
        <v>Gabon</v>
      </c>
      <c r="D63">
        <v>97684.135191830996</v>
      </c>
      <c r="J63" t="s">
        <v>406</v>
      </c>
      <c r="K63" t="s">
        <v>179</v>
      </c>
    </row>
    <row r="64" spans="2:11" x14ac:dyDescent="0.25">
      <c r="B64" t="s">
        <v>279</v>
      </c>
      <c r="C64" t="str">
        <f t="shared" si="0"/>
        <v>United Kingdom</v>
      </c>
      <c r="D64" s="1">
        <v>10266563.810227999</v>
      </c>
      <c r="J64" t="s">
        <v>273</v>
      </c>
      <c r="K64" t="s">
        <v>75</v>
      </c>
    </row>
    <row r="65" spans="2:11" x14ac:dyDescent="0.25">
      <c r="B65" t="s">
        <v>280</v>
      </c>
      <c r="C65" t="str">
        <f t="shared" si="0"/>
        <v>Georgia</v>
      </c>
      <c r="D65">
        <v>214183.83227906801</v>
      </c>
      <c r="J65" t="s">
        <v>274</v>
      </c>
      <c r="K65" t="s">
        <v>118</v>
      </c>
    </row>
    <row r="66" spans="2:11" x14ac:dyDescent="0.25">
      <c r="B66" t="s">
        <v>281</v>
      </c>
      <c r="C66" t="str">
        <f t="shared" si="0"/>
        <v>Ghana</v>
      </c>
      <c r="D66">
        <v>449543.35046892299</v>
      </c>
      <c r="J66" t="s">
        <v>407</v>
      </c>
      <c r="K66" t="s">
        <v>168</v>
      </c>
    </row>
    <row r="67" spans="2:11" x14ac:dyDescent="0.25">
      <c r="B67" t="s">
        <v>282</v>
      </c>
      <c r="C67" t="str">
        <f t="shared" si="0"/>
        <v>Guinea</v>
      </c>
      <c r="D67">
        <v>66206.292389903101</v>
      </c>
      <c r="J67" t="s">
        <v>408</v>
      </c>
      <c r="K67" t="s">
        <v>206</v>
      </c>
    </row>
    <row r="68" spans="2:11" x14ac:dyDescent="0.25">
      <c r="B68" t="s">
        <v>283</v>
      </c>
      <c r="C68" t="str">
        <f t="shared" ref="C68:C131" si="1">VLOOKUP(B68,$J$3:$K$219,2,FALSE)</f>
        <v>Gambia</v>
      </c>
      <c r="D68">
        <v>12388.216791527901</v>
      </c>
      <c r="J68" t="s">
        <v>276</v>
      </c>
      <c r="K68" t="s">
        <v>159</v>
      </c>
    </row>
    <row r="69" spans="2:11" x14ac:dyDescent="0.25">
      <c r="B69" t="s">
        <v>284</v>
      </c>
      <c r="C69" t="str">
        <f t="shared" si="1"/>
        <v>Guinea-Bissau</v>
      </c>
      <c r="D69">
        <v>6043.9335673168898</v>
      </c>
      <c r="J69" t="s">
        <v>275</v>
      </c>
      <c r="K69" t="s">
        <v>55</v>
      </c>
    </row>
    <row r="70" spans="2:11" x14ac:dyDescent="0.25">
      <c r="B70" t="s">
        <v>285</v>
      </c>
      <c r="C70" t="str">
        <f t="shared" si="1"/>
        <v>Equatorial Guinea</v>
      </c>
      <c r="D70">
        <v>118369.765948414</v>
      </c>
      <c r="J70" t="s">
        <v>277</v>
      </c>
      <c r="K70" t="s">
        <v>13</v>
      </c>
    </row>
    <row r="71" spans="2:11" x14ac:dyDescent="0.25">
      <c r="B71" t="s">
        <v>286</v>
      </c>
      <c r="C71" t="str">
        <f t="shared" si="1"/>
        <v>Greece</v>
      </c>
      <c r="D71" s="1">
        <v>1388462.8089231299</v>
      </c>
      <c r="J71" t="s">
        <v>409</v>
      </c>
      <c r="K71" t="s">
        <v>213</v>
      </c>
    </row>
    <row r="72" spans="2:11" x14ac:dyDescent="0.25">
      <c r="B72" t="s">
        <v>287</v>
      </c>
      <c r="C72" t="str">
        <f t="shared" si="1"/>
        <v>Grenada</v>
      </c>
      <c r="D72">
        <v>6028.7660513181399</v>
      </c>
      <c r="J72" t="s">
        <v>410</v>
      </c>
      <c r="K72" t="s">
        <v>171</v>
      </c>
    </row>
    <row r="73" spans="2:11" x14ac:dyDescent="0.25">
      <c r="B73" t="s">
        <v>288</v>
      </c>
      <c r="C73" t="str">
        <f t="shared" si="1"/>
        <v>Guatemala</v>
      </c>
      <c r="D73">
        <v>314436.75764198502</v>
      </c>
      <c r="J73" t="s">
        <v>278</v>
      </c>
      <c r="K73" t="s">
        <v>114</v>
      </c>
    </row>
    <row r="74" spans="2:11" x14ac:dyDescent="0.25">
      <c r="B74" t="s">
        <v>289</v>
      </c>
      <c r="C74" t="str">
        <f t="shared" si="1"/>
        <v>Hong Kong</v>
      </c>
      <c r="D74" s="1">
        <v>1767272.33294666</v>
      </c>
      <c r="J74" t="s">
        <v>283</v>
      </c>
      <c r="K74" t="s">
        <v>183</v>
      </c>
    </row>
    <row r="75" spans="2:11" x14ac:dyDescent="0.25">
      <c r="B75" t="s">
        <v>290</v>
      </c>
      <c r="C75" t="str">
        <f t="shared" si="1"/>
        <v>Honduras</v>
      </c>
      <c r="D75">
        <v>157062.974472092</v>
      </c>
      <c r="J75" t="s">
        <v>280</v>
      </c>
      <c r="K75" t="s">
        <v>82</v>
      </c>
    </row>
    <row r="76" spans="2:11" x14ac:dyDescent="0.25">
      <c r="B76" t="s">
        <v>291</v>
      </c>
      <c r="C76" t="str">
        <f t="shared" si="1"/>
        <v>Croatia</v>
      </c>
      <c r="D76">
        <v>397318.652207334</v>
      </c>
      <c r="J76" t="s">
        <v>264</v>
      </c>
      <c r="K76" t="s">
        <v>7</v>
      </c>
    </row>
    <row r="77" spans="2:11" x14ac:dyDescent="0.25">
      <c r="B77" t="s">
        <v>292</v>
      </c>
      <c r="C77" t="str">
        <f t="shared" si="1"/>
        <v>Haiti</v>
      </c>
      <c r="D77">
        <v>107804.905658085</v>
      </c>
      <c r="J77" t="s">
        <v>281</v>
      </c>
      <c r="K77" t="s">
        <v>109</v>
      </c>
    </row>
    <row r="78" spans="2:11" x14ac:dyDescent="0.25">
      <c r="B78" t="s">
        <v>293</v>
      </c>
      <c r="C78" t="str">
        <f t="shared" si="1"/>
        <v>Hungary</v>
      </c>
      <c r="D78" s="1">
        <v>1046862.31464801</v>
      </c>
      <c r="J78" t="s">
        <v>286</v>
      </c>
      <c r="K78" t="s">
        <v>46</v>
      </c>
    </row>
    <row r="79" spans="2:11" x14ac:dyDescent="0.25">
      <c r="B79" t="s">
        <v>294</v>
      </c>
      <c r="C79" t="str">
        <f t="shared" si="1"/>
        <v>Indonesia</v>
      </c>
      <c r="D79" s="1">
        <v>10804348.381350899</v>
      </c>
      <c r="J79" t="s">
        <v>411</v>
      </c>
      <c r="K79" t="s">
        <v>169</v>
      </c>
    </row>
    <row r="80" spans="2:11" x14ac:dyDescent="0.25">
      <c r="B80" t="s">
        <v>295</v>
      </c>
      <c r="C80" t="str">
        <f t="shared" si="1"/>
        <v>India</v>
      </c>
      <c r="D80" s="1">
        <v>23514512.771407198</v>
      </c>
      <c r="J80" t="s">
        <v>287</v>
      </c>
      <c r="K80" t="s">
        <v>190</v>
      </c>
    </row>
    <row r="81" spans="2:11" x14ac:dyDescent="0.25">
      <c r="B81" t="s">
        <v>296</v>
      </c>
      <c r="C81" t="str">
        <f t="shared" si="1"/>
        <v>Ireland</v>
      </c>
      <c r="D81" s="1">
        <v>1239159.4398167401</v>
      </c>
      <c r="J81" t="s">
        <v>288</v>
      </c>
      <c r="K81" t="s">
        <v>105</v>
      </c>
    </row>
    <row r="82" spans="2:11" x14ac:dyDescent="0.25">
      <c r="B82" t="s">
        <v>297</v>
      </c>
      <c r="C82" t="str">
        <f t="shared" si="1"/>
        <v>Iran</v>
      </c>
      <c r="D82" s="1">
        <v>3737393.8320872099</v>
      </c>
      <c r="J82" t="s">
        <v>282</v>
      </c>
      <c r="K82" t="s">
        <v>146</v>
      </c>
    </row>
    <row r="83" spans="2:11" x14ac:dyDescent="0.25">
      <c r="B83" t="s">
        <v>298</v>
      </c>
      <c r="C83" t="str">
        <f t="shared" si="1"/>
        <v>Iraq</v>
      </c>
      <c r="D83">
        <v>794384.89555970603</v>
      </c>
      <c r="J83" t="s">
        <v>284</v>
      </c>
      <c r="K83" t="s">
        <v>189</v>
      </c>
    </row>
    <row r="84" spans="2:11" x14ac:dyDescent="0.25">
      <c r="B84" t="s">
        <v>299</v>
      </c>
      <c r="C84" t="str">
        <f t="shared" si="1"/>
        <v>Iceland</v>
      </c>
      <c r="D84">
        <v>74782.963748654598</v>
      </c>
      <c r="J84" t="s">
        <v>412</v>
      </c>
      <c r="K84" t="s">
        <v>141</v>
      </c>
    </row>
    <row r="85" spans="2:11" x14ac:dyDescent="0.25">
      <c r="B85" t="s">
        <v>300</v>
      </c>
      <c r="C85" t="str">
        <f t="shared" si="1"/>
        <v>Israel</v>
      </c>
      <c r="D85">
        <v>926415.21768724499</v>
      </c>
      <c r="J85" t="s">
        <v>292</v>
      </c>
      <c r="K85" t="s">
        <v>147</v>
      </c>
    </row>
    <row r="86" spans="2:11" x14ac:dyDescent="0.25">
      <c r="B86" t="s">
        <v>301</v>
      </c>
      <c r="C86" t="str">
        <f t="shared" si="1"/>
        <v>Italy</v>
      </c>
      <c r="D86" s="1">
        <v>11029801.5273587</v>
      </c>
      <c r="J86" t="s">
        <v>290</v>
      </c>
      <c r="K86" t="s">
        <v>115</v>
      </c>
    </row>
    <row r="87" spans="2:11" x14ac:dyDescent="0.25">
      <c r="B87" t="s">
        <v>302</v>
      </c>
      <c r="C87" t="str">
        <f t="shared" si="1"/>
        <v>Jamaica</v>
      </c>
      <c r="D87">
        <v>141331.97053209899</v>
      </c>
      <c r="J87" t="s">
        <v>289</v>
      </c>
      <c r="K87" t="s">
        <v>74</v>
      </c>
    </row>
    <row r="88" spans="2:11" x14ac:dyDescent="0.25">
      <c r="B88" t="s">
        <v>303</v>
      </c>
      <c r="C88" t="str">
        <f t="shared" si="1"/>
        <v>Jordan</v>
      </c>
      <c r="D88">
        <v>288695.18574440997</v>
      </c>
      <c r="J88" t="s">
        <v>293</v>
      </c>
      <c r="K88" t="s">
        <v>43</v>
      </c>
    </row>
    <row r="89" spans="2:11" x14ac:dyDescent="0.25">
      <c r="B89" t="s">
        <v>304</v>
      </c>
      <c r="C89" t="str">
        <f t="shared" si="1"/>
        <v>Japan</v>
      </c>
      <c r="D89" s="1">
        <v>26902005.174529102</v>
      </c>
      <c r="J89" t="s">
        <v>299</v>
      </c>
      <c r="K89" t="s">
        <v>130</v>
      </c>
    </row>
    <row r="90" spans="2:11" x14ac:dyDescent="0.25">
      <c r="B90" t="s">
        <v>305</v>
      </c>
      <c r="C90" t="str">
        <f t="shared" si="1"/>
        <v>Kazakhstan</v>
      </c>
      <c r="D90" s="1">
        <v>1349898.5297821099</v>
      </c>
      <c r="J90" t="s">
        <v>295</v>
      </c>
      <c r="K90" t="s">
        <v>9</v>
      </c>
    </row>
    <row r="91" spans="2:11" x14ac:dyDescent="0.25">
      <c r="B91" t="s">
        <v>306</v>
      </c>
      <c r="C91" t="str">
        <f t="shared" si="1"/>
        <v>Kenya</v>
      </c>
      <c r="D91">
        <v>395022.39624611603</v>
      </c>
      <c r="J91" t="s">
        <v>294</v>
      </c>
      <c r="K91" t="s">
        <v>24</v>
      </c>
    </row>
    <row r="92" spans="2:11" x14ac:dyDescent="0.25">
      <c r="B92" t="s">
        <v>307</v>
      </c>
      <c r="C92" t="str">
        <f t="shared" si="1"/>
        <v>Kyrgyzstan</v>
      </c>
      <c r="D92">
        <v>152559.12117609099</v>
      </c>
      <c r="J92" t="s">
        <v>298</v>
      </c>
      <c r="K92" t="s">
        <v>44</v>
      </c>
    </row>
    <row r="93" spans="2:11" x14ac:dyDescent="0.25">
      <c r="B93" t="s">
        <v>308</v>
      </c>
      <c r="C93" t="str">
        <f t="shared" si="1"/>
        <v>Cambodia</v>
      </c>
      <c r="D93">
        <v>149004.968374238</v>
      </c>
      <c r="J93" t="s">
        <v>296</v>
      </c>
      <c r="K93" t="s">
        <v>68</v>
      </c>
    </row>
    <row r="94" spans="2:11" x14ac:dyDescent="0.25">
      <c r="B94" t="s">
        <v>309</v>
      </c>
      <c r="C94" t="str">
        <f t="shared" si="1"/>
        <v>Saint Kitts and Nevis</v>
      </c>
      <c r="D94">
        <v>7349.6224184577604</v>
      </c>
      <c r="J94" t="s">
        <v>297</v>
      </c>
      <c r="K94" t="s">
        <v>18</v>
      </c>
    </row>
    <row r="95" spans="2:11" x14ac:dyDescent="0.25">
      <c r="B95" t="s">
        <v>310</v>
      </c>
      <c r="C95" t="str">
        <f t="shared" si="1"/>
        <v>South Korea</v>
      </c>
      <c r="D95" s="1">
        <v>8340131.8049790896</v>
      </c>
      <c r="J95" t="s">
        <v>300</v>
      </c>
      <c r="K95" t="s">
        <v>63</v>
      </c>
    </row>
    <row r="96" spans="2:11" x14ac:dyDescent="0.25">
      <c r="B96" t="s">
        <v>311</v>
      </c>
      <c r="C96" t="str">
        <f t="shared" si="1"/>
        <v>Kuwait</v>
      </c>
      <c r="D96">
        <v>454566.41442219599</v>
      </c>
      <c r="J96" t="s">
        <v>301</v>
      </c>
      <c r="K96" t="s">
        <v>14</v>
      </c>
    </row>
    <row r="97" spans="2:11" x14ac:dyDescent="0.25">
      <c r="B97" t="s">
        <v>312</v>
      </c>
      <c r="C97" t="str">
        <f t="shared" si="1"/>
        <v>Laos</v>
      </c>
      <c r="D97">
        <v>128581.01522447501</v>
      </c>
      <c r="J97" t="s">
        <v>302</v>
      </c>
      <c r="K97" t="s">
        <v>103</v>
      </c>
    </row>
    <row r="98" spans="2:11" x14ac:dyDescent="0.25">
      <c r="B98" t="s">
        <v>313</v>
      </c>
      <c r="C98" t="str">
        <f t="shared" si="1"/>
        <v>Lebanon</v>
      </c>
      <c r="D98">
        <v>308440.465738545</v>
      </c>
      <c r="J98" t="s">
        <v>304</v>
      </c>
      <c r="K98" t="s">
        <v>8</v>
      </c>
    </row>
    <row r="99" spans="2:11" x14ac:dyDescent="0.25">
      <c r="B99" t="s">
        <v>314</v>
      </c>
      <c r="C99" t="str">
        <f t="shared" si="1"/>
        <v>Liberia</v>
      </c>
      <c r="D99">
        <v>28533.826817592901</v>
      </c>
      <c r="J99" t="s">
        <v>303</v>
      </c>
      <c r="K99" t="s">
        <v>95</v>
      </c>
    </row>
    <row r="100" spans="2:11" x14ac:dyDescent="0.25">
      <c r="B100" t="s">
        <v>315</v>
      </c>
      <c r="C100" t="str">
        <f t="shared" si="1"/>
        <v>Saint Lucia</v>
      </c>
      <c r="D100">
        <v>7748.6170703416501</v>
      </c>
      <c r="J100" t="s">
        <v>305</v>
      </c>
      <c r="K100" t="s">
        <v>25</v>
      </c>
    </row>
    <row r="101" spans="2:11" x14ac:dyDescent="0.25">
      <c r="B101" t="s">
        <v>316</v>
      </c>
      <c r="C101" t="str">
        <f t="shared" si="1"/>
        <v>Sri Lanka</v>
      </c>
      <c r="D101">
        <v>669788.98722857703</v>
      </c>
      <c r="J101" t="s">
        <v>306</v>
      </c>
      <c r="K101" t="s">
        <v>104</v>
      </c>
    </row>
    <row r="102" spans="2:11" x14ac:dyDescent="0.25">
      <c r="B102" t="s">
        <v>317</v>
      </c>
      <c r="C102" t="str">
        <f t="shared" si="1"/>
        <v>Lesotho</v>
      </c>
      <c r="D102">
        <v>22788.527747513999</v>
      </c>
      <c r="J102" t="s">
        <v>413</v>
      </c>
      <c r="K102" t="s">
        <v>210</v>
      </c>
    </row>
    <row r="103" spans="2:11" x14ac:dyDescent="0.25">
      <c r="B103" t="s">
        <v>318</v>
      </c>
      <c r="C103" t="str">
        <f t="shared" si="1"/>
        <v>Lithuania</v>
      </c>
      <c r="D103">
        <v>294195.25089453103</v>
      </c>
      <c r="K103" t="s">
        <v>145</v>
      </c>
    </row>
    <row r="104" spans="2:11" x14ac:dyDescent="0.25">
      <c r="B104" t="s">
        <v>319</v>
      </c>
      <c r="C104" t="str">
        <f t="shared" si="1"/>
        <v>Luxembourg</v>
      </c>
      <c r="D104">
        <v>151054.22226275099</v>
      </c>
      <c r="J104" t="s">
        <v>311</v>
      </c>
      <c r="K104" t="s">
        <v>56</v>
      </c>
    </row>
    <row r="105" spans="2:11" x14ac:dyDescent="0.25">
      <c r="B105" t="s">
        <v>320</v>
      </c>
      <c r="C105" t="str">
        <f t="shared" si="1"/>
        <v>Latvia</v>
      </c>
      <c r="D105">
        <v>355059.95784207497</v>
      </c>
      <c r="J105" t="s">
        <v>307</v>
      </c>
      <c r="K105" t="s">
        <v>89</v>
      </c>
    </row>
    <row r="106" spans="2:11" x14ac:dyDescent="0.25">
      <c r="B106" t="s">
        <v>321</v>
      </c>
      <c r="C106" t="str">
        <f t="shared" si="1"/>
        <v>Macao</v>
      </c>
      <c r="D106">
        <v>136883.28452781899</v>
      </c>
      <c r="J106" t="s">
        <v>312</v>
      </c>
      <c r="K106" t="s">
        <v>136</v>
      </c>
    </row>
    <row r="107" spans="2:11" x14ac:dyDescent="0.25">
      <c r="B107" t="s">
        <v>322</v>
      </c>
      <c r="C107" t="str">
        <f t="shared" si="1"/>
        <v>Moldova</v>
      </c>
      <c r="D107">
        <v>184349.78262811099</v>
      </c>
      <c r="J107" t="s">
        <v>320</v>
      </c>
      <c r="K107" t="s">
        <v>91</v>
      </c>
    </row>
    <row r="108" spans="2:11" x14ac:dyDescent="0.25">
      <c r="B108" t="s">
        <v>323</v>
      </c>
      <c r="C108" t="str">
        <f t="shared" si="1"/>
        <v>Madagascar</v>
      </c>
      <c r="D108">
        <v>115037.982555073</v>
      </c>
      <c r="J108" t="s">
        <v>313</v>
      </c>
      <c r="K108" t="s">
        <v>92</v>
      </c>
    </row>
    <row r="109" spans="2:11" x14ac:dyDescent="0.25">
      <c r="B109" t="s">
        <v>324</v>
      </c>
      <c r="C109" t="str">
        <f t="shared" si="1"/>
        <v>Maldives</v>
      </c>
      <c r="D109">
        <v>32589.776987935598</v>
      </c>
      <c r="J109" t="s">
        <v>317</v>
      </c>
      <c r="K109" t="s">
        <v>153</v>
      </c>
    </row>
    <row r="110" spans="2:11" x14ac:dyDescent="0.25">
      <c r="B110" t="s">
        <v>325</v>
      </c>
      <c r="C110" t="str">
        <f t="shared" si="1"/>
        <v>Mexico</v>
      </c>
      <c r="D110" s="1">
        <v>9648689.4117267597</v>
      </c>
      <c r="J110" t="s">
        <v>314</v>
      </c>
      <c r="K110" t="s">
        <v>158</v>
      </c>
    </row>
    <row r="111" spans="2:11" x14ac:dyDescent="0.25">
      <c r="B111" t="s">
        <v>326</v>
      </c>
      <c r="C111" t="str">
        <f t="shared" si="1"/>
        <v>North Macedonia</v>
      </c>
      <c r="D111">
        <v>162205.02786029299</v>
      </c>
      <c r="J111" t="s">
        <v>414</v>
      </c>
      <c r="K111" t="s">
        <v>66</v>
      </c>
    </row>
    <row r="112" spans="2:11" x14ac:dyDescent="0.25">
      <c r="B112" t="s">
        <v>327</v>
      </c>
      <c r="C112" t="str">
        <f t="shared" si="1"/>
        <v>Mali</v>
      </c>
      <c r="D112">
        <v>70834.439130727595</v>
      </c>
      <c r="J112" t="s">
        <v>415</v>
      </c>
      <c r="K112" t="s">
        <v>194</v>
      </c>
    </row>
    <row r="113" spans="2:11" x14ac:dyDescent="0.25">
      <c r="B113" t="s">
        <v>328</v>
      </c>
      <c r="C113" t="str">
        <f t="shared" si="1"/>
        <v>Malta</v>
      </c>
      <c r="D113">
        <v>36649.434232326603</v>
      </c>
      <c r="J113" t="s">
        <v>318</v>
      </c>
      <c r="K113" t="s">
        <v>78</v>
      </c>
    </row>
    <row r="114" spans="2:11" x14ac:dyDescent="0.25">
      <c r="B114" t="s">
        <v>329</v>
      </c>
      <c r="C114" t="str">
        <f t="shared" si="1"/>
        <v>Myanmar</v>
      </c>
      <c r="D114">
        <v>569634.31456972903</v>
      </c>
      <c r="J114" t="s">
        <v>319</v>
      </c>
      <c r="K114" t="s">
        <v>88</v>
      </c>
    </row>
    <row r="115" spans="2:11" x14ac:dyDescent="0.25">
      <c r="B115" t="s">
        <v>330</v>
      </c>
      <c r="C115" t="str">
        <f t="shared" si="1"/>
        <v>Montenegro</v>
      </c>
      <c r="D115">
        <v>38356.095950754599</v>
      </c>
      <c r="J115" t="s">
        <v>321</v>
      </c>
      <c r="K115" t="s">
        <v>155</v>
      </c>
    </row>
    <row r="116" spans="2:11" x14ac:dyDescent="0.25">
      <c r="B116" t="s">
        <v>331</v>
      </c>
      <c r="C116" t="str">
        <f t="shared" si="1"/>
        <v>Mongolia</v>
      </c>
      <c r="D116">
        <v>115376.68273967299</v>
      </c>
      <c r="J116" t="s">
        <v>326</v>
      </c>
      <c r="K116" t="s">
        <v>99</v>
      </c>
    </row>
    <row r="117" spans="2:11" x14ac:dyDescent="0.25">
      <c r="B117" t="s">
        <v>332</v>
      </c>
      <c r="C117" t="str">
        <f t="shared" si="1"/>
        <v>Mozambique</v>
      </c>
      <c r="D117">
        <v>112175.98015207901</v>
      </c>
      <c r="J117" t="s">
        <v>323</v>
      </c>
      <c r="K117" t="s">
        <v>144</v>
      </c>
    </row>
    <row r="118" spans="2:11" x14ac:dyDescent="0.25">
      <c r="B118" t="s">
        <v>333</v>
      </c>
      <c r="C118" t="str">
        <f t="shared" si="1"/>
        <v>Mauritania</v>
      </c>
      <c r="D118">
        <v>120469.816259153</v>
      </c>
      <c r="J118" t="s">
        <v>336</v>
      </c>
      <c r="K118" t="s">
        <v>162</v>
      </c>
    </row>
    <row r="119" spans="2:11" x14ac:dyDescent="0.25">
      <c r="B119" t="s">
        <v>334</v>
      </c>
      <c r="C119" t="str">
        <f t="shared" si="1"/>
        <v>Montserrat</v>
      </c>
      <c r="D119">
        <v>923.73882088384801</v>
      </c>
      <c r="J119" t="s">
        <v>337</v>
      </c>
      <c r="K119" t="s">
        <v>37</v>
      </c>
    </row>
    <row r="120" spans="2:11" x14ac:dyDescent="0.25">
      <c r="B120" t="s">
        <v>335</v>
      </c>
      <c r="C120" t="str">
        <f t="shared" si="1"/>
        <v>Mauritius</v>
      </c>
      <c r="D120">
        <v>79392.692482795799</v>
      </c>
      <c r="J120" t="s">
        <v>324</v>
      </c>
      <c r="K120" t="s">
        <v>175</v>
      </c>
    </row>
    <row r="121" spans="2:11" x14ac:dyDescent="0.25">
      <c r="B121" t="s">
        <v>336</v>
      </c>
      <c r="C121" t="str">
        <f t="shared" si="1"/>
        <v>Malawi</v>
      </c>
      <c r="D121">
        <v>31560.2980875217</v>
      </c>
      <c r="J121" t="s">
        <v>327</v>
      </c>
      <c r="K121" t="s">
        <v>161</v>
      </c>
    </row>
    <row r="122" spans="2:11" x14ac:dyDescent="0.25">
      <c r="B122" t="s">
        <v>337</v>
      </c>
      <c r="C122" t="str">
        <f t="shared" si="1"/>
        <v>Malaysia</v>
      </c>
      <c r="D122" s="1">
        <v>2096601.1909377901</v>
      </c>
      <c r="J122" t="s">
        <v>328</v>
      </c>
      <c r="K122" t="s">
        <v>140</v>
      </c>
    </row>
    <row r="123" spans="2:11" x14ac:dyDescent="0.25">
      <c r="B123" t="s">
        <v>338</v>
      </c>
      <c r="C123" t="str">
        <f t="shared" si="1"/>
        <v>Namibia</v>
      </c>
      <c r="D123">
        <v>50822.119913744398</v>
      </c>
      <c r="K123" t="s">
        <v>208</v>
      </c>
    </row>
    <row r="124" spans="2:11" x14ac:dyDescent="0.25">
      <c r="B124" t="s">
        <v>339</v>
      </c>
      <c r="C124" t="str">
        <f t="shared" si="1"/>
        <v>Niger</v>
      </c>
      <c r="D124">
        <v>95301.7809146621</v>
      </c>
      <c r="J124" t="s">
        <v>416</v>
      </c>
      <c r="K124" t="s">
        <v>202</v>
      </c>
    </row>
    <row r="125" spans="2:11" x14ac:dyDescent="0.25">
      <c r="B125" t="s">
        <v>340</v>
      </c>
      <c r="C125" t="str">
        <f t="shared" si="1"/>
        <v>Nigeria</v>
      </c>
      <c r="D125" s="1">
        <v>5319203.3248129198</v>
      </c>
      <c r="J125" t="s">
        <v>333</v>
      </c>
      <c r="K125" t="s">
        <v>149</v>
      </c>
    </row>
    <row r="126" spans="2:11" x14ac:dyDescent="0.25">
      <c r="B126" t="s">
        <v>341</v>
      </c>
      <c r="C126" t="str">
        <f t="shared" si="1"/>
        <v>Nicaragua</v>
      </c>
      <c r="D126">
        <v>132815.74693079499</v>
      </c>
      <c r="J126" t="s">
        <v>335</v>
      </c>
      <c r="K126" t="s">
        <v>138</v>
      </c>
    </row>
    <row r="127" spans="2:11" x14ac:dyDescent="0.25">
      <c r="B127" t="s">
        <v>342</v>
      </c>
      <c r="C127" t="str">
        <f t="shared" si="1"/>
        <v>Netherlands</v>
      </c>
      <c r="D127" s="1">
        <v>3567487.3164625</v>
      </c>
      <c r="J127" t="s">
        <v>325</v>
      </c>
      <c r="K127" t="s">
        <v>17</v>
      </c>
    </row>
    <row r="128" spans="2:11" x14ac:dyDescent="0.25">
      <c r="B128" t="s">
        <v>343</v>
      </c>
      <c r="C128" t="str">
        <f t="shared" si="1"/>
        <v>Norway</v>
      </c>
      <c r="D128" s="1">
        <v>1578323.5013814601</v>
      </c>
      <c r="J128" t="s">
        <v>331</v>
      </c>
      <c r="K128" t="s">
        <v>96</v>
      </c>
    </row>
    <row r="129" spans="2:11" x14ac:dyDescent="0.25">
      <c r="B129" t="s">
        <v>344</v>
      </c>
      <c r="C129" t="str">
        <f t="shared" si="1"/>
        <v>Nepal</v>
      </c>
      <c r="D129">
        <v>305852.55888709199</v>
      </c>
      <c r="J129" t="s">
        <v>330</v>
      </c>
      <c r="K129" t="s">
        <v>143</v>
      </c>
    </row>
    <row r="130" spans="2:11" x14ac:dyDescent="0.25">
      <c r="B130" t="s">
        <v>345</v>
      </c>
      <c r="C130" t="str">
        <f t="shared" si="1"/>
        <v>New Zealand</v>
      </c>
      <c r="D130">
        <v>748955.17852899595</v>
      </c>
      <c r="J130" t="s">
        <v>334</v>
      </c>
      <c r="K130" t="s">
        <v>212</v>
      </c>
    </row>
    <row r="131" spans="2:11" x14ac:dyDescent="0.25">
      <c r="B131" t="s">
        <v>346</v>
      </c>
      <c r="C131" t="str">
        <f t="shared" si="1"/>
        <v>Oman</v>
      </c>
      <c r="D131">
        <v>380859.69081880199</v>
      </c>
      <c r="J131" t="s">
        <v>218</v>
      </c>
      <c r="K131" t="s">
        <v>70</v>
      </c>
    </row>
    <row r="132" spans="2:11" x14ac:dyDescent="0.25">
      <c r="B132" t="s">
        <v>347</v>
      </c>
      <c r="C132" t="str">
        <f t="shared" ref="C132:C182" si="2">VLOOKUP(B132,$J$3:$K$219,2,FALSE)</f>
        <v>Pakistan</v>
      </c>
      <c r="D132" s="1">
        <v>1470593.4303576699</v>
      </c>
      <c r="J132" t="s">
        <v>332</v>
      </c>
      <c r="K132" t="s">
        <v>126</v>
      </c>
    </row>
    <row r="133" spans="2:11" x14ac:dyDescent="0.25">
      <c r="B133" t="s">
        <v>348</v>
      </c>
      <c r="C133" t="str">
        <f t="shared" si="2"/>
        <v>Panama</v>
      </c>
      <c r="D133">
        <v>440072.48643821198</v>
      </c>
      <c r="J133" t="s">
        <v>329</v>
      </c>
      <c r="K133" t="s">
        <v>101</v>
      </c>
    </row>
    <row r="134" spans="2:11" x14ac:dyDescent="0.25">
      <c r="B134" t="s">
        <v>349</v>
      </c>
      <c r="C134" t="str">
        <f t="shared" si="2"/>
        <v>Peru</v>
      </c>
      <c r="D134" s="1">
        <v>1028313.62621596</v>
      </c>
      <c r="J134" t="s">
        <v>338</v>
      </c>
      <c r="K134" t="s">
        <v>150</v>
      </c>
    </row>
    <row r="135" spans="2:11" x14ac:dyDescent="0.25">
      <c r="B135" t="s">
        <v>350</v>
      </c>
      <c r="C135" t="str">
        <f t="shared" si="2"/>
        <v>Philippines</v>
      </c>
      <c r="D135" s="1">
        <v>2122052.7077703099</v>
      </c>
      <c r="J135" t="s">
        <v>417</v>
      </c>
      <c r="K135" t="s">
        <v>198</v>
      </c>
    </row>
    <row r="136" spans="2:11" x14ac:dyDescent="0.25">
      <c r="B136" t="s">
        <v>351</v>
      </c>
      <c r="C136" t="str">
        <f t="shared" si="2"/>
        <v>Poland</v>
      </c>
      <c r="D136" s="1">
        <v>2695963.1932965601</v>
      </c>
      <c r="J136" t="s">
        <v>344</v>
      </c>
      <c r="K136" t="s">
        <v>133</v>
      </c>
    </row>
    <row r="137" spans="2:11" x14ac:dyDescent="0.25">
      <c r="B137" t="s">
        <v>352</v>
      </c>
      <c r="C137" t="str">
        <f t="shared" si="2"/>
        <v>Portugal</v>
      </c>
      <c r="D137" s="1">
        <v>1569611.17093016</v>
      </c>
      <c r="J137" t="s">
        <v>342</v>
      </c>
      <c r="K137" t="s">
        <v>27</v>
      </c>
    </row>
    <row r="138" spans="2:11" x14ac:dyDescent="0.25">
      <c r="B138" t="s">
        <v>353</v>
      </c>
      <c r="C138" t="str">
        <f t="shared" si="2"/>
        <v>Paraguay</v>
      </c>
      <c r="D138">
        <v>285574.48048278497</v>
      </c>
      <c r="J138" t="s">
        <v>418</v>
      </c>
      <c r="K138" t="s">
        <v>131</v>
      </c>
    </row>
    <row r="139" spans="2:11" x14ac:dyDescent="0.25">
      <c r="B139" t="s">
        <v>354</v>
      </c>
      <c r="C139" t="str">
        <f t="shared" si="2"/>
        <v>Occupied Palestinian Territory</v>
      </c>
      <c r="D139">
        <v>107109.14574547199</v>
      </c>
      <c r="J139" t="s">
        <v>345</v>
      </c>
      <c r="K139" t="s">
        <v>73</v>
      </c>
    </row>
    <row r="140" spans="2:11" x14ac:dyDescent="0.25">
      <c r="B140" t="s">
        <v>355</v>
      </c>
      <c r="C140" t="str">
        <f t="shared" si="2"/>
        <v>Qatar</v>
      </c>
      <c r="D140">
        <v>896950.46552161197</v>
      </c>
      <c r="J140" t="s">
        <v>341</v>
      </c>
      <c r="K140" t="s">
        <v>125</v>
      </c>
    </row>
    <row r="141" spans="2:11" x14ac:dyDescent="0.25">
      <c r="B141" t="s">
        <v>356</v>
      </c>
      <c r="C141" t="str">
        <f t="shared" si="2"/>
        <v>Romania</v>
      </c>
      <c r="D141" s="1">
        <v>1281550.27363325</v>
      </c>
      <c r="J141" t="s">
        <v>339</v>
      </c>
      <c r="K141" t="s">
        <v>163</v>
      </c>
    </row>
    <row r="142" spans="2:11" x14ac:dyDescent="0.25">
      <c r="B142" t="s">
        <v>357</v>
      </c>
      <c r="C142" t="str">
        <f t="shared" si="2"/>
        <v>Russian Federation</v>
      </c>
      <c r="D142" s="1">
        <v>21796227.296459399</v>
      </c>
      <c r="J142" t="s">
        <v>340</v>
      </c>
      <c r="K142" t="s">
        <v>48</v>
      </c>
    </row>
    <row r="143" spans="2:11" x14ac:dyDescent="0.25">
      <c r="B143" t="s">
        <v>358</v>
      </c>
      <c r="C143" t="str">
        <f t="shared" si="2"/>
        <v>Rwanda</v>
      </c>
      <c r="D143">
        <v>56561.457776955896</v>
      </c>
      <c r="J143" t="s">
        <v>419</v>
      </c>
      <c r="K143" t="s">
        <v>217</v>
      </c>
    </row>
    <row r="144" spans="2:11" x14ac:dyDescent="0.25">
      <c r="B144" t="s">
        <v>359</v>
      </c>
      <c r="C144" t="str">
        <f t="shared" si="2"/>
        <v>Saudi Arabia</v>
      </c>
      <c r="D144" s="1">
        <v>3976573.4129757499</v>
      </c>
      <c r="J144" t="s">
        <v>343</v>
      </c>
      <c r="K144" t="s">
        <v>64</v>
      </c>
    </row>
    <row r="145" spans="2:11" x14ac:dyDescent="0.25">
      <c r="B145" t="s">
        <v>360</v>
      </c>
      <c r="C145" t="str">
        <f t="shared" si="2"/>
        <v>Sudan</v>
      </c>
      <c r="D145">
        <v>392381.14028377901</v>
      </c>
      <c r="J145" t="s">
        <v>354</v>
      </c>
      <c r="K145" t="s">
        <v>156</v>
      </c>
    </row>
    <row r="146" spans="2:11" x14ac:dyDescent="0.25">
      <c r="B146" t="s">
        <v>361</v>
      </c>
      <c r="C146" t="str">
        <f t="shared" si="2"/>
        <v>Senegal</v>
      </c>
      <c r="D146">
        <v>136751.718349779</v>
      </c>
      <c r="J146" t="s">
        <v>346</v>
      </c>
      <c r="K146" t="s">
        <v>79</v>
      </c>
    </row>
    <row r="147" spans="2:11" x14ac:dyDescent="0.25">
      <c r="B147" t="s">
        <v>362</v>
      </c>
      <c r="C147" t="str">
        <f t="shared" si="2"/>
        <v>Singapore</v>
      </c>
      <c r="D147" s="1">
        <v>1312698.1555866101</v>
      </c>
      <c r="J147" t="s">
        <v>347</v>
      </c>
      <c r="K147" t="s">
        <v>39</v>
      </c>
    </row>
    <row r="148" spans="2:11" x14ac:dyDescent="0.25">
      <c r="B148" t="s">
        <v>363</v>
      </c>
      <c r="C148" t="str">
        <f t="shared" si="2"/>
        <v>Sierra Leone</v>
      </c>
      <c r="D148">
        <v>26955.310731311201</v>
      </c>
      <c r="J148" t="s">
        <v>420</v>
      </c>
      <c r="K148" t="s">
        <v>195</v>
      </c>
    </row>
    <row r="149" spans="2:11" x14ac:dyDescent="0.25">
      <c r="B149" t="s">
        <v>364</v>
      </c>
      <c r="C149" t="str">
        <f t="shared" si="2"/>
        <v>El Salvador</v>
      </c>
      <c r="D149">
        <v>115161.043370321</v>
      </c>
      <c r="J149" t="s">
        <v>348</v>
      </c>
      <c r="K149" t="s">
        <v>111</v>
      </c>
    </row>
    <row r="150" spans="2:11" x14ac:dyDescent="0.25">
      <c r="B150" t="s">
        <v>365</v>
      </c>
      <c r="C150" t="str">
        <f t="shared" si="2"/>
        <v>Serbia</v>
      </c>
      <c r="D150">
        <v>502912.86232717201</v>
      </c>
      <c r="J150" t="s">
        <v>421</v>
      </c>
      <c r="K150" t="s">
        <v>129</v>
      </c>
    </row>
    <row r="151" spans="2:11" x14ac:dyDescent="0.25">
      <c r="B151" t="s">
        <v>366</v>
      </c>
      <c r="C151" t="str">
        <f t="shared" si="2"/>
        <v>Sao Tome and Principe</v>
      </c>
      <c r="D151">
        <v>3442.6022846522401</v>
      </c>
      <c r="J151" t="s">
        <v>353</v>
      </c>
      <c r="K151" t="s">
        <v>128</v>
      </c>
    </row>
    <row r="152" spans="2:11" x14ac:dyDescent="0.25">
      <c r="B152" t="s">
        <v>367</v>
      </c>
      <c r="C152" t="str">
        <f t="shared" si="2"/>
        <v>Suriname</v>
      </c>
      <c r="D152">
        <v>40858.809084190099</v>
      </c>
      <c r="J152" t="s">
        <v>349</v>
      </c>
      <c r="K152" t="s">
        <v>71</v>
      </c>
    </row>
    <row r="153" spans="2:11" x14ac:dyDescent="0.25">
      <c r="B153" t="s">
        <v>368</v>
      </c>
      <c r="C153" t="str">
        <f t="shared" si="2"/>
        <v>Slovakia</v>
      </c>
      <c r="D153">
        <v>510161.98282876599</v>
      </c>
      <c r="J153" t="s">
        <v>350</v>
      </c>
      <c r="K153" t="s">
        <v>53</v>
      </c>
    </row>
    <row r="154" spans="2:11" x14ac:dyDescent="0.25">
      <c r="B154" t="s">
        <v>369</v>
      </c>
      <c r="C154" t="str">
        <f t="shared" si="2"/>
        <v>Slovenia</v>
      </c>
      <c r="D154">
        <v>278488.69833866099</v>
      </c>
      <c r="J154" t="s">
        <v>242</v>
      </c>
      <c r="K154" t="s">
        <v>100</v>
      </c>
    </row>
    <row r="155" spans="2:11" x14ac:dyDescent="0.25">
      <c r="B155" t="s">
        <v>370</v>
      </c>
      <c r="C155" t="str">
        <f t="shared" si="2"/>
        <v>Sweden</v>
      </c>
      <c r="D155" s="1">
        <v>2433291.4587553102</v>
      </c>
      <c r="J155" t="s">
        <v>351</v>
      </c>
      <c r="K155" t="s">
        <v>15</v>
      </c>
    </row>
    <row r="156" spans="2:11" x14ac:dyDescent="0.25">
      <c r="B156" t="s">
        <v>371</v>
      </c>
      <c r="C156" t="str">
        <f t="shared" si="2"/>
        <v>Swaziland</v>
      </c>
      <c r="D156">
        <v>23000.091055412599</v>
      </c>
      <c r="J156" t="s">
        <v>352</v>
      </c>
      <c r="K156" t="s">
        <v>61</v>
      </c>
    </row>
    <row r="157" spans="2:11" x14ac:dyDescent="0.25">
      <c r="B157" t="s">
        <v>372</v>
      </c>
      <c r="C157" t="str">
        <f t="shared" si="2"/>
        <v>Seychelles</v>
      </c>
      <c r="D157">
        <v>10392.7843169755</v>
      </c>
      <c r="J157" t="s">
        <v>355</v>
      </c>
      <c r="K157" t="s">
        <v>67</v>
      </c>
    </row>
    <row r="158" spans="2:11" x14ac:dyDescent="0.25">
      <c r="B158" t="s">
        <v>373</v>
      </c>
      <c r="C158" t="str">
        <f t="shared" si="2"/>
        <v>Syria</v>
      </c>
      <c r="D158">
        <v>408827.63524038298</v>
      </c>
      <c r="J158" t="s">
        <v>254</v>
      </c>
      <c r="K158" t="s">
        <v>122</v>
      </c>
    </row>
    <row r="159" spans="2:11" x14ac:dyDescent="0.25">
      <c r="B159" t="s">
        <v>374</v>
      </c>
      <c r="C159" t="str">
        <f t="shared" si="2"/>
        <v>Turks and Caicos Islands</v>
      </c>
      <c r="D159">
        <v>1729.2438349732499</v>
      </c>
      <c r="J159" t="s">
        <v>310</v>
      </c>
      <c r="K159" t="s">
        <v>20</v>
      </c>
    </row>
    <row r="160" spans="2:11" x14ac:dyDescent="0.25">
      <c r="B160" t="s">
        <v>375</v>
      </c>
      <c r="C160" t="str">
        <f t="shared" si="2"/>
        <v>Chad</v>
      </c>
      <c r="D160">
        <v>42692.793017013602</v>
      </c>
      <c r="J160" t="s">
        <v>322</v>
      </c>
      <c r="K160" t="s">
        <v>83</v>
      </c>
    </row>
    <row r="161" spans="2:11" x14ac:dyDescent="0.25">
      <c r="B161" t="s">
        <v>376</v>
      </c>
      <c r="C161" t="str">
        <f t="shared" si="2"/>
        <v>Togo</v>
      </c>
      <c r="D161">
        <v>39545.094435287698</v>
      </c>
      <c r="J161" t="s">
        <v>422</v>
      </c>
      <c r="K161" t="s">
        <v>165</v>
      </c>
    </row>
    <row r="162" spans="2:11" x14ac:dyDescent="0.25">
      <c r="B162" t="s">
        <v>377</v>
      </c>
      <c r="C162" t="str">
        <f t="shared" si="2"/>
        <v>Thailand</v>
      </c>
      <c r="D162" s="1">
        <v>3533292.8029600801</v>
      </c>
      <c r="J162" t="s">
        <v>360</v>
      </c>
      <c r="K162" t="s">
        <v>106</v>
      </c>
    </row>
    <row r="163" spans="2:11" x14ac:dyDescent="0.25">
      <c r="B163" t="s">
        <v>378</v>
      </c>
      <c r="C163" t="str">
        <f t="shared" si="2"/>
        <v>Tajikistan</v>
      </c>
      <c r="D163">
        <v>571535.71316078305</v>
      </c>
      <c r="J163" t="s">
        <v>424</v>
      </c>
      <c r="K163" t="s">
        <v>423</v>
      </c>
    </row>
    <row r="164" spans="2:11" x14ac:dyDescent="0.25">
      <c r="B164" t="s">
        <v>379</v>
      </c>
      <c r="C164" t="str">
        <f t="shared" si="2"/>
        <v>Turkmenistan</v>
      </c>
      <c r="D164">
        <v>705517.94953606499</v>
      </c>
      <c r="J164" t="s">
        <v>356</v>
      </c>
      <c r="K164" t="s">
        <v>31</v>
      </c>
    </row>
    <row r="165" spans="2:11" x14ac:dyDescent="0.25">
      <c r="B165" t="s">
        <v>380</v>
      </c>
      <c r="C165" t="str">
        <f t="shared" si="2"/>
        <v>Trinidad and Tobago</v>
      </c>
      <c r="D165">
        <v>48476.607686933101</v>
      </c>
      <c r="J165" t="s">
        <v>357</v>
      </c>
      <c r="K165" t="s">
        <v>6</v>
      </c>
    </row>
    <row r="166" spans="2:11" x14ac:dyDescent="0.25">
      <c r="B166" t="s">
        <v>381</v>
      </c>
      <c r="C166" t="str">
        <f t="shared" si="2"/>
        <v>Tunisia</v>
      </c>
      <c r="D166">
        <v>408220.565594054</v>
      </c>
      <c r="J166" t="s">
        <v>358</v>
      </c>
      <c r="K166" t="s">
        <v>172</v>
      </c>
    </row>
    <row r="167" spans="2:11" x14ac:dyDescent="0.25">
      <c r="B167" t="s">
        <v>382</v>
      </c>
      <c r="C167" t="str">
        <f t="shared" si="2"/>
        <v>Turkey</v>
      </c>
      <c r="D167" s="1">
        <v>6330674.6026929701</v>
      </c>
      <c r="K167" t="s">
        <v>215</v>
      </c>
    </row>
    <row r="168" spans="2:11" x14ac:dyDescent="0.25">
      <c r="B168" t="s">
        <v>383</v>
      </c>
      <c r="C168" t="str">
        <f t="shared" si="2"/>
        <v>Taiwan</v>
      </c>
      <c r="D168" s="1">
        <v>3263356.9649303402</v>
      </c>
      <c r="J168" t="s">
        <v>315</v>
      </c>
      <c r="K168" t="s">
        <v>187</v>
      </c>
    </row>
    <row r="169" spans="2:11" x14ac:dyDescent="0.25">
      <c r="B169" t="s">
        <v>384</v>
      </c>
      <c r="C169" t="str">
        <f t="shared" si="2"/>
        <v>Tanzania</v>
      </c>
      <c r="D169">
        <v>420305.93827337801</v>
      </c>
      <c r="J169" s="2" t="s">
        <v>425</v>
      </c>
      <c r="K169" t="s">
        <v>160</v>
      </c>
    </row>
    <row r="170" spans="2:11" x14ac:dyDescent="0.25">
      <c r="B170" t="s">
        <v>385</v>
      </c>
      <c r="C170" t="str">
        <f t="shared" si="2"/>
        <v>Uganda</v>
      </c>
      <c r="D170">
        <v>219692.333026954</v>
      </c>
      <c r="J170" t="s">
        <v>426</v>
      </c>
      <c r="K170" t="s">
        <v>191</v>
      </c>
    </row>
    <row r="171" spans="2:11" x14ac:dyDescent="0.25">
      <c r="B171" t="s">
        <v>386</v>
      </c>
      <c r="C171" t="str">
        <f t="shared" si="2"/>
        <v>Ukraine</v>
      </c>
      <c r="D171" s="1">
        <v>5882170.3524019402</v>
      </c>
      <c r="J171" t="s">
        <v>366</v>
      </c>
      <c r="K171" t="s">
        <v>209</v>
      </c>
    </row>
    <row r="172" spans="2:11" x14ac:dyDescent="0.25">
      <c r="B172" t="s">
        <v>387</v>
      </c>
      <c r="C172" t="str">
        <f t="shared" si="2"/>
        <v>Uruguay</v>
      </c>
      <c r="D172">
        <v>248689.82794423599</v>
      </c>
      <c r="J172" t="s">
        <v>359</v>
      </c>
      <c r="K172" t="s">
        <v>22</v>
      </c>
    </row>
    <row r="173" spans="2:11" x14ac:dyDescent="0.25">
      <c r="B173" t="s">
        <v>4</v>
      </c>
      <c r="C173" t="str">
        <f t="shared" si="2"/>
        <v>USA</v>
      </c>
      <c r="D173" s="1">
        <v>70859311.2602202</v>
      </c>
      <c r="J173" t="s">
        <v>361</v>
      </c>
      <c r="K173" t="s">
        <v>119</v>
      </c>
    </row>
    <row r="174" spans="2:11" x14ac:dyDescent="0.25">
      <c r="B174" t="s">
        <v>388</v>
      </c>
      <c r="C174" t="str">
        <f t="shared" si="2"/>
        <v>Uzbekistan</v>
      </c>
      <c r="D174">
        <v>863793.68303308205</v>
      </c>
      <c r="J174" t="s">
        <v>365</v>
      </c>
      <c r="K174" t="s">
        <v>57</v>
      </c>
    </row>
    <row r="175" spans="2:11" x14ac:dyDescent="0.25">
      <c r="B175" t="s">
        <v>389</v>
      </c>
      <c r="C175" t="str">
        <f t="shared" si="2"/>
        <v>Saint Vincent and the Grenadines</v>
      </c>
      <c r="D175">
        <v>6412.0090872847304</v>
      </c>
      <c r="J175" t="s">
        <v>372</v>
      </c>
      <c r="K175" t="s">
        <v>181</v>
      </c>
    </row>
    <row r="176" spans="2:11" x14ac:dyDescent="0.25">
      <c r="B176" t="s">
        <v>390</v>
      </c>
      <c r="C176" t="str">
        <f t="shared" si="2"/>
        <v>Venezuela</v>
      </c>
      <c r="D176">
        <v>222409.13774225299</v>
      </c>
      <c r="J176" t="s">
        <v>363</v>
      </c>
      <c r="K176" t="s">
        <v>166</v>
      </c>
    </row>
    <row r="177" spans="2:11" x14ac:dyDescent="0.25">
      <c r="B177" t="s">
        <v>391</v>
      </c>
      <c r="C177" t="str">
        <f t="shared" si="2"/>
        <v>British Virgin Islands</v>
      </c>
      <c r="D177">
        <v>4075.7663417692702</v>
      </c>
      <c r="J177" t="s">
        <v>362</v>
      </c>
      <c r="K177" t="s">
        <v>65</v>
      </c>
    </row>
    <row r="178" spans="2:11" x14ac:dyDescent="0.25">
      <c r="B178" t="s">
        <v>392</v>
      </c>
      <c r="C178" t="str">
        <f t="shared" si="2"/>
        <v>Viet Nam</v>
      </c>
      <c r="D178" s="1">
        <v>1417066.8343186099</v>
      </c>
      <c r="J178" t="s">
        <v>368</v>
      </c>
      <c r="K178" t="s">
        <v>54</v>
      </c>
    </row>
    <row r="179" spans="2:11" x14ac:dyDescent="0.25">
      <c r="B179" t="s">
        <v>393</v>
      </c>
      <c r="C179" t="str">
        <f t="shared" si="2"/>
        <v>Yemen</v>
      </c>
      <c r="D179">
        <v>151347.371956113</v>
      </c>
      <c r="J179" t="s">
        <v>369</v>
      </c>
      <c r="K179" t="s">
        <v>87</v>
      </c>
    </row>
    <row r="180" spans="2:11" x14ac:dyDescent="0.25">
      <c r="B180" t="s">
        <v>394</v>
      </c>
      <c r="C180" t="str">
        <f t="shared" si="2"/>
        <v>South Africa</v>
      </c>
      <c r="D180" s="1">
        <v>1889554.39000725</v>
      </c>
      <c r="J180" t="s">
        <v>427</v>
      </c>
      <c r="K180" t="s">
        <v>188</v>
      </c>
    </row>
    <row r="181" spans="2:11" x14ac:dyDescent="0.25">
      <c r="B181" t="s">
        <v>395</v>
      </c>
      <c r="C181" t="str">
        <f t="shared" si="2"/>
        <v>Zambia</v>
      </c>
      <c r="D181">
        <v>219774.035921017</v>
      </c>
      <c r="J181" t="s">
        <v>428</v>
      </c>
      <c r="K181" t="s">
        <v>167</v>
      </c>
    </row>
    <row r="182" spans="2:11" x14ac:dyDescent="0.25">
      <c r="B182" t="s">
        <v>396</v>
      </c>
      <c r="C182" t="str">
        <f t="shared" si="2"/>
        <v>Zimbabwe</v>
      </c>
      <c r="D182">
        <v>58292.191438269801</v>
      </c>
      <c r="J182" t="s">
        <v>394</v>
      </c>
      <c r="K182" t="s">
        <v>16</v>
      </c>
    </row>
    <row r="183" spans="2:11" x14ac:dyDescent="0.25">
      <c r="J183" t="s">
        <v>272</v>
      </c>
      <c r="K183" t="s">
        <v>23</v>
      </c>
    </row>
    <row r="184" spans="2:11" x14ac:dyDescent="0.25">
      <c r="J184" t="s">
        <v>316</v>
      </c>
      <c r="K184" t="s">
        <v>102</v>
      </c>
    </row>
    <row r="185" spans="2:11" x14ac:dyDescent="0.25">
      <c r="J185" t="s">
        <v>309</v>
      </c>
      <c r="K185" t="s">
        <v>193</v>
      </c>
    </row>
    <row r="186" spans="2:11" x14ac:dyDescent="0.25">
      <c r="J186" t="s">
        <v>429</v>
      </c>
      <c r="K186" t="s">
        <v>204</v>
      </c>
    </row>
    <row r="187" spans="2:11" x14ac:dyDescent="0.25">
      <c r="J187" t="s">
        <v>389</v>
      </c>
      <c r="K187" t="s">
        <v>192</v>
      </c>
    </row>
    <row r="188" spans="2:11" x14ac:dyDescent="0.25">
      <c r="J188" t="s">
        <v>367</v>
      </c>
      <c r="K188" t="s">
        <v>137</v>
      </c>
    </row>
    <row r="189" spans="2:11" x14ac:dyDescent="0.25">
      <c r="J189" t="s">
        <v>371</v>
      </c>
      <c r="K189" t="s">
        <v>164</v>
      </c>
    </row>
    <row r="190" spans="2:11" x14ac:dyDescent="0.25">
      <c r="J190" t="s">
        <v>370</v>
      </c>
      <c r="K190" t="s">
        <v>45</v>
      </c>
    </row>
    <row r="191" spans="2:11" x14ac:dyDescent="0.25">
      <c r="J191" t="s">
        <v>250</v>
      </c>
      <c r="K191" t="s">
        <v>59</v>
      </c>
    </row>
    <row r="192" spans="2:11" x14ac:dyDescent="0.25">
      <c r="J192" t="s">
        <v>373</v>
      </c>
      <c r="K192" t="s">
        <v>69</v>
      </c>
    </row>
    <row r="193" spans="10:11" x14ac:dyDescent="0.25">
      <c r="J193" t="s">
        <v>383</v>
      </c>
      <c r="K193" t="s">
        <v>29</v>
      </c>
    </row>
    <row r="194" spans="10:11" x14ac:dyDescent="0.25">
      <c r="J194" t="s">
        <v>378</v>
      </c>
      <c r="K194" t="s">
        <v>107</v>
      </c>
    </row>
    <row r="195" spans="10:11" x14ac:dyDescent="0.25">
      <c r="J195" t="s">
        <v>377</v>
      </c>
      <c r="K195" t="s">
        <v>34</v>
      </c>
    </row>
    <row r="196" spans="10:11" x14ac:dyDescent="0.25">
      <c r="J196" t="s">
        <v>430</v>
      </c>
      <c r="K196" t="s">
        <v>197</v>
      </c>
    </row>
    <row r="197" spans="10:11" x14ac:dyDescent="0.25">
      <c r="J197" t="s">
        <v>376</v>
      </c>
      <c r="K197" t="s">
        <v>151</v>
      </c>
    </row>
    <row r="198" spans="10:11" x14ac:dyDescent="0.25">
      <c r="J198" t="s">
        <v>431</v>
      </c>
      <c r="K198" t="s">
        <v>203</v>
      </c>
    </row>
    <row r="199" spans="10:11" x14ac:dyDescent="0.25">
      <c r="J199" t="s">
        <v>380</v>
      </c>
      <c r="K199" t="s">
        <v>77</v>
      </c>
    </row>
    <row r="200" spans="10:11" x14ac:dyDescent="0.25">
      <c r="J200" t="s">
        <v>381</v>
      </c>
      <c r="K200" t="s">
        <v>84</v>
      </c>
    </row>
    <row r="201" spans="10:11" x14ac:dyDescent="0.25">
      <c r="J201" t="s">
        <v>382</v>
      </c>
      <c r="K201" t="s">
        <v>26</v>
      </c>
    </row>
    <row r="202" spans="10:11" x14ac:dyDescent="0.25">
      <c r="J202" t="s">
        <v>379</v>
      </c>
      <c r="K202" t="s">
        <v>60</v>
      </c>
    </row>
    <row r="203" spans="10:11" x14ac:dyDescent="0.25">
      <c r="J203" t="s">
        <v>374</v>
      </c>
      <c r="K203" t="s">
        <v>205</v>
      </c>
    </row>
    <row r="204" spans="10:11" x14ac:dyDescent="0.25">
      <c r="J204" t="s">
        <v>432</v>
      </c>
      <c r="K204" t="s">
        <v>216</v>
      </c>
    </row>
    <row r="205" spans="10:11" x14ac:dyDescent="0.25">
      <c r="J205" t="s">
        <v>385</v>
      </c>
      <c r="K205" t="s">
        <v>142</v>
      </c>
    </row>
    <row r="206" spans="10:11" x14ac:dyDescent="0.25">
      <c r="J206" t="s">
        <v>386</v>
      </c>
      <c r="K206" t="s">
        <v>12</v>
      </c>
    </row>
    <row r="207" spans="10:11" x14ac:dyDescent="0.25">
      <c r="J207" t="s">
        <v>223</v>
      </c>
      <c r="K207" t="s">
        <v>41</v>
      </c>
    </row>
    <row r="208" spans="10:11" x14ac:dyDescent="0.25">
      <c r="J208" t="s">
        <v>279</v>
      </c>
      <c r="K208" t="s">
        <v>10</v>
      </c>
    </row>
    <row r="209" spans="10:11" x14ac:dyDescent="0.25">
      <c r="J209" t="s">
        <v>384</v>
      </c>
      <c r="K209" t="s">
        <v>121</v>
      </c>
    </row>
    <row r="210" spans="10:11" x14ac:dyDescent="0.25">
      <c r="J210" t="s">
        <v>4</v>
      </c>
      <c r="K210" t="s">
        <v>4</v>
      </c>
    </row>
    <row r="211" spans="10:11" x14ac:dyDescent="0.25">
      <c r="J211" t="s">
        <v>387</v>
      </c>
      <c r="K211" t="s">
        <v>108</v>
      </c>
    </row>
    <row r="212" spans="10:11" x14ac:dyDescent="0.25">
      <c r="J212" t="s">
        <v>388</v>
      </c>
      <c r="K212" t="s">
        <v>35</v>
      </c>
    </row>
    <row r="213" spans="10:11" x14ac:dyDescent="0.25">
      <c r="J213" t="s">
        <v>433</v>
      </c>
      <c r="K213" t="s">
        <v>201</v>
      </c>
    </row>
    <row r="214" spans="10:11" x14ac:dyDescent="0.25">
      <c r="J214" t="s">
        <v>390</v>
      </c>
      <c r="K214" t="s">
        <v>33</v>
      </c>
    </row>
    <row r="215" spans="10:11" x14ac:dyDescent="0.25">
      <c r="J215" t="s">
        <v>392</v>
      </c>
      <c r="K215" t="s">
        <v>51</v>
      </c>
    </row>
    <row r="216" spans="10:11" x14ac:dyDescent="0.25">
      <c r="J216" t="s">
        <v>434</v>
      </c>
      <c r="K216" t="s">
        <v>214</v>
      </c>
    </row>
    <row r="217" spans="10:11" x14ac:dyDescent="0.25">
      <c r="J217" t="s">
        <v>393</v>
      </c>
      <c r="K217" t="s">
        <v>98</v>
      </c>
    </row>
    <row r="218" spans="10:11" x14ac:dyDescent="0.25">
      <c r="J218" t="s">
        <v>395</v>
      </c>
      <c r="K218" t="s">
        <v>117</v>
      </c>
    </row>
    <row r="219" spans="10:11" x14ac:dyDescent="0.25">
      <c r="J219" t="s">
        <v>396</v>
      </c>
      <c r="K219" t="s">
        <v>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CountryAtmresults</vt:lpstr>
      <vt:lpstr>capitalstocks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dcterms:created xsi:type="dcterms:W3CDTF">2022-10-11T12:42:45Z</dcterms:created>
  <dcterms:modified xsi:type="dcterms:W3CDTF">2023-05-07T20:48:06Z</dcterms:modified>
</cp:coreProperties>
</file>