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840 G5\Documents\"/>
    </mc:Choice>
  </mc:AlternateContent>
  <bookViews>
    <workbookView xWindow="0" yWindow="0" windowWidth="14380" windowHeight="4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E26" i="1"/>
  <c r="F26" i="1"/>
  <c r="G26" i="1"/>
  <c r="H26" i="1"/>
  <c r="E23" i="1"/>
  <c r="F23" i="1"/>
  <c r="G23" i="1"/>
  <c r="H23" i="1"/>
  <c r="E24" i="1"/>
  <c r="F24" i="1"/>
  <c r="G24" i="1"/>
  <c r="H24" i="1"/>
  <c r="E25" i="1"/>
  <c r="F25" i="1"/>
  <c r="G25" i="1"/>
  <c r="H25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AB12" i="1" l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X4" i="1"/>
  <c r="AA3" i="1"/>
  <c r="AB3" i="1" s="1"/>
  <c r="Z3" i="1"/>
  <c r="Y3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X8" i="1" s="1"/>
  <c r="N7" i="1"/>
  <c r="N6" i="1"/>
  <c r="N5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I9" i="1"/>
  <c r="E3" i="1"/>
  <c r="F3" i="1" s="1"/>
  <c r="G3" i="1" s="1"/>
  <c r="H3" i="1" s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X10" i="1"/>
  <c r="X16" i="1"/>
  <c r="X17" i="1"/>
  <c r="D26" i="1"/>
  <c r="C25" i="1"/>
  <c r="C24" i="1"/>
  <c r="C23" i="1"/>
  <c r="D23" i="1"/>
  <c r="D24" i="1"/>
  <c r="D25" i="1"/>
  <c r="X6" i="1" l="1"/>
  <c r="X12" i="1"/>
  <c r="X20" i="1"/>
  <c r="X19" i="1"/>
  <c r="X11" i="1"/>
  <c r="X5" i="1"/>
  <c r="X14" i="1"/>
  <c r="X18" i="1"/>
  <c r="X13" i="1"/>
  <c r="X9" i="1"/>
  <c r="X15" i="1"/>
  <c r="X7" i="1"/>
  <c r="S23" i="1"/>
  <c r="S25" i="1"/>
  <c r="N23" i="1"/>
  <c r="N25" i="1"/>
  <c r="S24" i="1"/>
  <c r="S26" i="1"/>
  <c r="N24" i="1"/>
  <c r="N26" i="1"/>
  <c r="X24" i="1" l="1"/>
  <c r="X23" i="1"/>
  <c r="X25" i="1"/>
  <c r="X26" i="1"/>
</calcChain>
</file>

<file path=xl/sharedStrings.xml><?xml version="1.0" encoding="utf-8"?>
<sst xmlns="http://schemas.openxmlformats.org/spreadsheetml/2006/main" count="51" uniqueCount="42">
  <si>
    <t>Last Name</t>
  </si>
  <si>
    <t>First Name</t>
  </si>
  <si>
    <t>Hourly rates</t>
  </si>
  <si>
    <t>A</t>
  </si>
  <si>
    <t>B</t>
  </si>
  <si>
    <t>C</t>
  </si>
  <si>
    <t>D</t>
  </si>
  <si>
    <t>F</t>
  </si>
  <si>
    <t>E</t>
  </si>
  <si>
    <t>Employee Payroll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</si>
  <si>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</si>
  <si>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</si>
  <si>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</si>
  <si>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</si>
  <si>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</si>
  <si>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</si>
  <si>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</si>
  <si>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</si>
  <si>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</si>
  <si>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</si>
  <si>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</si>
  <si>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</si>
  <si>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</si>
  <si>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</si>
  <si>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</si>
  <si>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U</t>
  </si>
  <si>
    <t>W</t>
  </si>
  <si>
    <t>X</t>
  </si>
  <si>
    <t>Y</t>
  </si>
  <si>
    <t>Z</t>
  </si>
  <si>
    <t xml:space="preserve"> </t>
  </si>
  <si>
    <t>MAX</t>
  </si>
  <si>
    <t>MIN</t>
  </si>
  <si>
    <t>Average</t>
  </si>
  <si>
    <t>Total</t>
  </si>
  <si>
    <t>Miss Femi</t>
  </si>
  <si>
    <t>Overtime hour</t>
  </si>
  <si>
    <t>Overtime Bonus</t>
  </si>
  <si>
    <t>Final Total Pay</t>
  </si>
  <si>
    <t>Hours Worked pay</t>
  </si>
  <si>
    <t>Pay</t>
  </si>
  <si>
    <t>January Pay\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</si>
</sst>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vertical="center"/>
    </xf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Fill="1"/>
    <xf numFmtId="16" fontId="0" fillId="0" borderId="0" xfId="0" applyNumberFormat="1" applyFill="1"/>
    <xf numFmtId="44" fontId="0" fillId="0" borderId="0" xfId="0" applyNumberFormat="1" applyFill="1"/>
    <xf numFmtId="16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abSelected="1" zoomScale="63" zoomScaleNormal="63" workbookViewId="0">
      <selection activeCell="AE26" sqref="A1:AE26"/>
    </sheetView>
  </sheetViews>
  <sheetFormatPr defaultRowHeight="14.5" x14ac:dyDescent="0.35"/>
  <cols>
    <col min="1" max="1" width="15.1796875" bestFit="1" customWidth="1"/>
    <col min="2" max="2" width="13.81640625" customWidth="1"/>
    <col min="3" max="3" width="16" customWidth="1"/>
    <col min="4" max="4" width="15.36328125" customWidth="1"/>
    <col min="5" max="5" width="11.08984375" customWidth="1"/>
    <col min="6" max="6" width="9.36328125" customWidth="1"/>
    <col min="7" max="7" width="9.1796875" customWidth="1"/>
    <col min="8" max="8" width="10.08984375" customWidth="1"/>
    <col min="9" max="9" width="11.54296875" customWidth="1"/>
    <col min="10" max="10" width="11.90625" customWidth="1"/>
    <col min="11" max="12" width="10.453125" customWidth="1"/>
    <col min="13" max="13" width="11.08984375" customWidth="1"/>
    <col min="14" max="14" width="14.81640625" customWidth="1"/>
    <col min="15" max="15" width="12.81640625" customWidth="1"/>
    <col min="16" max="16" width="15" customWidth="1"/>
    <col min="17" max="17" width="13.26953125" customWidth="1"/>
    <col min="18" max="18" width="14.1796875" customWidth="1"/>
    <col min="19" max="19" width="12.36328125" customWidth="1"/>
    <col min="20" max="20" width="12.90625" customWidth="1"/>
    <col min="21" max="21" width="11.90625" customWidth="1"/>
    <col min="22" max="22" width="11.26953125" customWidth="1"/>
    <col min="23" max="23" width="11.453125" customWidth="1"/>
    <col min="24" max="24" width="17.453125" customWidth="1"/>
    <col min="25" max="25" width="10.90625" customWidth="1"/>
    <col min="26" max="26" width="11" customWidth="1"/>
    <col min="27" max="27" width="11.7265625" customWidth="1"/>
    <col min="28" max="28" width="13.1796875" customWidth="1"/>
    <col min="29" max="29" width="13.1796875" style="18" customWidth="1"/>
    <col min="30" max="30" width="18.1796875" customWidth="1"/>
  </cols>
  <sheetData>
    <row r="1" spans="1:30" x14ac:dyDescent="0.35">
      <c r="A1" t="s">
        <v>9</v>
      </c>
      <c r="B1" t="s">
        <v>9</v>
      </c>
      <c r="C1" t="s">
        <v>35</v>
      </c>
      <c r="AD1" t="s">
        <v>41</v>
      </c>
    </row>
    <row r="2" spans="1:30" x14ac:dyDescent="0.35">
      <c r="D2" t="s">
        <v>39</v>
      </c>
      <c r="I2" s="1" t="s">
        <v>36</v>
      </c>
      <c r="J2" s="1"/>
      <c r="K2" s="1"/>
      <c r="L2" s="1"/>
      <c r="M2" s="1"/>
      <c r="N2" t="s">
        <v>40</v>
      </c>
      <c r="S2" t="s">
        <v>37</v>
      </c>
      <c r="X2" t="s">
        <v>38</v>
      </c>
    </row>
    <row r="3" spans="1:30" x14ac:dyDescent="0.35">
      <c r="A3" t="s">
        <v>0</v>
      </c>
      <c r="B3" t="s">
        <v>1</v>
      </c>
      <c r="C3" s="2" t="s">
        <v>2</v>
      </c>
      <c r="D3" s="7">
        <v>44927</v>
      </c>
      <c r="E3" s="7">
        <f>D3+7</f>
        <v>44934</v>
      </c>
      <c r="F3" s="7">
        <f t="shared" ref="F3:H3" si="0">E3+7</f>
        <v>44941</v>
      </c>
      <c r="G3" s="7">
        <f t="shared" si="0"/>
        <v>44948</v>
      </c>
      <c r="H3" s="7">
        <f t="shared" si="0"/>
        <v>44955</v>
      </c>
      <c r="I3" s="10">
        <v>44927</v>
      </c>
      <c r="J3" s="10">
        <f>I3+7</f>
        <v>44934</v>
      </c>
      <c r="K3" s="10">
        <f t="shared" ref="K3:M3" si="1">J3+7</f>
        <v>44941</v>
      </c>
      <c r="L3" s="10">
        <f t="shared" si="1"/>
        <v>44948</v>
      </c>
      <c r="M3" s="10">
        <f t="shared" si="1"/>
        <v>44955</v>
      </c>
      <c r="N3" s="14">
        <v>44927</v>
      </c>
      <c r="O3" s="14">
        <f>N3+7</f>
        <v>44934</v>
      </c>
      <c r="P3" s="14">
        <f t="shared" ref="P3:R3" si="2">O3+7</f>
        <v>44941</v>
      </c>
      <c r="Q3" s="14">
        <f t="shared" si="2"/>
        <v>44948</v>
      </c>
      <c r="R3" s="14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16">
        <v>44927</v>
      </c>
      <c r="Y3" s="16">
        <f>X3+7</f>
        <v>44934</v>
      </c>
      <c r="Z3" s="16">
        <f t="shared" ref="Z3:AB3" si="4">Y3+7</f>
        <v>44941</v>
      </c>
      <c r="AA3" s="16">
        <f t="shared" si="4"/>
        <v>44948</v>
      </c>
      <c r="AB3" s="16">
        <f t="shared" si="4"/>
        <v>44955</v>
      </c>
      <c r="AC3" s="19"/>
    </row>
    <row r="4" spans="1:30" x14ac:dyDescent="0.35">
      <c r="A4" t="s">
        <v>3</v>
      </c>
      <c r="B4" t="s">
        <v>11</v>
      </c>
      <c r="C4" s="2">
        <v>15.9</v>
      </c>
      <c r="D4" s="8">
        <v>41</v>
      </c>
      <c r="E4" s="9">
        <v>39</v>
      </c>
      <c r="F4" s="9">
        <v>40</v>
      </c>
      <c r="G4" s="9">
        <v>40</v>
      </c>
      <c r="H4" s="9">
        <v>43</v>
      </c>
      <c r="I4" s="11">
        <f t="shared" ref="I4:I20" si="5">IF(D4&gt;40,D4-40,0)</f>
        <v>1</v>
      </c>
      <c r="J4" s="11">
        <f t="shared" ref="J4:J20" si="6">IF(E4&gt;40,E4-40,0)</f>
        <v>0</v>
      </c>
      <c r="K4" s="11">
        <f t="shared" ref="K4:K20" si="7">IF(F4&gt;40,F4-40,0)</f>
        <v>0</v>
      </c>
      <c r="L4" s="11">
        <f t="shared" ref="L4:L20" si="8">IF(G4&gt;40,G4-40,0)</f>
        <v>0</v>
      </c>
      <c r="M4" s="11">
        <f t="shared" ref="M4:M20" si="9">IF(H4&gt;40,H4-40,0)</f>
        <v>3</v>
      </c>
      <c r="N4" s="15">
        <f>$C4*D4</f>
        <v>651.9</v>
      </c>
      <c r="O4" s="15">
        <f t="shared" ref="O4:O20" si="10">$C4*E4</f>
        <v>620.1</v>
      </c>
      <c r="P4" s="15">
        <f t="shared" ref="P4:P20" si="11">$C4*F4</f>
        <v>636</v>
      </c>
      <c r="Q4" s="15">
        <f t="shared" ref="Q4:Q20" si="12">$C4*G4</f>
        <v>636</v>
      </c>
      <c r="R4" s="15">
        <f t="shared" ref="R4:R20" si="13">$C4*H4</f>
        <v>683.7</v>
      </c>
      <c r="S4" s="13">
        <f>0.5*$C4*I4</f>
        <v>7.95</v>
      </c>
      <c r="T4" s="13">
        <f t="shared" ref="T4:T20" si="14">0.5*$C4*J4</f>
        <v>0</v>
      </c>
      <c r="U4" s="13">
        <f t="shared" ref="U4:U20" si="15">0.5*$C4*K4</f>
        <v>0</v>
      </c>
      <c r="V4" s="13">
        <f t="shared" ref="V4:V20" si="16">0.5*$C4*L4</f>
        <v>0</v>
      </c>
      <c r="W4" s="13">
        <f t="shared" ref="W4:W20" si="17">0.5*$C4*M4</f>
        <v>23.85</v>
      </c>
      <c r="X4" s="17">
        <f>N4+S4</f>
        <v>659.85</v>
      </c>
      <c r="Y4" s="17">
        <f t="shared" ref="Y4:Y20" si="18">O4+T4</f>
        <v>620.1</v>
      </c>
      <c r="Z4" s="17">
        <f t="shared" ref="Z4:Z20" si="19">P4+U4</f>
        <v>636</v>
      </c>
      <c r="AA4" s="17">
        <f t="shared" ref="AA4:AA20" si="20">Q4+V4</f>
        <v>636</v>
      </c>
      <c r="AB4" s="17">
        <f t="shared" ref="AB4:AB20" si="21">R4+W4</f>
        <v>707.55000000000007</v>
      </c>
      <c r="AC4" s="20"/>
      <c r="AD4" s="3">
        <f>X4+Y4+Z4+AA4+AB4</f>
        <v>3259.5</v>
      </c>
    </row>
    <row r="5" spans="1:30" x14ac:dyDescent="0.35">
      <c r="A5" t="s">
        <v>4</v>
      </c>
      <c r="B5" t="s">
        <v>10</v>
      </c>
      <c r="C5" s="2">
        <v>10</v>
      </c>
      <c r="D5" s="8">
        <v>42</v>
      </c>
      <c r="E5" s="9">
        <v>30</v>
      </c>
      <c r="F5" s="9">
        <v>40</v>
      </c>
      <c r="G5" s="9">
        <v>40</v>
      </c>
      <c r="H5" s="9">
        <v>39</v>
      </c>
      <c r="I5" s="11">
        <f t="shared" si="5"/>
        <v>2</v>
      </c>
      <c r="J5" s="11">
        <f t="shared" si="6"/>
        <v>0</v>
      </c>
      <c r="K5" s="11">
        <f t="shared" si="7"/>
        <v>0</v>
      </c>
      <c r="L5" s="11">
        <f t="shared" si="8"/>
        <v>0</v>
      </c>
      <c r="M5" s="11">
        <f t="shared" si="9"/>
        <v>0</v>
      </c>
      <c r="N5" s="15">
        <f t="shared" ref="N5:N20" si="22">$C5*D5</f>
        <v>420</v>
      </c>
      <c r="O5" s="15">
        <f t="shared" si="10"/>
        <v>300</v>
      </c>
      <c r="P5" s="15">
        <f t="shared" si="11"/>
        <v>400</v>
      </c>
      <c r="Q5" s="15">
        <f t="shared" si="12"/>
        <v>400</v>
      </c>
      <c r="R5" s="15">
        <f t="shared" si="13"/>
        <v>390</v>
      </c>
      <c r="S5" s="13">
        <f t="shared" ref="S5:S20" si="23">0.5*$C5*I5</f>
        <v>10</v>
      </c>
      <c r="T5" s="13">
        <f t="shared" si="14"/>
        <v>0</v>
      </c>
      <c r="U5" s="13">
        <f t="shared" si="15"/>
        <v>0</v>
      </c>
      <c r="V5" s="13">
        <f t="shared" si="16"/>
        <v>0</v>
      </c>
      <c r="W5" s="13">
        <f t="shared" si="17"/>
        <v>0</v>
      </c>
      <c r="X5" s="17">
        <f t="shared" ref="X5:X20" si="24">N5+S5</f>
        <v>430</v>
      </c>
      <c r="Y5" s="17">
        <f t="shared" si="18"/>
        <v>300</v>
      </c>
      <c r="Z5" s="17">
        <f t="shared" si="19"/>
        <v>400</v>
      </c>
      <c r="AA5" s="17">
        <f t="shared" si="20"/>
        <v>400</v>
      </c>
      <c r="AB5" s="17">
        <f t="shared" si="21"/>
        <v>390</v>
      </c>
      <c r="AC5" s="20"/>
      <c r="AD5" s="3">
        <f t="shared" ref="AD5:AD20" si="25">X5+Y5+Z5+AA5+AB5</f>
        <v>1920</v>
      </c>
    </row>
    <row r="6" spans="1:30" x14ac:dyDescent="0.35">
      <c r="A6" t="s">
        <v>5</v>
      </c>
      <c r="B6" t="s">
        <v>7</v>
      </c>
      <c r="C6" s="2">
        <v>22.1</v>
      </c>
      <c r="D6" s="8">
        <v>49</v>
      </c>
      <c r="E6" s="9">
        <v>46</v>
      </c>
      <c r="F6" s="9">
        <v>51</v>
      </c>
      <c r="G6" s="9">
        <v>42</v>
      </c>
      <c r="H6" s="9">
        <v>41</v>
      </c>
      <c r="I6" s="11">
        <f t="shared" si="5"/>
        <v>9</v>
      </c>
      <c r="J6" s="11">
        <f t="shared" si="6"/>
        <v>6</v>
      </c>
      <c r="K6" s="11">
        <f t="shared" si="7"/>
        <v>11</v>
      </c>
      <c r="L6" s="11">
        <f t="shared" si="8"/>
        <v>2</v>
      </c>
      <c r="M6" s="11">
        <f t="shared" si="9"/>
        <v>1</v>
      </c>
      <c r="N6" s="15">
        <f t="shared" si="22"/>
        <v>1082.9000000000001</v>
      </c>
      <c r="O6" s="15">
        <f t="shared" si="10"/>
        <v>1016.6</v>
      </c>
      <c r="P6" s="15">
        <f t="shared" si="11"/>
        <v>1127.1000000000001</v>
      </c>
      <c r="Q6" s="15">
        <f t="shared" si="12"/>
        <v>928.2</v>
      </c>
      <c r="R6" s="15">
        <f t="shared" si="13"/>
        <v>906.1</v>
      </c>
      <c r="S6" s="13">
        <f t="shared" si="23"/>
        <v>99.45</v>
      </c>
      <c r="T6" s="13">
        <f t="shared" si="14"/>
        <v>66.300000000000011</v>
      </c>
      <c r="U6" s="13">
        <f t="shared" si="15"/>
        <v>121.55000000000001</v>
      </c>
      <c r="V6" s="13">
        <f t="shared" si="16"/>
        <v>22.1</v>
      </c>
      <c r="W6" s="13">
        <f t="shared" si="17"/>
        <v>11.05</v>
      </c>
      <c r="X6" s="17">
        <f t="shared" si="24"/>
        <v>1182.3500000000001</v>
      </c>
      <c r="Y6" s="17">
        <f t="shared" si="18"/>
        <v>1082.9000000000001</v>
      </c>
      <c r="Z6" s="17">
        <f t="shared" si="19"/>
        <v>1248.6500000000001</v>
      </c>
      <c r="AA6" s="17">
        <f t="shared" si="20"/>
        <v>950.30000000000007</v>
      </c>
      <c r="AB6" s="17">
        <f t="shared" si="21"/>
        <v>917.15</v>
      </c>
      <c r="AC6" s="20"/>
      <c r="AD6" s="3">
        <f t="shared" si="25"/>
        <v>5381.3499999999995</v>
      </c>
    </row>
    <row r="7" spans="1:30" x14ac:dyDescent="0.35">
      <c r="A7" t="s">
        <v>6</v>
      </c>
      <c r="B7" t="s">
        <v>8</v>
      </c>
      <c r="C7" s="2">
        <v>19.100000000000001</v>
      </c>
      <c r="D7" s="8">
        <v>41</v>
      </c>
      <c r="E7" s="9">
        <v>41</v>
      </c>
      <c r="F7" s="9">
        <v>42</v>
      </c>
      <c r="G7" s="9">
        <v>40</v>
      </c>
      <c r="H7" s="9">
        <v>40</v>
      </c>
      <c r="I7" s="11">
        <f t="shared" si="5"/>
        <v>1</v>
      </c>
      <c r="J7" s="11">
        <f t="shared" si="6"/>
        <v>1</v>
      </c>
      <c r="K7" s="11">
        <f t="shared" si="7"/>
        <v>2</v>
      </c>
      <c r="L7" s="11">
        <f t="shared" si="8"/>
        <v>0</v>
      </c>
      <c r="M7" s="11">
        <f t="shared" si="9"/>
        <v>0</v>
      </c>
      <c r="N7" s="15">
        <f t="shared" si="22"/>
        <v>783.1</v>
      </c>
      <c r="O7" s="15">
        <f t="shared" si="10"/>
        <v>783.1</v>
      </c>
      <c r="P7" s="15">
        <f t="shared" si="11"/>
        <v>802.2</v>
      </c>
      <c r="Q7" s="15">
        <f t="shared" si="12"/>
        <v>764</v>
      </c>
      <c r="R7" s="15">
        <f t="shared" si="13"/>
        <v>764</v>
      </c>
      <c r="S7" s="13">
        <f t="shared" si="23"/>
        <v>9.5500000000000007</v>
      </c>
      <c r="T7" s="13">
        <f t="shared" si="14"/>
        <v>9.5500000000000007</v>
      </c>
      <c r="U7" s="13">
        <f t="shared" si="15"/>
        <v>19.100000000000001</v>
      </c>
      <c r="V7" s="13">
        <f t="shared" si="16"/>
        <v>0</v>
      </c>
      <c r="W7" s="13">
        <f t="shared" si="17"/>
        <v>0</v>
      </c>
      <c r="X7" s="17">
        <f t="shared" si="24"/>
        <v>792.65</v>
      </c>
      <c r="Y7" s="17">
        <f t="shared" si="18"/>
        <v>792.65</v>
      </c>
      <c r="Z7" s="17">
        <f t="shared" si="19"/>
        <v>821.30000000000007</v>
      </c>
      <c r="AA7" s="17">
        <f t="shared" si="20"/>
        <v>764</v>
      </c>
      <c r="AB7" s="17">
        <f t="shared" si="21"/>
        <v>764</v>
      </c>
      <c r="AC7" s="20"/>
      <c r="AD7" s="3">
        <f t="shared" si="25"/>
        <v>3934.6</v>
      </c>
    </row>
    <row r="8" spans="1:30" x14ac:dyDescent="0.35">
      <c r="A8" t="s">
        <v>8</v>
      </c>
      <c r="B8" t="s">
        <v>6</v>
      </c>
      <c r="C8" s="2">
        <v>6.5</v>
      </c>
      <c r="D8" s="8">
        <v>39</v>
      </c>
      <c r="E8" s="9">
        <v>40</v>
      </c>
      <c r="F8" s="9">
        <v>40</v>
      </c>
      <c r="G8" s="9">
        <v>40</v>
      </c>
      <c r="H8" s="9">
        <v>42</v>
      </c>
      <c r="I8" s="11">
        <f t="shared" si="5"/>
        <v>0</v>
      </c>
      <c r="J8" s="11">
        <f t="shared" si="6"/>
        <v>0</v>
      </c>
      <c r="K8" s="11">
        <f t="shared" si="7"/>
        <v>0</v>
      </c>
      <c r="L8" s="11">
        <f t="shared" si="8"/>
        <v>0</v>
      </c>
      <c r="M8" s="11">
        <f t="shared" si="9"/>
        <v>2</v>
      </c>
      <c r="N8" s="15">
        <f t="shared" si="22"/>
        <v>253.5</v>
      </c>
      <c r="O8" s="15">
        <f t="shared" si="10"/>
        <v>260</v>
      </c>
      <c r="P8" s="15">
        <f t="shared" si="11"/>
        <v>260</v>
      </c>
      <c r="Q8" s="15">
        <f t="shared" si="12"/>
        <v>260</v>
      </c>
      <c r="R8" s="15">
        <f t="shared" si="13"/>
        <v>273</v>
      </c>
      <c r="S8" s="13">
        <f t="shared" si="23"/>
        <v>0</v>
      </c>
      <c r="T8" s="13">
        <f t="shared" si="14"/>
        <v>0</v>
      </c>
      <c r="U8" s="13">
        <f t="shared" si="15"/>
        <v>0</v>
      </c>
      <c r="V8" s="13">
        <f t="shared" si="16"/>
        <v>0</v>
      </c>
      <c r="W8" s="13">
        <f t="shared" si="17"/>
        <v>6.5</v>
      </c>
      <c r="X8" s="17">
        <f t="shared" si="24"/>
        <v>253.5</v>
      </c>
      <c r="Y8" s="17">
        <f t="shared" si="18"/>
        <v>260</v>
      </c>
      <c r="Z8" s="17">
        <f t="shared" si="19"/>
        <v>260</v>
      </c>
      <c r="AA8" s="17">
        <f t="shared" si="20"/>
        <v>260</v>
      </c>
      <c r="AB8" s="17">
        <f t="shared" si="21"/>
        <v>279.5</v>
      </c>
      <c r="AC8" s="20"/>
      <c r="AD8" s="3">
        <f t="shared" si="25"/>
        <v>1313</v>
      </c>
    </row>
    <row r="9" spans="1:30" x14ac:dyDescent="0.35">
      <c r="A9" t="s">
        <v>7</v>
      </c>
      <c r="B9" t="s">
        <v>5</v>
      </c>
      <c r="C9" s="2">
        <v>14.2</v>
      </c>
      <c r="D9" s="8">
        <v>44</v>
      </c>
      <c r="E9" s="9">
        <v>38</v>
      </c>
      <c r="F9" s="9">
        <v>20</v>
      </c>
      <c r="G9" s="9">
        <v>40</v>
      </c>
      <c r="H9" s="9">
        <v>39</v>
      </c>
      <c r="I9" s="11">
        <f t="shared" si="5"/>
        <v>4</v>
      </c>
      <c r="J9" s="11">
        <f t="shared" si="6"/>
        <v>0</v>
      </c>
      <c r="K9" s="11">
        <f t="shared" si="7"/>
        <v>0</v>
      </c>
      <c r="L9" s="11">
        <f t="shared" si="8"/>
        <v>0</v>
      </c>
      <c r="M9" s="11">
        <f t="shared" si="9"/>
        <v>0</v>
      </c>
      <c r="N9" s="15">
        <f t="shared" si="22"/>
        <v>624.79999999999995</v>
      </c>
      <c r="O9" s="15">
        <f t="shared" si="10"/>
        <v>539.6</v>
      </c>
      <c r="P9" s="15">
        <f t="shared" si="11"/>
        <v>284</v>
      </c>
      <c r="Q9" s="15">
        <f t="shared" si="12"/>
        <v>568</v>
      </c>
      <c r="R9" s="15">
        <f t="shared" si="13"/>
        <v>553.79999999999995</v>
      </c>
      <c r="S9" s="13">
        <f t="shared" si="23"/>
        <v>28.4</v>
      </c>
      <c r="T9" s="13">
        <f t="shared" si="14"/>
        <v>0</v>
      </c>
      <c r="U9" s="13">
        <f t="shared" si="15"/>
        <v>0</v>
      </c>
      <c r="V9" s="13">
        <f t="shared" si="16"/>
        <v>0</v>
      </c>
      <c r="W9" s="13">
        <f t="shared" si="17"/>
        <v>0</v>
      </c>
      <c r="X9" s="17">
        <f t="shared" si="24"/>
        <v>653.19999999999993</v>
      </c>
      <c r="Y9" s="17">
        <f t="shared" si="18"/>
        <v>539.6</v>
      </c>
      <c r="Z9" s="17">
        <f t="shared" si="19"/>
        <v>284</v>
      </c>
      <c r="AA9" s="17">
        <f t="shared" si="20"/>
        <v>568</v>
      </c>
      <c r="AB9" s="17">
        <f t="shared" si="21"/>
        <v>553.79999999999995</v>
      </c>
      <c r="AC9" s="20"/>
      <c r="AD9" s="3">
        <f t="shared" si="25"/>
        <v>2598.6</v>
      </c>
    </row>
    <row r="10" spans="1:30" x14ac:dyDescent="0.35">
      <c r="A10" t="s">
        <v>10</v>
      </c>
      <c r="B10" t="s">
        <v>4</v>
      </c>
      <c r="C10" s="2">
        <v>18</v>
      </c>
      <c r="D10" s="8">
        <v>55</v>
      </c>
      <c r="E10" s="9">
        <v>44</v>
      </c>
      <c r="F10" s="9">
        <v>60</v>
      </c>
      <c r="G10" s="9">
        <v>42</v>
      </c>
      <c r="H10" s="9">
        <v>40</v>
      </c>
      <c r="I10" s="11">
        <f t="shared" si="5"/>
        <v>15</v>
      </c>
      <c r="J10" s="11">
        <f t="shared" si="6"/>
        <v>4</v>
      </c>
      <c r="K10" s="11">
        <f t="shared" si="7"/>
        <v>20</v>
      </c>
      <c r="L10" s="11">
        <f t="shared" si="8"/>
        <v>2</v>
      </c>
      <c r="M10" s="11">
        <f t="shared" si="9"/>
        <v>0</v>
      </c>
      <c r="N10" s="15">
        <f t="shared" si="22"/>
        <v>990</v>
      </c>
      <c r="O10" s="15">
        <f t="shared" si="10"/>
        <v>792</v>
      </c>
      <c r="P10" s="15">
        <f t="shared" si="11"/>
        <v>1080</v>
      </c>
      <c r="Q10" s="15">
        <f t="shared" si="12"/>
        <v>756</v>
      </c>
      <c r="R10" s="15">
        <f t="shared" si="13"/>
        <v>720</v>
      </c>
      <c r="S10" s="13">
        <f t="shared" si="23"/>
        <v>135</v>
      </c>
      <c r="T10" s="13">
        <f t="shared" si="14"/>
        <v>36</v>
      </c>
      <c r="U10" s="13">
        <f t="shared" si="15"/>
        <v>180</v>
      </c>
      <c r="V10" s="13">
        <f t="shared" si="16"/>
        <v>18</v>
      </c>
      <c r="W10" s="13">
        <f t="shared" si="17"/>
        <v>0</v>
      </c>
      <c r="X10" s="17">
        <f t="shared" si="24"/>
        <v>1125</v>
      </c>
      <c r="Y10" s="17">
        <f t="shared" si="18"/>
        <v>828</v>
      </c>
      <c r="Z10" s="17">
        <f t="shared" si="19"/>
        <v>1260</v>
      </c>
      <c r="AA10" s="17">
        <f t="shared" si="20"/>
        <v>774</v>
      </c>
      <c r="AB10" s="17">
        <f t="shared" si="21"/>
        <v>720</v>
      </c>
      <c r="AC10" s="20"/>
      <c r="AD10" s="3">
        <f t="shared" si="25"/>
        <v>4707</v>
      </c>
    </row>
    <row r="11" spans="1:30" x14ac:dyDescent="0.35">
      <c r="A11" t="s">
        <v>11</v>
      </c>
      <c r="B11" t="s">
        <v>3</v>
      </c>
      <c r="C11" s="2">
        <v>17.5</v>
      </c>
      <c r="D11" s="8">
        <v>33</v>
      </c>
      <c r="E11" s="9">
        <v>40</v>
      </c>
      <c r="F11" s="9">
        <v>45</v>
      </c>
      <c r="G11" s="9">
        <v>39</v>
      </c>
      <c r="H11" s="9">
        <v>40</v>
      </c>
      <c r="I11" s="11">
        <f t="shared" si="5"/>
        <v>0</v>
      </c>
      <c r="J11" s="11">
        <f t="shared" si="6"/>
        <v>0</v>
      </c>
      <c r="K11" s="11">
        <f t="shared" si="7"/>
        <v>5</v>
      </c>
      <c r="L11" s="11">
        <f t="shared" si="8"/>
        <v>0</v>
      </c>
      <c r="M11" s="11">
        <f t="shared" si="9"/>
        <v>0</v>
      </c>
      <c r="N11" s="15">
        <f t="shared" si="22"/>
        <v>577.5</v>
      </c>
      <c r="O11" s="15">
        <f t="shared" si="10"/>
        <v>700</v>
      </c>
      <c r="P11" s="15">
        <f t="shared" si="11"/>
        <v>787.5</v>
      </c>
      <c r="Q11" s="15">
        <f t="shared" si="12"/>
        <v>682.5</v>
      </c>
      <c r="R11" s="15">
        <f t="shared" si="13"/>
        <v>700</v>
      </c>
      <c r="S11" s="13">
        <f t="shared" si="23"/>
        <v>0</v>
      </c>
      <c r="T11" s="13">
        <f t="shared" si="14"/>
        <v>0</v>
      </c>
      <c r="U11" s="13">
        <f t="shared" si="15"/>
        <v>43.75</v>
      </c>
      <c r="V11" s="13">
        <f t="shared" si="16"/>
        <v>0</v>
      </c>
      <c r="W11" s="13">
        <f t="shared" si="17"/>
        <v>0</v>
      </c>
      <c r="X11" s="17">
        <f t="shared" si="24"/>
        <v>577.5</v>
      </c>
      <c r="Y11" s="17">
        <f t="shared" si="18"/>
        <v>700</v>
      </c>
      <c r="Z11" s="17">
        <f t="shared" si="19"/>
        <v>831.25</v>
      </c>
      <c r="AA11" s="17">
        <f t="shared" si="20"/>
        <v>682.5</v>
      </c>
      <c r="AB11" s="17">
        <f t="shared" si="21"/>
        <v>700</v>
      </c>
      <c r="AC11" s="20"/>
      <c r="AD11" s="3">
        <f t="shared" si="25"/>
        <v>3491.25</v>
      </c>
    </row>
    <row r="12" spans="1:30" x14ac:dyDescent="0.35">
      <c r="A12" t="s">
        <v>12</v>
      </c>
      <c r="B12" t="s">
        <v>29</v>
      </c>
      <c r="C12" s="2">
        <v>14.7</v>
      </c>
      <c r="D12" s="8">
        <v>29</v>
      </c>
      <c r="E12" s="9">
        <v>33</v>
      </c>
      <c r="F12" s="9">
        <v>40</v>
      </c>
      <c r="G12" s="9">
        <v>40</v>
      </c>
      <c r="H12" s="9">
        <v>42</v>
      </c>
      <c r="I12" s="11">
        <f t="shared" si="5"/>
        <v>0</v>
      </c>
      <c r="J12" s="11">
        <f t="shared" si="6"/>
        <v>0</v>
      </c>
      <c r="K12" s="11">
        <f t="shared" si="7"/>
        <v>0</v>
      </c>
      <c r="L12" s="11">
        <f t="shared" si="8"/>
        <v>0</v>
      </c>
      <c r="M12" s="11">
        <f t="shared" si="9"/>
        <v>2</v>
      </c>
      <c r="N12" s="15">
        <f t="shared" si="22"/>
        <v>426.29999999999995</v>
      </c>
      <c r="O12" s="15">
        <f t="shared" si="10"/>
        <v>485.09999999999997</v>
      </c>
      <c r="P12" s="15">
        <f t="shared" si="11"/>
        <v>588</v>
      </c>
      <c r="Q12" s="15">
        <f t="shared" si="12"/>
        <v>588</v>
      </c>
      <c r="R12" s="15">
        <f t="shared" si="13"/>
        <v>617.4</v>
      </c>
      <c r="S12" s="13">
        <f t="shared" si="23"/>
        <v>0</v>
      </c>
      <c r="T12" s="13">
        <f t="shared" si="14"/>
        <v>0</v>
      </c>
      <c r="U12" s="13">
        <f t="shared" si="15"/>
        <v>0</v>
      </c>
      <c r="V12" s="13">
        <f t="shared" si="16"/>
        <v>0</v>
      </c>
      <c r="W12" s="13">
        <f t="shared" si="17"/>
        <v>14.7</v>
      </c>
      <c r="X12" s="17">
        <f t="shared" si="24"/>
        <v>426.29999999999995</v>
      </c>
      <c r="Y12" s="17">
        <f t="shared" si="18"/>
        <v>485.09999999999997</v>
      </c>
      <c r="Z12" s="17">
        <f t="shared" si="19"/>
        <v>588</v>
      </c>
      <c r="AA12" s="17">
        <f t="shared" si="20"/>
        <v>588</v>
      </c>
      <c r="AB12" s="17">
        <f t="shared" si="21"/>
        <v>632.1</v>
      </c>
      <c r="AC12" s="20"/>
      <c r="AD12" s="3">
        <f t="shared" si="25"/>
        <v>2719.4999999999995</v>
      </c>
    </row>
    <row r="13" spans="1:30" x14ac:dyDescent="0.35">
      <c r="A13" t="s">
        <v>13</v>
      </c>
      <c r="B13" t="s">
        <v>28</v>
      </c>
      <c r="C13" s="2">
        <v>13.9</v>
      </c>
      <c r="D13" s="8">
        <v>40</v>
      </c>
      <c r="E13" s="9">
        <v>20</v>
      </c>
      <c r="F13" s="9">
        <v>49</v>
      </c>
      <c r="G13" s="9">
        <v>40</v>
      </c>
      <c r="H13" s="9">
        <v>40</v>
      </c>
      <c r="I13" s="11">
        <f t="shared" si="5"/>
        <v>0</v>
      </c>
      <c r="J13" s="11">
        <f t="shared" si="6"/>
        <v>0</v>
      </c>
      <c r="K13" s="11">
        <f t="shared" si="7"/>
        <v>9</v>
      </c>
      <c r="L13" s="11">
        <f t="shared" si="8"/>
        <v>0</v>
      </c>
      <c r="M13" s="11">
        <f t="shared" si="9"/>
        <v>0</v>
      </c>
      <c r="N13" s="15">
        <f t="shared" si="22"/>
        <v>556</v>
      </c>
      <c r="O13" s="15">
        <f t="shared" si="10"/>
        <v>278</v>
      </c>
      <c r="P13" s="15">
        <f t="shared" si="11"/>
        <v>681.1</v>
      </c>
      <c r="Q13" s="15">
        <f t="shared" si="12"/>
        <v>556</v>
      </c>
      <c r="R13" s="15">
        <f t="shared" si="13"/>
        <v>556</v>
      </c>
      <c r="S13" s="13">
        <f t="shared" si="23"/>
        <v>0</v>
      </c>
      <c r="T13" s="13">
        <f t="shared" si="14"/>
        <v>0</v>
      </c>
      <c r="U13" s="13">
        <f t="shared" si="15"/>
        <v>62.550000000000004</v>
      </c>
      <c r="V13" s="13">
        <f t="shared" si="16"/>
        <v>0</v>
      </c>
      <c r="W13" s="13">
        <f t="shared" si="17"/>
        <v>0</v>
      </c>
      <c r="X13" s="17">
        <f t="shared" si="24"/>
        <v>556</v>
      </c>
      <c r="Y13" s="17">
        <f t="shared" si="18"/>
        <v>278</v>
      </c>
      <c r="Z13" s="17">
        <f t="shared" si="19"/>
        <v>743.65</v>
      </c>
      <c r="AA13" s="17">
        <f t="shared" si="20"/>
        <v>556</v>
      </c>
      <c r="AB13" s="17">
        <f t="shared" si="21"/>
        <v>556</v>
      </c>
      <c r="AC13" s="20"/>
      <c r="AD13" s="3">
        <f t="shared" si="25"/>
        <v>2689.65</v>
      </c>
    </row>
    <row r="14" spans="1:30" x14ac:dyDescent="0.35">
      <c r="A14" t="s">
        <v>14</v>
      </c>
      <c r="B14" t="s">
        <v>27</v>
      </c>
      <c r="C14" s="2">
        <v>11.2</v>
      </c>
      <c r="D14" s="8">
        <v>40</v>
      </c>
      <c r="E14" s="9">
        <v>18</v>
      </c>
      <c r="F14" s="9">
        <v>22</v>
      </c>
      <c r="G14" s="9">
        <v>41</v>
      </c>
      <c r="H14" s="9">
        <v>28</v>
      </c>
      <c r="I14" s="11">
        <f t="shared" si="5"/>
        <v>0</v>
      </c>
      <c r="J14" s="11">
        <f t="shared" si="6"/>
        <v>0</v>
      </c>
      <c r="K14" s="11">
        <f t="shared" si="7"/>
        <v>0</v>
      </c>
      <c r="L14" s="11">
        <f t="shared" si="8"/>
        <v>1</v>
      </c>
      <c r="M14" s="11">
        <f t="shared" si="9"/>
        <v>0</v>
      </c>
      <c r="N14" s="15">
        <f t="shared" si="22"/>
        <v>448</v>
      </c>
      <c r="O14" s="15">
        <f t="shared" si="10"/>
        <v>201.6</v>
      </c>
      <c r="P14" s="15">
        <f t="shared" si="11"/>
        <v>246.39999999999998</v>
      </c>
      <c r="Q14" s="15">
        <f t="shared" si="12"/>
        <v>459.2</v>
      </c>
      <c r="R14" s="15">
        <f t="shared" si="13"/>
        <v>313.59999999999997</v>
      </c>
      <c r="S14" s="13">
        <f t="shared" si="23"/>
        <v>0</v>
      </c>
      <c r="T14" s="13">
        <f t="shared" si="14"/>
        <v>0</v>
      </c>
      <c r="U14" s="13">
        <f t="shared" si="15"/>
        <v>0</v>
      </c>
      <c r="V14" s="13">
        <f t="shared" si="16"/>
        <v>5.6</v>
      </c>
      <c r="W14" s="13">
        <f t="shared" si="17"/>
        <v>0</v>
      </c>
      <c r="X14" s="17">
        <f t="shared" si="24"/>
        <v>448</v>
      </c>
      <c r="Y14" s="17">
        <f t="shared" si="18"/>
        <v>201.6</v>
      </c>
      <c r="Z14" s="17">
        <f t="shared" si="19"/>
        <v>246.39999999999998</v>
      </c>
      <c r="AA14" s="17">
        <f t="shared" si="20"/>
        <v>464.8</v>
      </c>
      <c r="AB14" s="17">
        <f t="shared" si="21"/>
        <v>313.59999999999997</v>
      </c>
      <c r="AC14" s="20"/>
      <c r="AD14" s="3">
        <f t="shared" si="25"/>
        <v>1674.3999999999999</v>
      </c>
    </row>
    <row r="15" spans="1:30" x14ac:dyDescent="0.35">
      <c r="A15" t="s">
        <v>15</v>
      </c>
      <c r="B15" t="s">
        <v>26</v>
      </c>
      <c r="C15" s="2">
        <v>10.1</v>
      </c>
      <c r="D15" s="8">
        <v>40</v>
      </c>
      <c r="E15" s="9">
        <v>50</v>
      </c>
      <c r="F15" s="9">
        <v>54</v>
      </c>
      <c r="G15" s="9">
        <v>42</v>
      </c>
      <c r="H15" s="9">
        <v>40</v>
      </c>
      <c r="I15" s="11">
        <f t="shared" si="5"/>
        <v>0</v>
      </c>
      <c r="J15" s="11">
        <f t="shared" si="6"/>
        <v>10</v>
      </c>
      <c r="K15" s="11">
        <f t="shared" si="7"/>
        <v>14</v>
      </c>
      <c r="L15" s="11">
        <f t="shared" si="8"/>
        <v>2</v>
      </c>
      <c r="M15" s="11">
        <f t="shared" si="9"/>
        <v>0</v>
      </c>
      <c r="N15" s="15">
        <f t="shared" si="22"/>
        <v>404</v>
      </c>
      <c r="O15" s="15">
        <f t="shared" si="10"/>
        <v>505</v>
      </c>
      <c r="P15" s="15">
        <f t="shared" si="11"/>
        <v>545.4</v>
      </c>
      <c r="Q15" s="15">
        <f t="shared" si="12"/>
        <v>424.2</v>
      </c>
      <c r="R15" s="15">
        <f t="shared" si="13"/>
        <v>404</v>
      </c>
      <c r="S15" s="13">
        <f t="shared" si="23"/>
        <v>0</v>
      </c>
      <c r="T15" s="13">
        <f t="shared" si="14"/>
        <v>50.5</v>
      </c>
      <c r="U15" s="13">
        <f t="shared" si="15"/>
        <v>70.7</v>
      </c>
      <c r="V15" s="13">
        <f t="shared" si="16"/>
        <v>10.1</v>
      </c>
      <c r="W15" s="13">
        <f t="shared" si="17"/>
        <v>0</v>
      </c>
      <c r="X15" s="17">
        <f t="shared" si="24"/>
        <v>404</v>
      </c>
      <c r="Y15" s="17">
        <f t="shared" si="18"/>
        <v>555.5</v>
      </c>
      <c r="Z15" s="17">
        <f t="shared" si="19"/>
        <v>616.1</v>
      </c>
      <c r="AA15" s="17">
        <f t="shared" si="20"/>
        <v>434.3</v>
      </c>
      <c r="AB15" s="17">
        <f t="shared" si="21"/>
        <v>404</v>
      </c>
      <c r="AC15" s="20"/>
      <c r="AD15" s="3">
        <f t="shared" si="25"/>
        <v>2413.8999999999996</v>
      </c>
    </row>
    <row r="16" spans="1:30" x14ac:dyDescent="0.35">
      <c r="A16" t="s">
        <v>16</v>
      </c>
      <c r="B16" t="s">
        <v>24</v>
      </c>
      <c r="C16" s="2">
        <v>9</v>
      </c>
      <c r="D16" s="8">
        <v>42</v>
      </c>
      <c r="E16" s="9">
        <v>47</v>
      </c>
      <c r="F16" s="9">
        <v>40</v>
      </c>
      <c r="G16" s="9">
        <v>40</v>
      </c>
      <c r="H16" s="9">
        <v>49</v>
      </c>
      <c r="I16" s="11">
        <f t="shared" si="5"/>
        <v>2</v>
      </c>
      <c r="J16" s="11">
        <f t="shared" si="6"/>
        <v>7</v>
      </c>
      <c r="K16" s="11">
        <f t="shared" si="7"/>
        <v>0</v>
      </c>
      <c r="L16" s="11">
        <f t="shared" si="8"/>
        <v>0</v>
      </c>
      <c r="M16" s="11">
        <f t="shared" si="9"/>
        <v>9</v>
      </c>
      <c r="N16" s="15">
        <f t="shared" si="22"/>
        <v>378</v>
      </c>
      <c r="O16" s="15">
        <f t="shared" si="10"/>
        <v>423</v>
      </c>
      <c r="P16" s="15">
        <f t="shared" si="11"/>
        <v>360</v>
      </c>
      <c r="Q16" s="15">
        <f t="shared" si="12"/>
        <v>360</v>
      </c>
      <c r="R16" s="15">
        <f t="shared" si="13"/>
        <v>441</v>
      </c>
      <c r="S16" s="13">
        <f t="shared" si="23"/>
        <v>9</v>
      </c>
      <c r="T16" s="13">
        <f t="shared" si="14"/>
        <v>31.5</v>
      </c>
      <c r="U16" s="13">
        <f t="shared" si="15"/>
        <v>0</v>
      </c>
      <c r="V16" s="13">
        <f t="shared" si="16"/>
        <v>0</v>
      </c>
      <c r="W16" s="13">
        <f t="shared" si="17"/>
        <v>40.5</v>
      </c>
      <c r="X16" s="17">
        <f t="shared" si="24"/>
        <v>387</v>
      </c>
      <c r="Y16" s="17">
        <f t="shared" si="18"/>
        <v>454.5</v>
      </c>
      <c r="Z16" s="17">
        <f t="shared" si="19"/>
        <v>360</v>
      </c>
      <c r="AA16" s="17">
        <f t="shared" si="20"/>
        <v>360</v>
      </c>
      <c r="AB16" s="17">
        <f t="shared" si="21"/>
        <v>481.5</v>
      </c>
      <c r="AC16" s="20"/>
      <c r="AD16" s="3">
        <f t="shared" si="25"/>
        <v>2043</v>
      </c>
    </row>
    <row r="17" spans="1:30" x14ac:dyDescent="0.35">
      <c r="A17" t="s">
        <v>17</v>
      </c>
      <c r="B17" t="s">
        <v>25</v>
      </c>
      <c r="C17" s="2">
        <v>8.44</v>
      </c>
      <c r="D17" s="8">
        <v>40</v>
      </c>
      <c r="E17" s="9">
        <v>30</v>
      </c>
      <c r="F17" s="9">
        <v>20</v>
      </c>
      <c r="G17" s="9">
        <v>42</v>
      </c>
      <c r="H17" s="9">
        <v>20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2</v>
      </c>
      <c r="M17" s="11">
        <f t="shared" si="9"/>
        <v>0</v>
      </c>
      <c r="N17" s="15">
        <f t="shared" si="22"/>
        <v>337.59999999999997</v>
      </c>
      <c r="O17" s="15">
        <f t="shared" si="10"/>
        <v>253.2</v>
      </c>
      <c r="P17" s="15">
        <f t="shared" si="11"/>
        <v>168.79999999999998</v>
      </c>
      <c r="Q17" s="15">
        <f t="shared" si="12"/>
        <v>354.47999999999996</v>
      </c>
      <c r="R17" s="15">
        <f t="shared" si="13"/>
        <v>168.79999999999998</v>
      </c>
      <c r="S17" s="13">
        <f t="shared" si="23"/>
        <v>0</v>
      </c>
      <c r="T17" s="13">
        <f t="shared" si="14"/>
        <v>0</v>
      </c>
      <c r="U17" s="13">
        <f t="shared" si="15"/>
        <v>0</v>
      </c>
      <c r="V17" s="13">
        <f t="shared" si="16"/>
        <v>8.44</v>
      </c>
      <c r="W17" s="13">
        <f t="shared" si="17"/>
        <v>0</v>
      </c>
      <c r="X17" s="17">
        <f t="shared" si="24"/>
        <v>337.59999999999997</v>
      </c>
      <c r="Y17" s="17">
        <f t="shared" si="18"/>
        <v>253.2</v>
      </c>
      <c r="Z17" s="17">
        <f t="shared" si="19"/>
        <v>168.79999999999998</v>
      </c>
      <c r="AA17" s="17">
        <f t="shared" si="20"/>
        <v>362.91999999999996</v>
      </c>
      <c r="AB17" s="17">
        <f t="shared" si="21"/>
        <v>168.79999999999998</v>
      </c>
      <c r="AC17" s="20"/>
      <c r="AD17" s="3">
        <f t="shared" si="25"/>
        <v>1291.32</v>
      </c>
    </row>
    <row r="18" spans="1:30" x14ac:dyDescent="0.35">
      <c r="A18" t="s">
        <v>18</v>
      </c>
      <c r="B18" t="s">
        <v>23</v>
      </c>
      <c r="C18" s="2">
        <v>14.2</v>
      </c>
      <c r="D18" s="8">
        <v>40</v>
      </c>
      <c r="E18" s="9">
        <v>39</v>
      </c>
      <c r="F18" s="9">
        <v>40</v>
      </c>
      <c r="G18" s="9">
        <v>39</v>
      </c>
      <c r="H18" s="9">
        <v>40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5">
        <f t="shared" si="22"/>
        <v>568</v>
      </c>
      <c r="O18" s="15">
        <f t="shared" si="10"/>
        <v>553.79999999999995</v>
      </c>
      <c r="P18" s="15">
        <f t="shared" si="11"/>
        <v>568</v>
      </c>
      <c r="Q18" s="15">
        <f t="shared" si="12"/>
        <v>553.79999999999995</v>
      </c>
      <c r="R18" s="15">
        <f t="shared" si="13"/>
        <v>568</v>
      </c>
      <c r="S18" s="13">
        <f t="shared" si="23"/>
        <v>0</v>
      </c>
      <c r="T18" s="13">
        <f t="shared" si="14"/>
        <v>0</v>
      </c>
      <c r="U18" s="13">
        <f t="shared" si="15"/>
        <v>0</v>
      </c>
      <c r="V18" s="13">
        <f t="shared" si="16"/>
        <v>0</v>
      </c>
      <c r="W18" s="13">
        <f t="shared" si="17"/>
        <v>0</v>
      </c>
      <c r="X18" s="17">
        <f t="shared" si="24"/>
        <v>568</v>
      </c>
      <c r="Y18" s="17">
        <f t="shared" si="18"/>
        <v>553.79999999999995</v>
      </c>
      <c r="Z18" s="17">
        <f t="shared" si="19"/>
        <v>568</v>
      </c>
      <c r="AA18" s="17">
        <f t="shared" si="20"/>
        <v>553.79999999999995</v>
      </c>
      <c r="AB18" s="17">
        <f t="shared" si="21"/>
        <v>568</v>
      </c>
      <c r="AC18" s="20"/>
      <c r="AD18" s="3">
        <f t="shared" si="25"/>
        <v>2811.6</v>
      </c>
    </row>
    <row r="19" spans="1:30" x14ac:dyDescent="0.35">
      <c r="A19" t="s">
        <v>19</v>
      </c>
      <c r="B19" t="s">
        <v>22</v>
      </c>
      <c r="C19" s="2">
        <v>45</v>
      </c>
      <c r="D19" s="8">
        <v>41</v>
      </c>
      <c r="E19" s="9">
        <v>52</v>
      </c>
      <c r="F19" s="9">
        <v>42</v>
      </c>
      <c r="G19" s="9">
        <v>42</v>
      </c>
      <c r="H19" s="9">
        <v>40</v>
      </c>
      <c r="I19" s="11">
        <f t="shared" si="5"/>
        <v>1</v>
      </c>
      <c r="J19" s="11">
        <f t="shared" si="6"/>
        <v>12</v>
      </c>
      <c r="K19" s="11">
        <f t="shared" si="7"/>
        <v>2</v>
      </c>
      <c r="L19" s="11">
        <f t="shared" si="8"/>
        <v>2</v>
      </c>
      <c r="M19" s="11">
        <f t="shared" si="9"/>
        <v>0</v>
      </c>
      <c r="N19" s="15">
        <f t="shared" si="22"/>
        <v>1845</v>
      </c>
      <c r="O19" s="15">
        <f t="shared" si="10"/>
        <v>2340</v>
      </c>
      <c r="P19" s="15">
        <f t="shared" si="11"/>
        <v>1890</v>
      </c>
      <c r="Q19" s="15">
        <f t="shared" si="12"/>
        <v>1890</v>
      </c>
      <c r="R19" s="15">
        <f t="shared" si="13"/>
        <v>1800</v>
      </c>
      <c r="S19" s="13">
        <f t="shared" si="23"/>
        <v>22.5</v>
      </c>
      <c r="T19" s="13">
        <f t="shared" si="14"/>
        <v>270</v>
      </c>
      <c r="U19" s="13">
        <f t="shared" si="15"/>
        <v>45</v>
      </c>
      <c r="V19" s="13">
        <f t="shared" si="16"/>
        <v>45</v>
      </c>
      <c r="W19" s="13">
        <f t="shared" si="17"/>
        <v>0</v>
      </c>
      <c r="X19" s="17">
        <f t="shared" si="24"/>
        <v>1867.5</v>
      </c>
      <c r="Y19" s="17">
        <f t="shared" si="18"/>
        <v>2610</v>
      </c>
      <c r="Z19" s="17">
        <f t="shared" si="19"/>
        <v>1935</v>
      </c>
      <c r="AA19" s="17">
        <f t="shared" si="20"/>
        <v>1935</v>
      </c>
      <c r="AB19" s="17">
        <f t="shared" si="21"/>
        <v>1800</v>
      </c>
      <c r="AC19" s="20"/>
      <c r="AD19" s="3">
        <f t="shared" si="25"/>
        <v>10147.5</v>
      </c>
    </row>
    <row r="20" spans="1:30" x14ac:dyDescent="0.35">
      <c r="A20" t="s">
        <v>20</v>
      </c>
      <c r="B20" t="s">
        <v>21</v>
      </c>
      <c r="C20" s="2">
        <v>30</v>
      </c>
      <c r="D20" s="8">
        <v>39</v>
      </c>
      <c r="E20" s="9">
        <v>42</v>
      </c>
      <c r="F20" s="9">
        <v>40</v>
      </c>
      <c r="G20" s="9">
        <v>40</v>
      </c>
      <c r="H20" s="9">
        <v>40</v>
      </c>
      <c r="I20" s="11">
        <f t="shared" si="5"/>
        <v>0</v>
      </c>
      <c r="J20" s="11">
        <f t="shared" si="6"/>
        <v>2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5">
        <f t="shared" si="22"/>
        <v>1170</v>
      </c>
      <c r="O20" s="15">
        <f t="shared" si="10"/>
        <v>1260</v>
      </c>
      <c r="P20" s="15">
        <f t="shared" si="11"/>
        <v>1200</v>
      </c>
      <c r="Q20" s="15">
        <f t="shared" si="12"/>
        <v>1200</v>
      </c>
      <c r="R20" s="15">
        <f t="shared" si="13"/>
        <v>1200</v>
      </c>
      <c r="S20" s="13">
        <f t="shared" si="23"/>
        <v>0</v>
      </c>
      <c r="T20" s="13">
        <f t="shared" si="14"/>
        <v>30</v>
      </c>
      <c r="U20" s="13">
        <f t="shared" si="15"/>
        <v>0</v>
      </c>
      <c r="V20" s="13">
        <f t="shared" si="16"/>
        <v>0</v>
      </c>
      <c r="W20" s="13">
        <f t="shared" si="17"/>
        <v>0</v>
      </c>
      <c r="X20" s="17">
        <f t="shared" si="24"/>
        <v>1170</v>
      </c>
      <c r="Y20" s="17">
        <f t="shared" si="18"/>
        <v>1290</v>
      </c>
      <c r="Z20" s="17">
        <f t="shared" si="19"/>
        <v>1200</v>
      </c>
      <c r="AA20" s="17">
        <f t="shared" si="20"/>
        <v>1200</v>
      </c>
      <c r="AB20" s="17">
        <f t="shared" si="21"/>
        <v>1200</v>
      </c>
      <c r="AC20" s="20"/>
      <c r="AD20" s="3">
        <f t="shared" si="25"/>
        <v>6060</v>
      </c>
    </row>
    <row r="21" spans="1:30" x14ac:dyDescent="0.35">
      <c r="C21" s="2"/>
    </row>
    <row r="23" spans="1:30" x14ac:dyDescent="0.35">
      <c r="A23" t="s">
        <v>31</v>
      </c>
      <c r="B23" s="4"/>
      <c r="C23" s="3">
        <f>MAX(C4:C20)</f>
        <v>45</v>
      </c>
      <c r="D23" s="6">
        <f>MAX(D4:D20)</f>
        <v>55</v>
      </c>
      <c r="E23" s="6">
        <f t="shared" ref="E23:H23" si="26">MAX(E4:E20)</f>
        <v>52</v>
      </c>
      <c r="F23" s="6">
        <f t="shared" si="26"/>
        <v>60</v>
      </c>
      <c r="G23" s="6">
        <f t="shared" si="26"/>
        <v>42</v>
      </c>
      <c r="H23" s="6">
        <f t="shared" si="26"/>
        <v>49</v>
      </c>
      <c r="I23" s="6">
        <f t="shared" ref="I23:M23" si="27">MAX(I4:I20)</f>
        <v>15</v>
      </c>
      <c r="J23" s="6">
        <f t="shared" si="27"/>
        <v>12</v>
      </c>
      <c r="K23" s="6">
        <f t="shared" si="27"/>
        <v>20</v>
      </c>
      <c r="L23" s="6">
        <f t="shared" si="27"/>
        <v>2</v>
      </c>
      <c r="M23" s="6">
        <f t="shared" si="27"/>
        <v>9</v>
      </c>
      <c r="N23" s="5">
        <f>MAX(N4:N20)</f>
        <v>1845</v>
      </c>
      <c r="O23" s="5">
        <f t="shared" ref="O23:R23" si="28">MAX(O4:O20)</f>
        <v>2340</v>
      </c>
      <c r="P23" s="5">
        <f t="shared" si="28"/>
        <v>1890</v>
      </c>
      <c r="Q23" s="5">
        <f t="shared" si="28"/>
        <v>1890</v>
      </c>
      <c r="R23" s="5">
        <f t="shared" si="28"/>
        <v>1800</v>
      </c>
      <c r="S23" s="5">
        <f t="shared" ref="S23:X23" si="29">MAX(S4:S20)</f>
        <v>135</v>
      </c>
      <c r="T23" s="5">
        <f t="shared" ref="T23:W23" si="30">MAX(T4:T20)</f>
        <v>270</v>
      </c>
      <c r="U23" s="5">
        <f t="shared" si="30"/>
        <v>180</v>
      </c>
      <c r="V23" s="5">
        <f t="shared" si="30"/>
        <v>45</v>
      </c>
      <c r="W23" s="5">
        <f t="shared" si="30"/>
        <v>40.5</v>
      </c>
      <c r="X23" s="5">
        <f t="shared" si="29"/>
        <v>1867.5</v>
      </c>
      <c r="Y23" s="5">
        <f t="shared" ref="Y23:AB23" si="31">MAX(Y4:Y20)</f>
        <v>2610</v>
      </c>
      <c r="Z23" s="5">
        <f t="shared" si="31"/>
        <v>1935</v>
      </c>
      <c r="AA23" s="5">
        <f t="shared" si="31"/>
        <v>1935</v>
      </c>
      <c r="AB23" s="5">
        <f t="shared" si="31"/>
        <v>1800</v>
      </c>
      <c r="AC23" s="21"/>
      <c r="AD23" s="5">
        <f t="shared" ref="AD23" si="32">MAX(AD4:AD20)</f>
        <v>10147.5</v>
      </c>
    </row>
    <row r="24" spans="1:30" x14ac:dyDescent="0.35">
      <c r="A24" t="s">
        <v>32</v>
      </c>
      <c r="C24" s="3">
        <f>MIN(C4:C20)</f>
        <v>6.5</v>
      </c>
      <c r="D24" s="6">
        <f>MIN(D4:D20)</f>
        <v>29</v>
      </c>
      <c r="E24" s="6">
        <f t="shared" ref="E24:H24" si="33">MIN(E4:E20)</f>
        <v>18</v>
      </c>
      <c r="F24" s="6">
        <f t="shared" si="33"/>
        <v>20</v>
      </c>
      <c r="G24" s="6">
        <f t="shared" si="33"/>
        <v>39</v>
      </c>
      <c r="H24" s="6">
        <f t="shared" si="33"/>
        <v>20</v>
      </c>
      <c r="I24" s="6">
        <f t="shared" ref="I24:M24" si="34">MIN(I4:I20)</f>
        <v>0</v>
      </c>
      <c r="J24" s="6">
        <f t="shared" si="34"/>
        <v>0</v>
      </c>
      <c r="K24" s="6">
        <f t="shared" si="34"/>
        <v>0</v>
      </c>
      <c r="L24" s="6">
        <f t="shared" si="34"/>
        <v>0</v>
      </c>
      <c r="M24" s="6">
        <f t="shared" si="34"/>
        <v>0</v>
      </c>
      <c r="N24" s="5">
        <f>MIN(N4:N20)</f>
        <v>253.5</v>
      </c>
      <c r="O24" s="5">
        <f t="shared" ref="O24:R24" si="35">MIN(O4:O20)</f>
        <v>201.6</v>
      </c>
      <c r="P24" s="5">
        <f t="shared" si="35"/>
        <v>168.79999999999998</v>
      </c>
      <c r="Q24" s="5">
        <f t="shared" si="35"/>
        <v>260</v>
      </c>
      <c r="R24" s="5">
        <f t="shared" si="35"/>
        <v>168.79999999999998</v>
      </c>
      <c r="S24" s="5">
        <f t="shared" ref="S24:X24" si="36">MIN(S4:S20)</f>
        <v>0</v>
      </c>
      <c r="T24" s="5">
        <f t="shared" ref="T24:W24" si="37">MIN(T4:T20)</f>
        <v>0</v>
      </c>
      <c r="U24" s="5">
        <f t="shared" si="37"/>
        <v>0</v>
      </c>
      <c r="V24" s="5">
        <f t="shared" si="37"/>
        <v>0</v>
      </c>
      <c r="W24" s="5">
        <f t="shared" si="37"/>
        <v>0</v>
      </c>
      <c r="X24" s="5">
        <f t="shared" si="36"/>
        <v>253.5</v>
      </c>
      <c r="Y24" s="5">
        <f t="shared" ref="Y24:AB24" si="38">MIN(Y4:Y20)</f>
        <v>201.6</v>
      </c>
      <c r="Z24" s="5">
        <f t="shared" si="38"/>
        <v>168.79999999999998</v>
      </c>
      <c r="AA24" s="5">
        <f t="shared" si="38"/>
        <v>260</v>
      </c>
      <c r="AB24" s="5">
        <f t="shared" si="38"/>
        <v>168.79999999999998</v>
      </c>
      <c r="AC24" s="21"/>
      <c r="AD24" s="5">
        <f t="shared" ref="AD24" si="39">MIN(AD4:AD20)</f>
        <v>1291.32</v>
      </c>
    </row>
    <row r="25" spans="1:30" x14ac:dyDescent="0.35">
      <c r="A25" t="s">
        <v>33</v>
      </c>
      <c r="C25" s="3">
        <f>AVERAGE(C4:C20)</f>
        <v>16.461176470588235</v>
      </c>
      <c r="D25" s="6">
        <f>AVERAGE(D4:D20)</f>
        <v>40.882352941176471</v>
      </c>
      <c r="E25" s="6">
        <f t="shared" ref="E25:H25" si="40">AVERAGE(E4:E20)</f>
        <v>38.176470588235297</v>
      </c>
      <c r="F25" s="6">
        <f t="shared" si="40"/>
        <v>40.294117647058826</v>
      </c>
      <c r="G25" s="6">
        <f t="shared" si="40"/>
        <v>40.529411764705884</v>
      </c>
      <c r="H25" s="6">
        <f t="shared" si="40"/>
        <v>39</v>
      </c>
      <c r="I25" s="6">
        <f t="shared" ref="I25:M25" si="41">AVERAGE(I4:I20)</f>
        <v>2.0588235294117645</v>
      </c>
      <c r="J25" s="6">
        <f t="shared" si="41"/>
        <v>2.4705882352941178</v>
      </c>
      <c r="K25" s="6">
        <f t="shared" si="41"/>
        <v>3.7058823529411766</v>
      </c>
      <c r="L25" s="6">
        <f t="shared" si="41"/>
        <v>0.6470588235294118</v>
      </c>
      <c r="M25" s="6">
        <f t="shared" si="41"/>
        <v>1</v>
      </c>
      <c r="N25" s="5">
        <f>AVERAGE(N4:N20)</f>
        <v>677.44705882352946</v>
      </c>
      <c r="O25" s="5">
        <f t="shared" ref="O25:R25" si="42">AVERAGE(O4:O20)</f>
        <v>665.35882352941178</v>
      </c>
      <c r="P25" s="5">
        <f t="shared" si="42"/>
        <v>683.79411764705878</v>
      </c>
      <c r="Q25" s="5">
        <f t="shared" si="42"/>
        <v>669.43411764705877</v>
      </c>
      <c r="R25" s="5">
        <f t="shared" si="42"/>
        <v>650.55294117647065</v>
      </c>
      <c r="S25" s="5">
        <f t="shared" ref="S25:X25" si="43">AVERAGE(S4:S20)</f>
        <v>18.932352941176472</v>
      </c>
      <c r="T25" s="5">
        <f t="shared" ref="T25:W25" si="44">AVERAGE(T4:T20)</f>
        <v>29.05</v>
      </c>
      <c r="U25" s="5">
        <f t="shared" si="44"/>
        <v>31.920588235294115</v>
      </c>
      <c r="V25" s="5">
        <f t="shared" si="44"/>
        <v>6.4258823529411773</v>
      </c>
      <c r="W25" s="5">
        <f t="shared" si="44"/>
        <v>5.6823529411764708</v>
      </c>
      <c r="X25" s="5">
        <f t="shared" si="43"/>
        <v>696.37941176470576</v>
      </c>
      <c r="Y25" s="5">
        <f t="shared" ref="Y25:AB25" si="45">AVERAGE(Y4:Y20)</f>
        <v>694.40882352941185</v>
      </c>
      <c r="Z25" s="5">
        <f t="shared" si="45"/>
        <v>715.71470588235297</v>
      </c>
      <c r="AA25" s="5">
        <f t="shared" si="45"/>
        <v>675.86</v>
      </c>
      <c r="AB25" s="5">
        <f t="shared" si="45"/>
        <v>656.23529411764707</v>
      </c>
      <c r="AC25" s="21"/>
      <c r="AD25" s="5">
        <f t="shared" ref="AD25" si="46">AVERAGE(AD4:AD20)</f>
        <v>3438.5982352941173</v>
      </c>
    </row>
    <row r="26" spans="1:30" x14ac:dyDescent="0.35">
      <c r="A26" t="s">
        <v>34</v>
      </c>
      <c r="D26">
        <f xml:space="preserve"> SUM(D4:D20)</f>
        <v>695</v>
      </c>
      <c r="E26">
        <f t="shared" ref="E26:H26" si="47" xml:space="preserve"> SUM(E4:E20)</f>
        <v>649</v>
      </c>
      <c r="F26">
        <f t="shared" si="47"/>
        <v>685</v>
      </c>
      <c r="G26">
        <f t="shared" si="47"/>
        <v>689</v>
      </c>
      <c r="H26">
        <f t="shared" si="47"/>
        <v>663</v>
      </c>
      <c r="I26">
        <f t="shared" ref="I26:M26" si="48" xml:space="preserve"> SUM(I4:I20)</f>
        <v>35</v>
      </c>
      <c r="J26">
        <f t="shared" si="48"/>
        <v>42</v>
      </c>
      <c r="K26">
        <f t="shared" si="48"/>
        <v>63</v>
      </c>
      <c r="L26">
        <f t="shared" si="48"/>
        <v>11</v>
      </c>
      <c r="M26">
        <f t="shared" si="48"/>
        <v>17</v>
      </c>
      <c r="N26" s="3">
        <f>SUM(N4:N20)</f>
        <v>11516.6</v>
      </c>
      <c r="O26" s="3">
        <f t="shared" ref="O26:R26" si="49">SUM(O4:O20)</f>
        <v>11311.1</v>
      </c>
      <c r="P26" s="3">
        <f t="shared" si="49"/>
        <v>11624.5</v>
      </c>
      <c r="Q26" s="3">
        <f t="shared" si="49"/>
        <v>11380.38</v>
      </c>
      <c r="R26" s="3">
        <f t="shared" si="49"/>
        <v>11059.400000000001</v>
      </c>
      <c r="S26" s="3">
        <f t="shared" ref="S26:X26" si="50">SUM(S4:S20)</f>
        <v>321.85000000000002</v>
      </c>
      <c r="T26" s="3">
        <f t="shared" ref="T26:W26" si="51">SUM(T4:T20)</f>
        <v>493.85</v>
      </c>
      <c r="U26" s="3">
        <f t="shared" si="51"/>
        <v>542.65</v>
      </c>
      <c r="V26" s="3">
        <f t="shared" si="51"/>
        <v>109.24000000000001</v>
      </c>
      <c r="W26" s="3">
        <f t="shared" si="51"/>
        <v>96.600000000000009</v>
      </c>
      <c r="X26" s="3">
        <f t="shared" si="50"/>
        <v>11838.449999999999</v>
      </c>
      <c r="Y26" s="3">
        <f t="shared" ref="Y26:AB26" si="52">SUM(Y4:Y20)</f>
        <v>11804.95</v>
      </c>
      <c r="Z26" s="3">
        <f t="shared" si="52"/>
        <v>12167.15</v>
      </c>
      <c r="AA26" s="3">
        <f t="shared" si="52"/>
        <v>11489.62</v>
      </c>
      <c r="AB26" s="3">
        <f t="shared" si="52"/>
        <v>11156</v>
      </c>
      <c r="AC26" s="20"/>
      <c r="AD26" s="3">
        <f t="shared" ref="AD26" si="53">SUM(AD4:AD20)</f>
        <v>58456.17</v>
      </c>
    </row>
    <row r="28" spans="1:30" x14ac:dyDescent="0.35">
      <c r="N28" t="s">
        <v>30</v>
      </c>
    </row>
  </sheetData>
  <pageMargins left="0.7" right="0.7" top="0.75" bottom="0.75" header="0.3" footer="0.3"/>
  <pageSetup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HP840 G5</dc:creator>
  <cp:lastModifiedBy>HP840 G5</cp:lastModifiedBy>
  <cp:lastPrinted>2023-09-08T13:20:13Z</cp:lastPrinted>
  <dcterms:created xsi:type="dcterms:W3CDTF">2023-09-04T13:00:40Z</dcterms:created>
  <dcterms:modified xsi:type="dcterms:W3CDTF">2023-09-08T13:20:46Z</dcterms:modified>
</cp:coreProperties>
</file>