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12\Practice Files\"/>
    </mc:Choice>
  </mc:AlternateContent>
  <xr:revisionPtr revIDLastSave="0" documentId="13_ncr:1_{5733C32D-DDE7-4F55-9A83-8357A6635431}" xr6:coauthVersionLast="34" xr6:coauthVersionMax="34" xr10:uidLastSave="{00000000-0000-0000-0000-000000000000}"/>
  <bookViews>
    <workbookView xWindow="0" yWindow="0" windowWidth="19200" windowHeight="8200" xr2:uid="{00000000-000D-0000-FFFF-FFFF00000000}"/>
  </bookViews>
  <sheets>
    <sheet name="Blackjack" sheetId="2" r:id="rId1"/>
    <sheet name="Quarters" sheetId="3" r:id="rId2"/>
  </sheets>
  <externalReferences>
    <externalReference r:id="rId3"/>
    <externalReference r:id="rId4"/>
  </externalReferences>
  <definedNames>
    <definedName name="annincome_growth">'[1]Problem 1'!$C$6</definedName>
    <definedName name="annualreturnonsavings">'[1]Problem 1'!$C$7</definedName>
    <definedName name="cardlook" localSheetId="0">Blackjack!$D$3:$E$12</definedName>
    <definedName name="cardlook">#REF!</definedName>
    <definedName name="data">'[1]Problem 5'!$E$8:$Q$50</definedName>
    <definedName name="fractionofincomeconsumed">'[1]Problem 1'!$C$8</definedName>
    <definedName name="lookqqbs">'[2]PROBLEM 4 '!$E$8:$Q$50</definedName>
    <definedName name="Position">'[2]Problem 3'!$D$2:$D$41</definedName>
    <definedName name="qbstats">'[2]Problem 5'!$F$6:$Q$45</definedName>
    <definedName name="SALARY">'[2]Problem 3'!$C$2:$C$41</definedName>
    <definedName name="TEAM">'[2]Problem 3'!$B$2:$B$41</definedName>
  </definedNames>
  <calcPr calcId="179017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3" l="1"/>
  <c r="I6" i="3"/>
  <c r="I5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H11" i="3"/>
  <c r="N3" i="3"/>
  <c r="H9" i="3"/>
  <c r="H1" i="2"/>
</calcChain>
</file>

<file path=xl/sharedStrings.xml><?xml version="1.0" encoding="utf-8"?>
<sst xmlns="http://schemas.openxmlformats.org/spreadsheetml/2006/main" count="90" uniqueCount="89">
  <si>
    <t>Card Number</t>
  </si>
  <si>
    <t>Card</t>
  </si>
  <si>
    <t>Total Points</t>
  </si>
  <si>
    <t>In Blackjack</t>
  </si>
  <si>
    <t>Card 1</t>
  </si>
  <si>
    <t>when a 2,3,4,5,6 or 7</t>
  </si>
  <si>
    <t>Card 2</t>
  </si>
  <si>
    <t>comes out of the deck it is good</t>
  </si>
  <si>
    <t>Card 3</t>
  </si>
  <si>
    <t>for the player.</t>
  </si>
  <si>
    <t>Card 4</t>
  </si>
  <si>
    <t>When a 9, 10, or 1 (ace)</t>
  </si>
  <si>
    <t>Card 5</t>
  </si>
  <si>
    <t>comes out of the deck it is bad</t>
  </si>
  <si>
    <t>Card 6</t>
  </si>
  <si>
    <t>for the player. An 8 is neutral.</t>
  </si>
  <si>
    <t>Card 7</t>
  </si>
  <si>
    <t>Edward Thorpe</t>
  </si>
  <si>
    <t>Card 8</t>
  </si>
  <si>
    <t>invented a card counting</t>
  </si>
  <si>
    <t>Card 9</t>
  </si>
  <si>
    <t>to determine if the remaining cards</t>
  </si>
  <si>
    <t>Card 10</t>
  </si>
  <si>
    <t>are favorable to the player.</t>
  </si>
  <si>
    <t>Card 11</t>
  </si>
  <si>
    <t>You get +1 point for 2,3,4,5,6 or 7;</t>
  </si>
  <si>
    <t>Card 12</t>
  </si>
  <si>
    <t>-1 point for 9,10, or 1 and 0 points</t>
  </si>
  <si>
    <t>Card 13</t>
  </si>
  <si>
    <t>for an 8.</t>
  </si>
  <si>
    <t>Card 14</t>
  </si>
  <si>
    <t>Determine the cumulative</t>
  </si>
  <si>
    <t>Card 15</t>
  </si>
  <si>
    <t>point total for the deck listed to</t>
  </si>
  <si>
    <t>Card 16</t>
  </si>
  <si>
    <t>the right.</t>
  </si>
  <si>
    <t>Card 17</t>
  </si>
  <si>
    <t>If I change the card  order</t>
  </si>
  <si>
    <t>Card 18</t>
  </si>
  <si>
    <t>your formulas should give</t>
  </si>
  <si>
    <t>Card 19</t>
  </si>
  <si>
    <t>the correct card count.</t>
  </si>
  <si>
    <t>Card 20</t>
  </si>
  <si>
    <t xml:space="preserve">For example, after the </t>
  </si>
  <si>
    <t>Card 21</t>
  </si>
  <si>
    <t>first four cards the count should be</t>
  </si>
  <si>
    <t>Card 22</t>
  </si>
  <si>
    <t>-1,0,-1,0.</t>
  </si>
  <si>
    <t>Card 23</t>
  </si>
  <si>
    <t>Card 24</t>
  </si>
  <si>
    <t>Card 25</t>
  </si>
  <si>
    <t>Card 26</t>
  </si>
  <si>
    <t>Card 27</t>
  </si>
  <si>
    <t>Card 28</t>
  </si>
  <si>
    <t>Card 29</t>
  </si>
  <si>
    <t>Card 30</t>
  </si>
  <si>
    <t>Card 31</t>
  </si>
  <si>
    <t>Card 32</t>
  </si>
  <si>
    <t>Card 33</t>
  </si>
  <si>
    <t>Card 34</t>
  </si>
  <si>
    <t>Card 35</t>
  </si>
  <si>
    <t>Card 36</t>
  </si>
  <si>
    <t>Card 37</t>
  </si>
  <si>
    <t>Card 38</t>
  </si>
  <si>
    <t>Card 39</t>
  </si>
  <si>
    <t>Card 40</t>
  </si>
  <si>
    <t>Card 41</t>
  </si>
  <si>
    <t>Card 42</t>
  </si>
  <si>
    <t>Card 43</t>
  </si>
  <si>
    <t>Card 44</t>
  </si>
  <si>
    <t>Card 45</t>
  </si>
  <si>
    <t>Card 46</t>
  </si>
  <si>
    <t>Card 47</t>
  </si>
  <si>
    <t>Card 48</t>
  </si>
  <si>
    <t>Card 49</t>
  </si>
  <si>
    <t>Card 50</t>
  </si>
  <si>
    <t>Card 51</t>
  </si>
  <si>
    <t>Card 52</t>
  </si>
  <si>
    <t>Current Points</t>
  </si>
  <si>
    <t>Month</t>
  </si>
  <si>
    <t>Quarter</t>
  </si>
  <si>
    <t>Quarter 1</t>
  </si>
  <si>
    <t>Quarter 2</t>
  </si>
  <si>
    <t>Quarter 3</t>
  </si>
  <si>
    <t>Quarter 4</t>
  </si>
  <si>
    <t>Total</t>
  </si>
  <si>
    <t>CHOOSE(index_num, value1, [value2], ...)</t>
  </si>
  <si>
    <t>VALUES CAN BE RANGES!</t>
  </si>
  <si>
    <t>MAN FOR ALL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</si>
</sst>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Documents/embajan17hw/answersJan17embahw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week9stats/Copy%20of%20AnswersSpring2017exam1w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>
        <row r="6">
          <cell r="C6">
            <v>0.05</v>
          </cell>
        </row>
        <row r="7">
          <cell r="C7">
            <v>0.1</v>
          </cell>
        </row>
        <row r="8">
          <cell r="C8">
            <v>0.9</v>
          </cell>
        </row>
      </sheetData>
      <sheetData sheetId="1" refreshError="1"/>
      <sheetData sheetId="2" refreshError="1"/>
      <sheetData sheetId="3" refreshError="1"/>
      <sheetData sheetId="4">
        <row r="8">
          <cell r="E8" t="str">
            <v>Drew Brees, QB</v>
          </cell>
          <cell r="F8" t="str">
            <v>NO</v>
          </cell>
          <cell r="G8">
            <v>419</v>
          </cell>
          <cell r="H8">
            <v>589</v>
          </cell>
          <cell r="I8">
            <v>71.099999999999994</v>
          </cell>
          <cell r="J8">
            <v>4559</v>
          </cell>
          <cell r="K8">
            <v>7.74</v>
          </cell>
          <cell r="L8">
            <v>98</v>
          </cell>
          <cell r="M8">
            <v>34</v>
          </cell>
          <cell r="N8">
            <v>14</v>
          </cell>
          <cell r="O8">
            <v>23</v>
          </cell>
          <cell r="P8">
            <v>103</v>
          </cell>
          <cell r="Q8">
            <v>326</v>
          </cell>
        </row>
        <row r="9">
          <cell r="E9" t="str">
            <v>Kirk Cousins, QB</v>
          </cell>
          <cell r="F9" t="str">
            <v>WSH</v>
          </cell>
          <cell r="G9">
            <v>366</v>
          </cell>
          <cell r="H9">
            <v>542</v>
          </cell>
          <cell r="I9">
            <v>67.5</v>
          </cell>
          <cell r="J9">
            <v>4360</v>
          </cell>
          <cell r="K9">
            <v>8.0399999999999991</v>
          </cell>
          <cell r="L9">
            <v>80</v>
          </cell>
          <cell r="M9">
            <v>23</v>
          </cell>
          <cell r="N9">
            <v>10</v>
          </cell>
          <cell r="O9">
            <v>19</v>
          </cell>
          <cell r="P9">
            <v>98.3</v>
          </cell>
          <cell r="Q9">
            <v>311</v>
          </cell>
        </row>
        <row r="10">
          <cell r="E10" t="str">
            <v>Matt Ryan, QB</v>
          </cell>
          <cell r="F10" t="str">
            <v>ATL</v>
          </cell>
          <cell r="G10">
            <v>319</v>
          </cell>
          <cell r="H10">
            <v>465</v>
          </cell>
          <cell r="I10">
            <v>68.599999999999994</v>
          </cell>
          <cell r="J10">
            <v>4336</v>
          </cell>
          <cell r="K10">
            <v>9.33</v>
          </cell>
          <cell r="L10">
            <v>76</v>
          </cell>
          <cell r="M10">
            <v>32</v>
          </cell>
          <cell r="N10">
            <v>7</v>
          </cell>
          <cell r="O10">
            <v>32</v>
          </cell>
          <cell r="P10">
            <v>114.8</v>
          </cell>
          <cell r="Q10">
            <v>310</v>
          </cell>
        </row>
        <row r="11">
          <cell r="E11" t="str">
            <v>Philip Rivers, QB</v>
          </cell>
          <cell r="F11" t="str">
            <v>SD</v>
          </cell>
          <cell r="G11">
            <v>304</v>
          </cell>
          <cell r="H11">
            <v>494</v>
          </cell>
          <cell r="I11">
            <v>61.5</v>
          </cell>
          <cell r="J11">
            <v>3795</v>
          </cell>
          <cell r="K11">
            <v>7.68</v>
          </cell>
          <cell r="L11">
            <v>59</v>
          </cell>
          <cell r="M11">
            <v>29</v>
          </cell>
          <cell r="N11">
            <v>18</v>
          </cell>
          <cell r="O11">
            <v>36</v>
          </cell>
          <cell r="P11">
            <v>89.8</v>
          </cell>
          <cell r="Q11">
            <v>271</v>
          </cell>
        </row>
        <row r="12">
          <cell r="E12" t="str">
            <v>Joe Flacco, QB</v>
          </cell>
          <cell r="F12" t="str">
            <v>BAL</v>
          </cell>
          <cell r="G12">
            <v>374</v>
          </cell>
          <cell r="H12">
            <v>579</v>
          </cell>
          <cell r="I12">
            <v>64.599999999999994</v>
          </cell>
          <cell r="J12">
            <v>3788</v>
          </cell>
          <cell r="K12">
            <v>6.54</v>
          </cell>
          <cell r="L12">
            <v>95</v>
          </cell>
          <cell r="M12">
            <v>19</v>
          </cell>
          <cell r="N12">
            <v>13</v>
          </cell>
          <cell r="O12">
            <v>28</v>
          </cell>
          <cell r="P12">
            <v>84.8</v>
          </cell>
          <cell r="Q12">
            <v>271</v>
          </cell>
        </row>
        <row r="13">
          <cell r="E13" t="str">
            <v>Aaron Rodgers, QB</v>
          </cell>
          <cell r="F13" t="str">
            <v>GB</v>
          </cell>
          <cell r="G13">
            <v>346</v>
          </cell>
          <cell r="H13">
            <v>533</v>
          </cell>
          <cell r="I13">
            <v>64.900000000000006</v>
          </cell>
          <cell r="J13">
            <v>3781</v>
          </cell>
          <cell r="K13">
            <v>7.09</v>
          </cell>
          <cell r="L13">
            <v>66</v>
          </cell>
          <cell r="M13">
            <v>32</v>
          </cell>
          <cell r="N13">
            <v>7</v>
          </cell>
          <cell r="O13">
            <v>30</v>
          </cell>
          <cell r="P13">
            <v>100.3</v>
          </cell>
          <cell r="Q13">
            <v>270</v>
          </cell>
        </row>
        <row r="14">
          <cell r="E14" t="str">
            <v>Matthew Stafford, QB</v>
          </cell>
          <cell r="F14" t="str">
            <v>DET</v>
          </cell>
          <cell r="G14">
            <v>336</v>
          </cell>
          <cell r="H14">
            <v>507</v>
          </cell>
          <cell r="I14">
            <v>66.3</v>
          </cell>
          <cell r="J14">
            <v>3720</v>
          </cell>
          <cell r="K14">
            <v>7.34</v>
          </cell>
          <cell r="L14">
            <v>73</v>
          </cell>
          <cell r="M14">
            <v>22</v>
          </cell>
          <cell r="N14">
            <v>8</v>
          </cell>
          <cell r="O14">
            <v>31</v>
          </cell>
          <cell r="P14">
            <v>95.8</v>
          </cell>
          <cell r="Q14">
            <v>266</v>
          </cell>
        </row>
        <row r="15">
          <cell r="E15" t="str">
            <v>Andy Dalton, QB</v>
          </cell>
          <cell r="F15" t="str">
            <v>CIN</v>
          </cell>
          <cell r="G15">
            <v>318</v>
          </cell>
          <cell r="H15">
            <v>494</v>
          </cell>
          <cell r="I15">
            <v>64.400000000000006</v>
          </cell>
          <cell r="J15">
            <v>3712</v>
          </cell>
          <cell r="K15">
            <v>7.51</v>
          </cell>
          <cell r="L15">
            <v>71</v>
          </cell>
          <cell r="M15">
            <v>16</v>
          </cell>
          <cell r="N15">
            <v>7</v>
          </cell>
          <cell r="O15">
            <v>37</v>
          </cell>
          <cell r="P15">
            <v>91.9</v>
          </cell>
          <cell r="Q15">
            <v>265</v>
          </cell>
        </row>
        <row r="16">
          <cell r="E16" t="str">
            <v>Derek Carr, QB</v>
          </cell>
          <cell r="F16" t="str">
            <v>OAK</v>
          </cell>
          <cell r="G16">
            <v>336</v>
          </cell>
          <cell r="H16">
            <v>529</v>
          </cell>
          <cell r="I16">
            <v>63.5</v>
          </cell>
          <cell r="J16">
            <v>3705</v>
          </cell>
          <cell r="K16">
            <v>7</v>
          </cell>
          <cell r="L16">
            <v>75</v>
          </cell>
          <cell r="M16">
            <v>25</v>
          </cell>
          <cell r="N16">
            <v>6</v>
          </cell>
          <cell r="O16">
            <v>15</v>
          </cell>
          <cell r="P16">
            <v>95.2</v>
          </cell>
          <cell r="Q16">
            <v>265</v>
          </cell>
        </row>
        <row r="17">
          <cell r="E17" t="str">
            <v>Carson Palmer, QB</v>
          </cell>
          <cell r="F17" t="str">
            <v>ARI</v>
          </cell>
          <cell r="G17">
            <v>328</v>
          </cell>
          <cell r="H17">
            <v>533</v>
          </cell>
          <cell r="I17">
            <v>61.5</v>
          </cell>
          <cell r="J17">
            <v>3694</v>
          </cell>
          <cell r="K17">
            <v>6.93</v>
          </cell>
          <cell r="L17">
            <v>58</v>
          </cell>
          <cell r="M17">
            <v>22</v>
          </cell>
          <cell r="N17">
            <v>13</v>
          </cell>
          <cell r="O17">
            <v>38</v>
          </cell>
          <cell r="P17">
            <v>85.8</v>
          </cell>
          <cell r="Q17">
            <v>284</v>
          </cell>
        </row>
        <row r="18">
          <cell r="E18" t="str">
            <v>PLAYER</v>
          </cell>
          <cell r="F18" t="str">
            <v>TEAM</v>
          </cell>
          <cell r="G18" t="str">
            <v>COMP</v>
          </cell>
          <cell r="H18" t="str">
            <v>ATT</v>
          </cell>
          <cell r="I18" t="str">
            <v>PCT</v>
          </cell>
          <cell r="J18" t="str">
            <v>YDS</v>
          </cell>
          <cell r="K18" t="str">
            <v>YDS/A</v>
          </cell>
          <cell r="L18" t="str">
            <v>LONG</v>
          </cell>
          <cell r="M18" t="str">
            <v>TD</v>
          </cell>
          <cell r="N18" t="str">
            <v>INT</v>
          </cell>
          <cell r="O18" t="str">
            <v>SACK</v>
          </cell>
          <cell r="P18" t="str">
            <v>RATE</v>
          </cell>
          <cell r="Q18" t="str">
            <v>YDS/G</v>
          </cell>
        </row>
        <row r="19">
          <cell r="E19" t="str">
            <v>Andrew Luck, QB</v>
          </cell>
          <cell r="F19" t="str">
            <v>IND</v>
          </cell>
          <cell r="G19">
            <v>303</v>
          </cell>
          <cell r="H19">
            <v>476</v>
          </cell>
          <cell r="I19">
            <v>63.7</v>
          </cell>
          <cell r="J19">
            <v>3631</v>
          </cell>
          <cell r="K19">
            <v>7.63</v>
          </cell>
          <cell r="L19">
            <v>64</v>
          </cell>
          <cell r="M19">
            <v>27</v>
          </cell>
          <cell r="N19">
            <v>10</v>
          </cell>
          <cell r="O19">
            <v>37</v>
          </cell>
          <cell r="P19">
            <v>97.1</v>
          </cell>
          <cell r="Q19">
            <v>279</v>
          </cell>
        </row>
        <row r="20">
          <cell r="E20" t="str">
            <v>Russell Wilson, QB</v>
          </cell>
          <cell r="F20" t="str">
            <v>SEA</v>
          </cell>
          <cell r="G20">
            <v>305</v>
          </cell>
          <cell r="H20">
            <v>469</v>
          </cell>
          <cell r="I20">
            <v>65</v>
          </cell>
          <cell r="J20">
            <v>3611</v>
          </cell>
          <cell r="K20">
            <v>7.7</v>
          </cell>
          <cell r="L20">
            <v>59</v>
          </cell>
          <cell r="M20">
            <v>16</v>
          </cell>
          <cell r="N20">
            <v>11</v>
          </cell>
          <cell r="O20">
            <v>34</v>
          </cell>
          <cell r="P20">
            <v>90</v>
          </cell>
          <cell r="Q20">
            <v>258</v>
          </cell>
        </row>
        <row r="21">
          <cell r="E21" t="str">
            <v>Jameis Winston, QB</v>
          </cell>
          <cell r="F21" t="str">
            <v>TB</v>
          </cell>
          <cell r="G21">
            <v>302</v>
          </cell>
          <cell r="H21">
            <v>497</v>
          </cell>
          <cell r="I21">
            <v>60.8</v>
          </cell>
          <cell r="J21">
            <v>3611</v>
          </cell>
          <cell r="K21">
            <v>7.27</v>
          </cell>
          <cell r="L21">
            <v>45</v>
          </cell>
          <cell r="M21">
            <v>25</v>
          </cell>
          <cell r="N21">
            <v>15</v>
          </cell>
          <cell r="O21">
            <v>30</v>
          </cell>
          <cell r="P21">
            <v>87.2</v>
          </cell>
          <cell r="Q21">
            <v>258</v>
          </cell>
        </row>
        <row r="22">
          <cell r="E22" t="str">
            <v>Ben Roethlisberger, QB</v>
          </cell>
          <cell r="F22" t="str">
            <v>PIT</v>
          </cell>
          <cell r="G22">
            <v>304</v>
          </cell>
          <cell r="H22">
            <v>476</v>
          </cell>
          <cell r="I22">
            <v>63.9</v>
          </cell>
          <cell r="J22">
            <v>3540</v>
          </cell>
          <cell r="K22">
            <v>7.44</v>
          </cell>
          <cell r="L22">
            <v>72</v>
          </cell>
          <cell r="M22">
            <v>26</v>
          </cell>
          <cell r="N22">
            <v>11</v>
          </cell>
          <cell r="O22">
            <v>17</v>
          </cell>
          <cell r="P22">
            <v>94.9</v>
          </cell>
          <cell r="Q22">
            <v>272</v>
          </cell>
        </row>
        <row r="23">
          <cell r="E23" t="str">
            <v>Eli Manning, QB</v>
          </cell>
          <cell r="F23" t="str">
            <v>NYG</v>
          </cell>
          <cell r="G23">
            <v>322</v>
          </cell>
          <cell r="H23">
            <v>508</v>
          </cell>
          <cell r="I23">
            <v>63.4</v>
          </cell>
          <cell r="J23">
            <v>3491</v>
          </cell>
          <cell r="K23">
            <v>6.87</v>
          </cell>
          <cell r="L23">
            <v>75</v>
          </cell>
          <cell r="M23">
            <v>25</v>
          </cell>
          <cell r="N23">
            <v>13</v>
          </cell>
          <cell r="O23">
            <v>20</v>
          </cell>
          <cell r="P23">
            <v>89.3</v>
          </cell>
          <cell r="Q23">
            <v>249</v>
          </cell>
        </row>
        <row r="24">
          <cell r="E24" t="str">
            <v>Dak Prescott, QB</v>
          </cell>
          <cell r="F24" t="str">
            <v>DAL</v>
          </cell>
          <cell r="G24">
            <v>292</v>
          </cell>
          <cell r="H24">
            <v>431</v>
          </cell>
          <cell r="I24">
            <v>67.7</v>
          </cell>
          <cell r="J24">
            <v>3418</v>
          </cell>
          <cell r="K24">
            <v>7.93</v>
          </cell>
          <cell r="L24">
            <v>83</v>
          </cell>
          <cell r="M24">
            <v>20</v>
          </cell>
          <cell r="N24">
            <v>4</v>
          </cell>
          <cell r="O24">
            <v>24</v>
          </cell>
          <cell r="P24">
            <v>103.2</v>
          </cell>
          <cell r="Q24">
            <v>244</v>
          </cell>
        </row>
        <row r="25">
          <cell r="E25" t="str">
            <v>Carson Wentz, QB</v>
          </cell>
          <cell r="F25" t="str">
            <v>PHI</v>
          </cell>
          <cell r="G25">
            <v>339</v>
          </cell>
          <cell r="H25">
            <v>540</v>
          </cell>
          <cell r="I25">
            <v>62.8</v>
          </cell>
          <cell r="J25">
            <v>3385</v>
          </cell>
          <cell r="K25">
            <v>6.27</v>
          </cell>
          <cell r="L25">
            <v>73</v>
          </cell>
          <cell r="M25">
            <v>13</v>
          </cell>
          <cell r="N25">
            <v>13</v>
          </cell>
          <cell r="O25">
            <v>31</v>
          </cell>
          <cell r="P25">
            <v>78.5</v>
          </cell>
          <cell r="Q25">
            <v>242</v>
          </cell>
        </row>
        <row r="26">
          <cell r="E26" t="str">
            <v>Marcus Mariota, QB</v>
          </cell>
          <cell r="F26" t="str">
            <v>TEN</v>
          </cell>
          <cell r="G26">
            <v>268</v>
          </cell>
          <cell r="H26">
            <v>431</v>
          </cell>
          <cell r="I26">
            <v>62.2</v>
          </cell>
          <cell r="J26">
            <v>3327</v>
          </cell>
          <cell r="K26">
            <v>7.72</v>
          </cell>
          <cell r="L26">
            <v>60</v>
          </cell>
          <cell r="M26">
            <v>25</v>
          </cell>
          <cell r="N26">
            <v>9</v>
          </cell>
          <cell r="O26">
            <v>21</v>
          </cell>
          <cell r="P26">
            <v>96.7</v>
          </cell>
          <cell r="Q26">
            <v>238</v>
          </cell>
        </row>
        <row r="27">
          <cell r="E27" t="str">
            <v>Blake Bortles, QB</v>
          </cell>
          <cell r="F27" t="str">
            <v>JAX</v>
          </cell>
          <cell r="G27">
            <v>317</v>
          </cell>
          <cell r="H27">
            <v>548</v>
          </cell>
          <cell r="I27">
            <v>57.8</v>
          </cell>
          <cell r="J27">
            <v>3279</v>
          </cell>
          <cell r="K27">
            <v>5.98</v>
          </cell>
          <cell r="L27">
            <v>51</v>
          </cell>
          <cell r="M27">
            <v>21</v>
          </cell>
          <cell r="N27">
            <v>16</v>
          </cell>
          <cell r="O27">
            <v>30</v>
          </cell>
          <cell r="P27">
            <v>75.8</v>
          </cell>
          <cell r="Q27">
            <v>234</v>
          </cell>
        </row>
        <row r="28">
          <cell r="E28" t="str">
            <v>Sam Bradford, QB</v>
          </cell>
          <cell r="F28" t="str">
            <v>MIN</v>
          </cell>
          <cell r="G28">
            <v>336</v>
          </cell>
          <cell r="H28">
            <v>469</v>
          </cell>
          <cell r="I28">
            <v>71.599999999999994</v>
          </cell>
          <cell r="J28">
            <v>3245</v>
          </cell>
          <cell r="K28">
            <v>6.92</v>
          </cell>
          <cell r="L28">
            <v>46</v>
          </cell>
          <cell r="M28">
            <v>14</v>
          </cell>
          <cell r="N28">
            <v>4</v>
          </cell>
          <cell r="O28">
            <v>33</v>
          </cell>
          <cell r="P28">
            <v>97</v>
          </cell>
          <cell r="Q28">
            <v>250</v>
          </cell>
        </row>
        <row r="29">
          <cell r="E29" t="str">
            <v>PLAYER</v>
          </cell>
          <cell r="F29" t="str">
            <v>TEAM</v>
          </cell>
          <cell r="G29" t="str">
            <v>COMP</v>
          </cell>
          <cell r="H29" t="str">
            <v>ATT</v>
          </cell>
          <cell r="I29" t="str">
            <v>PCT</v>
          </cell>
          <cell r="J29" t="str">
            <v>YDS</v>
          </cell>
          <cell r="K29" t="str">
            <v>YDS/A</v>
          </cell>
          <cell r="L29" t="str">
            <v>LONG</v>
          </cell>
          <cell r="M29" t="str">
            <v>TD</v>
          </cell>
          <cell r="N29" t="str">
            <v>INT</v>
          </cell>
          <cell r="O29" t="str">
            <v>SACK</v>
          </cell>
          <cell r="P29" t="str">
            <v>RATE</v>
          </cell>
          <cell r="Q29" t="str">
            <v>YDS/G</v>
          </cell>
        </row>
        <row r="30">
          <cell r="E30" t="str">
            <v>Cam Newton, QB</v>
          </cell>
          <cell r="F30" t="str">
            <v>CAR</v>
          </cell>
          <cell r="G30">
            <v>234</v>
          </cell>
          <cell r="H30">
            <v>435</v>
          </cell>
          <cell r="I30">
            <v>53.8</v>
          </cell>
          <cell r="J30">
            <v>3074</v>
          </cell>
          <cell r="K30">
            <v>7.07</v>
          </cell>
          <cell r="L30">
            <v>88</v>
          </cell>
          <cell r="M30">
            <v>17</v>
          </cell>
          <cell r="N30">
            <v>9</v>
          </cell>
          <cell r="O30">
            <v>31</v>
          </cell>
          <cell r="P30">
            <v>80.8</v>
          </cell>
          <cell r="Q30">
            <v>236</v>
          </cell>
        </row>
        <row r="31">
          <cell r="E31" t="str">
            <v>Tom Brady, QB</v>
          </cell>
          <cell r="F31" t="str">
            <v>NE</v>
          </cell>
          <cell r="G31">
            <v>249</v>
          </cell>
          <cell r="H31">
            <v>372</v>
          </cell>
          <cell r="I31">
            <v>66.900000000000006</v>
          </cell>
          <cell r="J31">
            <v>3064</v>
          </cell>
          <cell r="K31">
            <v>8.24</v>
          </cell>
          <cell r="L31">
            <v>79</v>
          </cell>
          <cell r="M31">
            <v>22</v>
          </cell>
          <cell r="N31">
            <v>2</v>
          </cell>
          <cell r="O31">
            <v>14</v>
          </cell>
          <cell r="P31">
            <v>109.7</v>
          </cell>
          <cell r="Q31">
            <v>306</v>
          </cell>
        </row>
        <row r="32">
          <cell r="E32" t="str">
            <v>Trevor Siemian, QB</v>
          </cell>
          <cell r="F32" t="str">
            <v>DEN</v>
          </cell>
          <cell r="G32">
            <v>255</v>
          </cell>
          <cell r="H32">
            <v>416</v>
          </cell>
          <cell r="I32">
            <v>61.3</v>
          </cell>
          <cell r="J32">
            <v>3012</v>
          </cell>
          <cell r="K32">
            <v>7.24</v>
          </cell>
          <cell r="L32">
            <v>76</v>
          </cell>
          <cell r="M32">
            <v>16</v>
          </cell>
          <cell r="N32">
            <v>8</v>
          </cell>
          <cell r="O32">
            <v>31</v>
          </cell>
          <cell r="P32">
            <v>88.1</v>
          </cell>
          <cell r="Q32">
            <v>251</v>
          </cell>
        </row>
        <row r="33">
          <cell r="E33" t="str">
            <v>Ryan Tannehill, QB</v>
          </cell>
          <cell r="F33" t="str">
            <v>MIA</v>
          </cell>
          <cell r="G33">
            <v>261</v>
          </cell>
          <cell r="H33">
            <v>389</v>
          </cell>
          <cell r="I33">
            <v>67.099999999999994</v>
          </cell>
          <cell r="J33">
            <v>2995</v>
          </cell>
          <cell r="K33">
            <v>7.7</v>
          </cell>
          <cell r="L33">
            <v>74</v>
          </cell>
          <cell r="M33">
            <v>19</v>
          </cell>
          <cell r="N33">
            <v>12</v>
          </cell>
          <cell r="O33">
            <v>29</v>
          </cell>
          <cell r="P33">
            <v>93.5</v>
          </cell>
          <cell r="Q33">
            <v>230</v>
          </cell>
        </row>
        <row r="34">
          <cell r="E34" t="str">
            <v>Alex Smith, QB</v>
          </cell>
          <cell r="F34" t="str">
            <v>KC</v>
          </cell>
          <cell r="G34">
            <v>282</v>
          </cell>
          <cell r="H34">
            <v>425</v>
          </cell>
          <cell r="I34">
            <v>66.400000000000006</v>
          </cell>
          <cell r="J34">
            <v>2994</v>
          </cell>
          <cell r="K34">
            <v>7.05</v>
          </cell>
          <cell r="L34">
            <v>46</v>
          </cell>
          <cell r="M34">
            <v>12</v>
          </cell>
          <cell r="N34">
            <v>6</v>
          </cell>
          <cell r="O34">
            <v>27</v>
          </cell>
          <cell r="P34">
            <v>90.3</v>
          </cell>
          <cell r="Q34">
            <v>230</v>
          </cell>
        </row>
        <row r="35">
          <cell r="E35" t="str">
            <v>Brock Osweiler, QB</v>
          </cell>
          <cell r="F35" t="str">
            <v>HOU</v>
          </cell>
          <cell r="G35">
            <v>280</v>
          </cell>
          <cell r="H35">
            <v>470</v>
          </cell>
          <cell r="I35">
            <v>59.6</v>
          </cell>
          <cell r="J35">
            <v>2704</v>
          </cell>
          <cell r="K35">
            <v>5.75</v>
          </cell>
          <cell r="L35">
            <v>53</v>
          </cell>
          <cell r="M35">
            <v>14</v>
          </cell>
          <cell r="N35">
            <v>16</v>
          </cell>
          <cell r="O35">
            <v>24</v>
          </cell>
          <cell r="P35">
            <v>71.400000000000006</v>
          </cell>
          <cell r="Q35">
            <v>193</v>
          </cell>
        </row>
        <row r="36">
          <cell r="E36" t="str">
            <v>Tyrod Taylor, QB</v>
          </cell>
          <cell r="F36" t="str">
            <v>BUF</v>
          </cell>
          <cell r="G36">
            <v>243</v>
          </cell>
          <cell r="H36">
            <v>397</v>
          </cell>
          <cell r="I36">
            <v>61.2</v>
          </cell>
          <cell r="J36">
            <v>2694</v>
          </cell>
          <cell r="K36">
            <v>6.79</v>
          </cell>
          <cell r="L36">
            <v>84</v>
          </cell>
          <cell r="M36">
            <v>14</v>
          </cell>
          <cell r="N36">
            <v>6</v>
          </cell>
          <cell r="O36">
            <v>40</v>
          </cell>
          <cell r="P36">
            <v>86.8</v>
          </cell>
          <cell r="Q36">
            <v>192</v>
          </cell>
        </row>
        <row r="37">
          <cell r="E37" t="str">
            <v>Ryan Fitzpatrick, QB</v>
          </cell>
          <cell r="F37" t="str">
            <v>NYJ</v>
          </cell>
          <cell r="G37">
            <v>200</v>
          </cell>
          <cell r="H37">
            <v>352</v>
          </cell>
          <cell r="I37">
            <v>56.8</v>
          </cell>
          <cell r="J37">
            <v>2364</v>
          </cell>
          <cell r="K37">
            <v>6.72</v>
          </cell>
          <cell r="L37">
            <v>57</v>
          </cell>
          <cell r="M37">
            <v>10</v>
          </cell>
          <cell r="N37">
            <v>15</v>
          </cell>
          <cell r="O37">
            <v>18</v>
          </cell>
          <cell r="P37">
            <v>69.099999999999994</v>
          </cell>
          <cell r="Q37">
            <v>197</v>
          </cell>
        </row>
        <row r="38">
          <cell r="E38" t="str">
            <v>Case Keenum, QB</v>
          </cell>
          <cell r="F38" t="str">
            <v>LA</v>
          </cell>
          <cell r="G38">
            <v>196</v>
          </cell>
          <cell r="H38">
            <v>322</v>
          </cell>
          <cell r="I38">
            <v>60.9</v>
          </cell>
          <cell r="J38">
            <v>2201</v>
          </cell>
          <cell r="K38">
            <v>6.84</v>
          </cell>
          <cell r="L38">
            <v>65</v>
          </cell>
          <cell r="M38">
            <v>9</v>
          </cell>
          <cell r="N38">
            <v>11</v>
          </cell>
          <cell r="O38">
            <v>23</v>
          </cell>
          <cell r="P38">
            <v>76.400000000000006</v>
          </cell>
          <cell r="Q38">
            <v>220</v>
          </cell>
        </row>
        <row r="39">
          <cell r="E39" t="str">
            <v>Colin Kaepernick, QB</v>
          </cell>
          <cell r="F39" t="str">
            <v>SF</v>
          </cell>
          <cell r="G39">
            <v>151</v>
          </cell>
          <cell r="H39">
            <v>272</v>
          </cell>
          <cell r="I39">
            <v>55.5</v>
          </cell>
          <cell r="J39">
            <v>1760</v>
          </cell>
          <cell r="K39">
            <v>6.47</v>
          </cell>
          <cell r="L39">
            <v>65</v>
          </cell>
          <cell r="M39">
            <v>13</v>
          </cell>
          <cell r="N39">
            <v>3</v>
          </cell>
          <cell r="O39">
            <v>27</v>
          </cell>
          <cell r="P39">
            <v>86.6</v>
          </cell>
          <cell r="Q39">
            <v>176</v>
          </cell>
        </row>
        <row r="40">
          <cell r="E40" t="str">
            <v>PLAYER</v>
          </cell>
          <cell r="F40" t="str">
            <v>TEAM</v>
          </cell>
          <cell r="G40" t="str">
            <v>COMP</v>
          </cell>
          <cell r="H40" t="str">
            <v>ATT</v>
          </cell>
          <cell r="I40" t="str">
            <v>PCT</v>
          </cell>
          <cell r="J40" t="str">
            <v>YDS</v>
          </cell>
          <cell r="K40" t="str">
            <v>YDS/A</v>
          </cell>
          <cell r="L40" t="str">
            <v>LONG</v>
          </cell>
          <cell r="M40" t="str">
            <v>TD</v>
          </cell>
          <cell r="N40" t="str">
            <v>INT</v>
          </cell>
          <cell r="O40" t="str">
            <v>SACK</v>
          </cell>
          <cell r="P40" t="str">
            <v>RATE</v>
          </cell>
          <cell r="Q40" t="str">
            <v>YDS/G</v>
          </cell>
        </row>
        <row r="41">
          <cell r="E41" t="str">
            <v>Brian Hoyer, QB</v>
          </cell>
          <cell r="F41" t="str">
            <v>CHI</v>
          </cell>
          <cell r="G41">
            <v>134</v>
          </cell>
          <cell r="H41">
            <v>200</v>
          </cell>
          <cell r="I41">
            <v>67</v>
          </cell>
          <cell r="J41">
            <v>1445</v>
          </cell>
          <cell r="K41">
            <v>7.23</v>
          </cell>
          <cell r="L41">
            <v>64</v>
          </cell>
          <cell r="M41">
            <v>6</v>
          </cell>
          <cell r="N41">
            <v>0</v>
          </cell>
          <cell r="O41">
            <v>4</v>
          </cell>
          <cell r="P41">
            <v>98</v>
          </cell>
          <cell r="Q41">
            <v>241</v>
          </cell>
        </row>
        <row r="42">
          <cell r="E42" t="str">
            <v>Cody Kessler, QB</v>
          </cell>
          <cell r="F42" t="str">
            <v>CLE</v>
          </cell>
          <cell r="G42">
            <v>126</v>
          </cell>
          <cell r="H42">
            <v>192</v>
          </cell>
          <cell r="I42">
            <v>65.599999999999994</v>
          </cell>
          <cell r="J42">
            <v>1369</v>
          </cell>
          <cell r="K42">
            <v>7.13</v>
          </cell>
          <cell r="L42">
            <v>44</v>
          </cell>
          <cell r="M42">
            <v>6</v>
          </cell>
          <cell r="N42">
            <v>2</v>
          </cell>
          <cell r="O42">
            <v>19</v>
          </cell>
          <cell r="P42">
            <v>92.6</v>
          </cell>
          <cell r="Q42">
            <v>171</v>
          </cell>
        </row>
        <row r="43">
          <cell r="E43" t="str">
            <v>Matt Barkley, QB</v>
          </cell>
          <cell r="F43" t="str">
            <v>CHI/ARI</v>
          </cell>
          <cell r="G43">
            <v>95</v>
          </cell>
          <cell r="H43">
            <v>162</v>
          </cell>
          <cell r="I43">
            <v>58.6</v>
          </cell>
          <cell r="J43">
            <v>1163</v>
          </cell>
          <cell r="K43">
            <v>7.18</v>
          </cell>
          <cell r="L43">
            <v>34</v>
          </cell>
          <cell r="M43">
            <v>6</v>
          </cell>
          <cell r="N43">
            <v>7</v>
          </cell>
          <cell r="O43">
            <v>4</v>
          </cell>
          <cell r="P43">
            <v>75.2</v>
          </cell>
          <cell r="Q43">
            <v>233</v>
          </cell>
        </row>
        <row r="44">
          <cell r="E44" t="str">
            <v>Josh McCown, QB</v>
          </cell>
          <cell r="F44" t="str">
            <v>CLE</v>
          </cell>
          <cell r="G44">
            <v>90</v>
          </cell>
          <cell r="H44">
            <v>165</v>
          </cell>
          <cell r="I44">
            <v>54.5</v>
          </cell>
          <cell r="J44">
            <v>1100</v>
          </cell>
          <cell r="K44">
            <v>6.67</v>
          </cell>
          <cell r="L44">
            <v>54</v>
          </cell>
          <cell r="M44">
            <v>6</v>
          </cell>
          <cell r="N44">
            <v>6</v>
          </cell>
          <cell r="O44">
            <v>18</v>
          </cell>
          <cell r="P44">
            <v>72.3</v>
          </cell>
          <cell r="Q44">
            <v>220</v>
          </cell>
        </row>
        <row r="45">
          <cell r="E45" t="str">
            <v>Jay Cutler, QB</v>
          </cell>
          <cell r="F45" t="str">
            <v>CHI</v>
          </cell>
          <cell r="G45">
            <v>81</v>
          </cell>
          <cell r="H45">
            <v>137</v>
          </cell>
          <cell r="I45">
            <v>59.1</v>
          </cell>
          <cell r="J45">
            <v>1059</v>
          </cell>
          <cell r="K45">
            <v>7.73</v>
          </cell>
          <cell r="L45">
            <v>54</v>
          </cell>
          <cell r="M45">
            <v>4</v>
          </cell>
          <cell r="N45">
            <v>5</v>
          </cell>
          <cell r="O45">
            <v>17</v>
          </cell>
          <cell r="P45">
            <v>78.099999999999994</v>
          </cell>
          <cell r="Q45">
            <v>212</v>
          </cell>
        </row>
        <row r="46">
          <cell r="E46" t="str">
            <v>Blaine Gabbert, QB</v>
          </cell>
          <cell r="F46" t="str">
            <v>SF</v>
          </cell>
          <cell r="G46">
            <v>91</v>
          </cell>
          <cell r="H46">
            <v>160</v>
          </cell>
          <cell r="I46">
            <v>56.9</v>
          </cell>
          <cell r="J46">
            <v>925</v>
          </cell>
          <cell r="K46">
            <v>5.78</v>
          </cell>
          <cell r="L46">
            <v>75</v>
          </cell>
          <cell r="M46">
            <v>5</v>
          </cell>
          <cell r="N46">
            <v>6</v>
          </cell>
          <cell r="O46">
            <v>11</v>
          </cell>
          <cell r="P46">
            <v>68.400000000000006</v>
          </cell>
          <cell r="Q46">
            <v>154</v>
          </cell>
        </row>
        <row r="47">
          <cell r="E47" t="str">
            <v>Jared Goff, QB</v>
          </cell>
          <cell r="F47" t="str">
            <v>LA</v>
          </cell>
          <cell r="G47">
            <v>88</v>
          </cell>
          <cell r="H47">
            <v>161</v>
          </cell>
          <cell r="I47">
            <v>54.7</v>
          </cell>
          <cell r="J47">
            <v>879</v>
          </cell>
          <cell r="K47">
            <v>5.46</v>
          </cell>
          <cell r="L47">
            <v>66</v>
          </cell>
          <cell r="M47">
            <v>4</v>
          </cell>
          <cell r="N47">
            <v>5</v>
          </cell>
          <cell r="O47">
            <v>15</v>
          </cell>
          <cell r="P47">
            <v>65.7</v>
          </cell>
          <cell r="Q47">
            <v>176</v>
          </cell>
        </row>
        <row r="48">
          <cell r="E48" t="str">
            <v>Bryce Petty, QB</v>
          </cell>
          <cell r="F48" t="str">
            <v>NYJ</v>
          </cell>
          <cell r="G48">
            <v>75</v>
          </cell>
          <cell r="H48">
            <v>130</v>
          </cell>
          <cell r="I48">
            <v>57.7</v>
          </cell>
          <cell r="J48">
            <v>809</v>
          </cell>
          <cell r="K48">
            <v>6.22</v>
          </cell>
          <cell r="L48">
            <v>52</v>
          </cell>
          <cell r="M48">
            <v>3</v>
          </cell>
          <cell r="N48">
            <v>6</v>
          </cell>
          <cell r="O48">
            <v>11</v>
          </cell>
          <cell r="P48">
            <v>64.599999999999994</v>
          </cell>
          <cell r="Q48">
            <v>162</v>
          </cell>
        </row>
        <row r="49">
          <cell r="E49" t="str">
            <v>Paxton Lynch, QB</v>
          </cell>
          <cell r="F49" t="str">
            <v>DEN</v>
          </cell>
          <cell r="G49">
            <v>49</v>
          </cell>
          <cell r="H49">
            <v>83</v>
          </cell>
          <cell r="I49">
            <v>59</v>
          </cell>
          <cell r="J49">
            <v>497</v>
          </cell>
          <cell r="K49">
            <v>5.99</v>
          </cell>
          <cell r="L49">
            <v>31</v>
          </cell>
          <cell r="M49">
            <v>2</v>
          </cell>
          <cell r="N49">
            <v>1</v>
          </cell>
          <cell r="O49">
            <v>9</v>
          </cell>
          <cell r="P49">
            <v>79.2</v>
          </cell>
          <cell r="Q49">
            <v>166</v>
          </cell>
        </row>
        <row r="50">
          <cell r="E50" t="str">
            <v>Jimmy Garoppolo, QB</v>
          </cell>
          <cell r="F50" t="str">
            <v>NE</v>
          </cell>
          <cell r="G50">
            <v>42</v>
          </cell>
          <cell r="H50">
            <v>60</v>
          </cell>
          <cell r="I50">
            <v>70</v>
          </cell>
          <cell r="J50">
            <v>496</v>
          </cell>
          <cell r="K50">
            <v>8.27</v>
          </cell>
          <cell r="L50">
            <v>37</v>
          </cell>
          <cell r="M50">
            <v>4</v>
          </cell>
          <cell r="N50">
            <v>0</v>
          </cell>
          <cell r="O50">
            <v>3</v>
          </cell>
          <cell r="P50">
            <v>117.1</v>
          </cell>
          <cell r="Q50">
            <v>124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 "/>
      <sheetName val="Problem 5"/>
      <sheetName val="Problem 6"/>
      <sheetName val="Problem 7 new"/>
      <sheetName val="Problem 8"/>
    </sheetNames>
    <sheetDataSet>
      <sheetData sheetId="0"/>
      <sheetData sheetId="1"/>
      <sheetData sheetId="2"/>
      <sheetData sheetId="3">
        <row r="2">
          <cell r="B2" t="str">
            <v>Washington Wizards</v>
          </cell>
          <cell r="C2">
            <v>5893981</v>
          </cell>
          <cell r="D2" t="str">
            <v>SF</v>
          </cell>
        </row>
        <row r="3">
          <cell r="B3" t="str">
            <v>Miami Heat</v>
          </cell>
          <cell r="C3">
            <v>5782450</v>
          </cell>
          <cell r="D3" t="str">
            <v>PF</v>
          </cell>
        </row>
        <row r="4">
          <cell r="B4" t="str">
            <v>Chicago Bulls</v>
          </cell>
          <cell r="C4">
            <v>5782450</v>
          </cell>
          <cell r="D4" t="str">
            <v>PF</v>
          </cell>
        </row>
        <row r="5">
          <cell r="B5" t="str">
            <v>Memphis Grizzlies</v>
          </cell>
          <cell r="C5">
            <v>5709880</v>
          </cell>
          <cell r="D5" t="str">
            <v>PF</v>
          </cell>
        </row>
        <row r="6">
          <cell r="B6" t="str">
            <v>Toronto Raptors</v>
          </cell>
          <cell r="C6">
            <v>5628000</v>
          </cell>
          <cell r="D6" t="str">
            <v>C</v>
          </cell>
        </row>
        <row r="7">
          <cell r="B7" t="str">
            <v>LA Clippers</v>
          </cell>
          <cell r="C7">
            <v>5628000</v>
          </cell>
          <cell r="D7" t="str">
            <v>SF</v>
          </cell>
        </row>
        <row r="8">
          <cell r="B8" t="str">
            <v>Memphis Grizzlies</v>
          </cell>
          <cell r="C8">
            <v>5505618</v>
          </cell>
          <cell r="D8" t="str">
            <v>SG</v>
          </cell>
        </row>
        <row r="9">
          <cell r="B9" t="str">
            <v>Brooklyn Nets</v>
          </cell>
          <cell r="C9">
            <v>5500000</v>
          </cell>
          <cell r="D9" t="str">
            <v>PF</v>
          </cell>
        </row>
        <row r="10">
          <cell r="B10" t="str">
            <v>Los Angeles Lakers</v>
          </cell>
          <cell r="C10">
            <v>5443918</v>
          </cell>
          <cell r="D10" t="str">
            <v>SG</v>
          </cell>
        </row>
        <row r="11">
          <cell r="B11" t="str">
            <v>Milwaukee Bucks</v>
          </cell>
          <cell r="C11">
            <v>5374320</v>
          </cell>
          <cell r="D11" t="str">
            <v>PF</v>
          </cell>
        </row>
        <row r="12">
          <cell r="B12" t="str">
            <v>Los Angeles Lakers</v>
          </cell>
          <cell r="C12">
            <v>5332800</v>
          </cell>
          <cell r="D12" t="str">
            <v>PG</v>
          </cell>
        </row>
        <row r="13">
          <cell r="B13" t="str">
            <v>Charlotte Hornets</v>
          </cell>
          <cell r="C13">
            <v>5318313</v>
          </cell>
          <cell r="D13" t="str">
            <v>C</v>
          </cell>
        </row>
        <row r="14">
          <cell r="B14" t="str">
            <v>Phoenix Suns</v>
          </cell>
          <cell r="C14">
            <v>5300000</v>
          </cell>
          <cell r="D14" t="str">
            <v>SF</v>
          </cell>
        </row>
        <row r="15">
          <cell r="B15" t="str">
            <v>Los Angeles Lakers</v>
          </cell>
          <cell r="C15">
            <v>5281680</v>
          </cell>
          <cell r="D15" t="str">
            <v>SF</v>
          </cell>
        </row>
        <row r="16">
          <cell r="B16" t="str">
            <v>Cleveland Cavaliers</v>
          </cell>
          <cell r="C16">
            <v>5239437</v>
          </cell>
          <cell r="D16" t="str">
            <v>SG</v>
          </cell>
        </row>
        <row r="17">
          <cell r="B17" t="str">
            <v>Sacramento Kings</v>
          </cell>
          <cell r="C17">
            <v>5229454</v>
          </cell>
          <cell r="D17" t="str">
            <v>PG</v>
          </cell>
        </row>
        <row r="18">
          <cell r="B18" t="str">
            <v>New Orleans Pelicans</v>
          </cell>
          <cell r="C18">
            <v>5200000</v>
          </cell>
          <cell r="D18" t="str">
            <v>SG</v>
          </cell>
        </row>
        <row r="19">
          <cell r="B19" t="str">
            <v>Washington Wizards</v>
          </cell>
          <cell r="C19">
            <v>5000000</v>
          </cell>
          <cell r="D19" t="str">
            <v>PF</v>
          </cell>
        </row>
        <row r="20">
          <cell r="B20" t="str">
            <v>Charlotte Hornets</v>
          </cell>
          <cell r="C20">
            <v>5000000</v>
          </cell>
          <cell r="D20" t="str">
            <v>C</v>
          </cell>
        </row>
        <row r="21">
          <cell r="B21" t="str">
            <v>Orlando Magic</v>
          </cell>
          <cell r="C21">
            <v>5000000</v>
          </cell>
          <cell r="D21" t="str">
            <v>PG</v>
          </cell>
        </row>
        <row r="22">
          <cell r="B22" t="str">
            <v>New York Knicks</v>
          </cell>
          <cell r="C22">
            <v>5000000</v>
          </cell>
          <cell r="D22" t="str">
            <v>PG</v>
          </cell>
        </row>
        <row r="23">
          <cell r="B23" t="str">
            <v>Boston Celtics</v>
          </cell>
          <cell r="C23">
            <v>5000000</v>
          </cell>
          <cell r="D23" t="str">
            <v>PF</v>
          </cell>
        </row>
        <row r="24">
          <cell r="B24" t="str">
            <v>Oklahoma City Thunder</v>
          </cell>
          <cell r="C24">
            <v>4837500</v>
          </cell>
          <cell r="D24" t="str">
            <v>SF</v>
          </cell>
        </row>
        <row r="25">
          <cell r="B25" t="str">
            <v>Cleveland Cavaliers</v>
          </cell>
          <cell r="C25">
            <v>4837500</v>
          </cell>
          <cell r="D25" t="str">
            <v>SG</v>
          </cell>
        </row>
        <row r="26">
          <cell r="B26" t="str">
            <v>Philadelphia 76ers</v>
          </cell>
          <cell r="C26">
            <v>4826160</v>
          </cell>
          <cell r="D26" t="str">
            <v>C</v>
          </cell>
        </row>
        <row r="27">
          <cell r="B27" t="str">
            <v>Phoenix Suns</v>
          </cell>
          <cell r="C27">
            <v>4823621</v>
          </cell>
          <cell r="D27" t="str">
            <v>C</v>
          </cell>
        </row>
        <row r="28">
          <cell r="B28" t="str">
            <v>Philadelphia 76ers</v>
          </cell>
          <cell r="C28">
            <v>4788840</v>
          </cell>
          <cell r="D28" t="str">
            <v>C</v>
          </cell>
        </row>
        <row r="29">
          <cell r="B29" t="str">
            <v>Boston Celtics</v>
          </cell>
          <cell r="C29">
            <v>4743000</v>
          </cell>
          <cell r="D29" t="str">
            <v>SF</v>
          </cell>
        </row>
        <row r="30">
          <cell r="B30" t="str">
            <v>New Orleans Pelicans</v>
          </cell>
          <cell r="C30">
            <v>4638203</v>
          </cell>
          <cell r="D30" t="str">
            <v>C</v>
          </cell>
        </row>
        <row r="31">
          <cell r="B31" t="str">
            <v>Detroit Pistons</v>
          </cell>
          <cell r="C31">
            <v>4625000</v>
          </cell>
          <cell r="D31" t="str">
            <v>PF</v>
          </cell>
        </row>
        <row r="32">
          <cell r="B32" t="str">
            <v>Miami Heat</v>
          </cell>
          <cell r="C32">
            <v>4598000</v>
          </cell>
          <cell r="D32" t="str">
            <v>PF</v>
          </cell>
        </row>
        <row r="33">
          <cell r="B33" t="str">
            <v>Indiana Pacers</v>
          </cell>
          <cell r="C33">
            <v>4583450</v>
          </cell>
          <cell r="D33" t="str">
            <v>SF</v>
          </cell>
        </row>
        <row r="34">
          <cell r="B34" t="str">
            <v>Denver Nuggets</v>
          </cell>
          <cell r="C34">
            <v>4540525</v>
          </cell>
          <cell r="D34" t="str">
            <v>PG</v>
          </cell>
        </row>
        <row r="35">
          <cell r="B35" t="str">
            <v>Philadelphia 76ers</v>
          </cell>
          <cell r="C35">
            <v>4384490</v>
          </cell>
          <cell r="D35" t="str">
            <v>PF</v>
          </cell>
        </row>
        <row r="36">
          <cell r="B36" t="str">
            <v>Orlando Magic</v>
          </cell>
          <cell r="C36">
            <v>4351320</v>
          </cell>
          <cell r="D36" t="str">
            <v>PF</v>
          </cell>
        </row>
        <row r="37">
          <cell r="B37" t="str">
            <v>Brooklyn Nets</v>
          </cell>
          <cell r="C37">
            <v>4347826</v>
          </cell>
          <cell r="D37" t="str">
            <v>PG</v>
          </cell>
        </row>
        <row r="38">
          <cell r="B38" t="str">
            <v>New York Knicks</v>
          </cell>
          <cell r="C38">
            <v>4317720</v>
          </cell>
          <cell r="D38" t="str">
            <v>PF</v>
          </cell>
        </row>
        <row r="39">
          <cell r="B39" t="str">
            <v>Phoenix Suns</v>
          </cell>
          <cell r="C39">
            <v>4276320</v>
          </cell>
          <cell r="D39" t="str">
            <v>PF</v>
          </cell>
        </row>
        <row r="40">
          <cell r="B40" t="str">
            <v>Memphis Grizzlies</v>
          </cell>
          <cell r="C40">
            <v>4264057</v>
          </cell>
          <cell r="D40" t="str">
            <v>SG</v>
          </cell>
        </row>
        <row r="41">
          <cell r="B41" t="str">
            <v>Dallas Mavericks</v>
          </cell>
          <cell r="C41">
            <v>4227996</v>
          </cell>
          <cell r="D41" t="str">
            <v>PG</v>
          </cell>
        </row>
      </sheetData>
      <sheetData sheetId="4">
        <row r="8">
          <cell r="E8" t="str">
            <v>Drew Brees, QB</v>
          </cell>
          <cell r="F8" t="str">
            <v>NO</v>
          </cell>
          <cell r="G8">
            <v>419</v>
          </cell>
          <cell r="H8">
            <v>589</v>
          </cell>
          <cell r="I8">
            <v>71.099999999999994</v>
          </cell>
          <cell r="J8">
            <v>4559</v>
          </cell>
          <cell r="K8">
            <v>7.74</v>
          </cell>
          <cell r="L8">
            <v>98</v>
          </cell>
          <cell r="M8">
            <v>34</v>
          </cell>
          <cell r="N8">
            <v>14</v>
          </cell>
          <cell r="O8">
            <v>23</v>
          </cell>
          <cell r="P8">
            <v>103</v>
          </cell>
          <cell r="Q8">
            <v>326</v>
          </cell>
        </row>
        <row r="9">
          <cell r="E9" t="str">
            <v>Kirk Cousins, QB</v>
          </cell>
          <cell r="F9" t="str">
            <v>WSH</v>
          </cell>
          <cell r="G9">
            <v>366</v>
          </cell>
          <cell r="H9">
            <v>542</v>
          </cell>
          <cell r="I9">
            <v>67.5</v>
          </cell>
          <cell r="J9">
            <v>4360</v>
          </cell>
          <cell r="K9">
            <v>8.0399999999999991</v>
          </cell>
          <cell r="L9">
            <v>80</v>
          </cell>
          <cell r="M9">
            <v>23</v>
          </cell>
          <cell r="N9">
            <v>10</v>
          </cell>
          <cell r="O9">
            <v>19</v>
          </cell>
          <cell r="P9">
            <v>98.3</v>
          </cell>
          <cell r="Q9">
            <v>311</v>
          </cell>
        </row>
        <row r="10">
          <cell r="E10" t="str">
            <v>Matt Ryan, QB</v>
          </cell>
          <cell r="F10" t="str">
            <v>ATL</v>
          </cell>
          <cell r="G10">
            <v>319</v>
          </cell>
          <cell r="H10">
            <v>465</v>
          </cell>
          <cell r="I10">
            <v>68.599999999999994</v>
          </cell>
          <cell r="J10">
            <v>4336</v>
          </cell>
          <cell r="K10">
            <v>9.33</v>
          </cell>
          <cell r="L10">
            <v>76</v>
          </cell>
          <cell r="M10">
            <v>32</v>
          </cell>
          <cell r="N10">
            <v>7</v>
          </cell>
          <cell r="O10">
            <v>32</v>
          </cell>
          <cell r="P10">
            <v>114.8</v>
          </cell>
          <cell r="Q10">
            <v>310</v>
          </cell>
        </row>
        <row r="11">
          <cell r="E11" t="str">
            <v>Philip Rivers, QB</v>
          </cell>
          <cell r="F11" t="str">
            <v>SD</v>
          </cell>
          <cell r="G11">
            <v>304</v>
          </cell>
          <cell r="H11">
            <v>494</v>
          </cell>
          <cell r="I11">
            <v>61.5</v>
          </cell>
          <cell r="J11">
            <v>3795</v>
          </cell>
          <cell r="K11">
            <v>7.68</v>
          </cell>
          <cell r="L11">
            <v>59</v>
          </cell>
          <cell r="M11">
            <v>29</v>
          </cell>
          <cell r="N11">
            <v>18</v>
          </cell>
          <cell r="O11">
            <v>36</v>
          </cell>
          <cell r="P11">
            <v>89.8</v>
          </cell>
          <cell r="Q11">
            <v>271</v>
          </cell>
        </row>
        <row r="12">
          <cell r="E12" t="str">
            <v>Joe Flacco, QB</v>
          </cell>
          <cell r="F12" t="str">
            <v>BAL</v>
          </cell>
          <cell r="G12">
            <v>374</v>
          </cell>
          <cell r="H12">
            <v>579</v>
          </cell>
          <cell r="I12">
            <v>64.599999999999994</v>
          </cell>
          <cell r="J12">
            <v>3788</v>
          </cell>
          <cell r="K12">
            <v>6.54</v>
          </cell>
          <cell r="L12">
            <v>95</v>
          </cell>
          <cell r="M12">
            <v>19</v>
          </cell>
          <cell r="N12">
            <v>13</v>
          </cell>
          <cell r="O12">
            <v>28</v>
          </cell>
          <cell r="P12">
            <v>84.8</v>
          </cell>
          <cell r="Q12">
            <v>271</v>
          </cell>
        </row>
        <row r="13">
          <cell r="E13" t="str">
            <v>Aaron Rodgers, QB</v>
          </cell>
          <cell r="F13" t="str">
            <v>GB</v>
          </cell>
          <cell r="G13">
            <v>346</v>
          </cell>
          <cell r="H13">
            <v>533</v>
          </cell>
          <cell r="I13">
            <v>64.900000000000006</v>
          </cell>
          <cell r="J13">
            <v>3781</v>
          </cell>
          <cell r="K13">
            <v>7.09</v>
          </cell>
          <cell r="L13">
            <v>66</v>
          </cell>
          <cell r="M13">
            <v>32</v>
          </cell>
          <cell r="N13">
            <v>7</v>
          </cell>
          <cell r="O13">
            <v>30</v>
          </cell>
          <cell r="P13">
            <v>100.3</v>
          </cell>
          <cell r="Q13">
            <v>270</v>
          </cell>
        </row>
        <row r="14">
          <cell r="E14" t="str">
            <v>Matthew Stafford, QB</v>
          </cell>
          <cell r="F14" t="str">
            <v>DET</v>
          </cell>
          <cell r="G14">
            <v>336</v>
          </cell>
          <cell r="H14">
            <v>507</v>
          </cell>
          <cell r="I14">
            <v>66.3</v>
          </cell>
          <cell r="J14">
            <v>3720</v>
          </cell>
          <cell r="K14">
            <v>7.34</v>
          </cell>
          <cell r="L14">
            <v>73</v>
          </cell>
          <cell r="M14">
            <v>22</v>
          </cell>
          <cell r="N14">
            <v>8</v>
          </cell>
          <cell r="O14">
            <v>31</v>
          </cell>
          <cell r="P14">
            <v>95.8</v>
          </cell>
          <cell r="Q14">
            <v>266</v>
          </cell>
        </row>
        <row r="15">
          <cell r="E15" t="str">
            <v>Andy Dalton, QB</v>
          </cell>
          <cell r="F15" t="str">
            <v>CIN</v>
          </cell>
          <cell r="G15">
            <v>318</v>
          </cell>
          <cell r="H15">
            <v>494</v>
          </cell>
          <cell r="I15">
            <v>64.400000000000006</v>
          </cell>
          <cell r="J15">
            <v>3712</v>
          </cell>
          <cell r="K15">
            <v>7.51</v>
          </cell>
          <cell r="L15">
            <v>71</v>
          </cell>
          <cell r="M15">
            <v>16</v>
          </cell>
          <cell r="N15">
            <v>7</v>
          </cell>
          <cell r="O15">
            <v>37</v>
          </cell>
          <cell r="P15">
            <v>91.9</v>
          </cell>
          <cell r="Q15">
            <v>265</v>
          </cell>
        </row>
        <row r="16">
          <cell r="E16" t="str">
            <v>Derek Carr, QB</v>
          </cell>
          <cell r="F16" t="str">
            <v>OAK</v>
          </cell>
          <cell r="G16">
            <v>336</v>
          </cell>
          <cell r="H16">
            <v>529</v>
          </cell>
          <cell r="I16">
            <v>63.5</v>
          </cell>
          <cell r="J16">
            <v>3705</v>
          </cell>
          <cell r="K16">
            <v>7</v>
          </cell>
          <cell r="L16">
            <v>75</v>
          </cell>
          <cell r="M16">
            <v>25</v>
          </cell>
          <cell r="N16">
            <v>6</v>
          </cell>
          <cell r="O16">
            <v>15</v>
          </cell>
          <cell r="P16">
            <v>95.2</v>
          </cell>
          <cell r="Q16">
            <v>265</v>
          </cell>
        </row>
        <row r="17">
          <cell r="E17" t="str">
            <v>Carson Palmer, QB</v>
          </cell>
          <cell r="F17" t="str">
            <v>ARI</v>
          </cell>
          <cell r="G17">
            <v>328</v>
          </cell>
          <cell r="H17">
            <v>533</v>
          </cell>
          <cell r="I17">
            <v>61.5</v>
          </cell>
          <cell r="J17">
            <v>3694</v>
          </cell>
          <cell r="K17">
            <v>6.93</v>
          </cell>
          <cell r="L17">
            <v>58</v>
          </cell>
          <cell r="M17">
            <v>22</v>
          </cell>
          <cell r="N17">
            <v>13</v>
          </cell>
          <cell r="O17">
            <v>38</v>
          </cell>
          <cell r="P17">
            <v>85.8</v>
          </cell>
          <cell r="Q17">
            <v>284</v>
          </cell>
        </row>
        <row r="18">
          <cell r="E18" t="str">
            <v>PLAYER</v>
          </cell>
          <cell r="F18" t="str">
            <v>TEAM</v>
          </cell>
          <cell r="G18" t="str">
            <v>COMP</v>
          </cell>
          <cell r="H18" t="str">
            <v>ATT</v>
          </cell>
          <cell r="I18" t="str">
            <v>PCT</v>
          </cell>
          <cell r="J18" t="str">
            <v>YDS</v>
          </cell>
          <cell r="K18" t="str">
            <v>YDS/A</v>
          </cell>
          <cell r="L18" t="str">
            <v>LONG</v>
          </cell>
          <cell r="M18" t="str">
            <v>TD</v>
          </cell>
          <cell r="N18" t="str">
            <v>INT</v>
          </cell>
          <cell r="O18" t="str">
            <v>SACK</v>
          </cell>
          <cell r="P18" t="str">
            <v>RATE</v>
          </cell>
          <cell r="Q18" t="str">
            <v>YDS/G</v>
          </cell>
        </row>
        <row r="19">
          <cell r="E19" t="str">
            <v>Andrew Luck, QB</v>
          </cell>
          <cell r="F19" t="str">
            <v>IND</v>
          </cell>
          <cell r="G19">
            <v>303</v>
          </cell>
          <cell r="H19">
            <v>476</v>
          </cell>
          <cell r="I19">
            <v>63.7</v>
          </cell>
          <cell r="J19">
            <v>3631</v>
          </cell>
          <cell r="K19">
            <v>7.63</v>
          </cell>
          <cell r="L19">
            <v>64</v>
          </cell>
          <cell r="M19">
            <v>27</v>
          </cell>
          <cell r="N19">
            <v>10</v>
          </cell>
          <cell r="O19">
            <v>37</v>
          </cell>
          <cell r="P19">
            <v>97.1</v>
          </cell>
          <cell r="Q19">
            <v>279</v>
          </cell>
        </row>
        <row r="20">
          <cell r="E20" t="str">
            <v>Russell Wilson, QB</v>
          </cell>
          <cell r="F20" t="str">
            <v>SEA</v>
          </cell>
          <cell r="G20">
            <v>305</v>
          </cell>
          <cell r="H20">
            <v>469</v>
          </cell>
          <cell r="I20">
            <v>65</v>
          </cell>
          <cell r="J20">
            <v>3611</v>
          </cell>
          <cell r="K20">
            <v>7.7</v>
          </cell>
          <cell r="L20">
            <v>59</v>
          </cell>
          <cell r="M20">
            <v>16</v>
          </cell>
          <cell r="N20">
            <v>11</v>
          </cell>
          <cell r="O20">
            <v>34</v>
          </cell>
          <cell r="P20">
            <v>90</v>
          </cell>
          <cell r="Q20">
            <v>258</v>
          </cell>
        </row>
        <row r="21">
          <cell r="E21" t="str">
            <v>Jameis Winston, QB</v>
          </cell>
          <cell r="F21" t="str">
            <v>TB</v>
          </cell>
          <cell r="G21">
            <v>302</v>
          </cell>
          <cell r="H21">
            <v>497</v>
          </cell>
          <cell r="I21">
            <v>60.8</v>
          </cell>
          <cell r="J21">
            <v>3611</v>
          </cell>
          <cell r="K21">
            <v>7.27</v>
          </cell>
          <cell r="L21">
            <v>45</v>
          </cell>
          <cell r="M21">
            <v>25</v>
          </cell>
          <cell r="N21">
            <v>15</v>
          </cell>
          <cell r="O21">
            <v>30</v>
          </cell>
          <cell r="P21">
            <v>87.2</v>
          </cell>
          <cell r="Q21">
            <v>258</v>
          </cell>
        </row>
        <row r="22">
          <cell r="E22" t="str">
            <v>Ben Roethlisberger, QB</v>
          </cell>
          <cell r="F22" t="str">
            <v>PIT</v>
          </cell>
          <cell r="G22">
            <v>304</v>
          </cell>
          <cell r="H22">
            <v>476</v>
          </cell>
          <cell r="I22">
            <v>63.9</v>
          </cell>
          <cell r="J22">
            <v>3540</v>
          </cell>
          <cell r="K22">
            <v>7.44</v>
          </cell>
          <cell r="L22">
            <v>72</v>
          </cell>
          <cell r="M22">
            <v>26</v>
          </cell>
          <cell r="N22">
            <v>11</v>
          </cell>
          <cell r="O22">
            <v>17</v>
          </cell>
          <cell r="P22">
            <v>94.9</v>
          </cell>
          <cell r="Q22">
            <v>272</v>
          </cell>
        </row>
        <row r="23">
          <cell r="E23" t="str">
            <v>Eli Manning, QB</v>
          </cell>
          <cell r="F23" t="str">
            <v>NYG</v>
          </cell>
          <cell r="G23">
            <v>322</v>
          </cell>
          <cell r="H23">
            <v>508</v>
          </cell>
          <cell r="I23">
            <v>63.4</v>
          </cell>
          <cell r="J23">
            <v>3491</v>
          </cell>
          <cell r="K23">
            <v>6.87</v>
          </cell>
          <cell r="L23">
            <v>75</v>
          </cell>
          <cell r="M23">
            <v>25</v>
          </cell>
          <cell r="N23">
            <v>13</v>
          </cell>
          <cell r="O23">
            <v>20</v>
          </cell>
          <cell r="P23">
            <v>89.3</v>
          </cell>
          <cell r="Q23">
            <v>249</v>
          </cell>
        </row>
        <row r="24">
          <cell r="E24" t="str">
            <v>Dak Prescott, QB</v>
          </cell>
          <cell r="F24" t="str">
            <v>DAL</v>
          </cell>
          <cell r="G24">
            <v>292</v>
          </cell>
          <cell r="H24">
            <v>431</v>
          </cell>
          <cell r="I24">
            <v>67.7</v>
          </cell>
          <cell r="J24">
            <v>3418</v>
          </cell>
          <cell r="K24">
            <v>7.93</v>
          </cell>
          <cell r="L24">
            <v>83</v>
          </cell>
          <cell r="M24">
            <v>20</v>
          </cell>
          <cell r="N24">
            <v>4</v>
          </cell>
          <cell r="O24">
            <v>24</v>
          </cell>
          <cell r="P24">
            <v>103.2</v>
          </cell>
          <cell r="Q24">
            <v>244</v>
          </cell>
        </row>
        <row r="25">
          <cell r="E25" t="str">
            <v>Carson Wentz, QB</v>
          </cell>
          <cell r="F25" t="str">
            <v>PHI</v>
          </cell>
          <cell r="G25">
            <v>339</v>
          </cell>
          <cell r="H25">
            <v>540</v>
          </cell>
          <cell r="I25">
            <v>62.8</v>
          </cell>
          <cell r="J25">
            <v>3385</v>
          </cell>
          <cell r="K25">
            <v>6.27</v>
          </cell>
          <cell r="L25">
            <v>73</v>
          </cell>
          <cell r="M25">
            <v>13</v>
          </cell>
          <cell r="N25">
            <v>13</v>
          </cell>
          <cell r="O25">
            <v>31</v>
          </cell>
          <cell r="P25">
            <v>78.5</v>
          </cell>
          <cell r="Q25">
            <v>242</v>
          </cell>
        </row>
        <row r="26">
          <cell r="E26" t="str">
            <v>Marcus Mariota, QB</v>
          </cell>
          <cell r="F26" t="str">
            <v>TEN</v>
          </cell>
          <cell r="G26">
            <v>268</v>
          </cell>
          <cell r="H26">
            <v>431</v>
          </cell>
          <cell r="I26">
            <v>62.2</v>
          </cell>
          <cell r="J26">
            <v>3327</v>
          </cell>
          <cell r="K26">
            <v>7.72</v>
          </cell>
          <cell r="L26">
            <v>60</v>
          </cell>
          <cell r="M26">
            <v>25</v>
          </cell>
          <cell r="N26">
            <v>9</v>
          </cell>
          <cell r="O26">
            <v>21</v>
          </cell>
          <cell r="P26">
            <v>96.7</v>
          </cell>
          <cell r="Q26">
            <v>238</v>
          </cell>
        </row>
        <row r="27">
          <cell r="E27" t="str">
            <v>Blake Bortles, QB</v>
          </cell>
          <cell r="F27" t="str">
            <v>JAX</v>
          </cell>
          <cell r="G27">
            <v>317</v>
          </cell>
          <cell r="H27">
            <v>548</v>
          </cell>
          <cell r="I27">
            <v>57.8</v>
          </cell>
          <cell r="J27">
            <v>3279</v>
          </cell>
          <cell r="K27">
            <v>5.98</v>
          </cell>
          <cell r="L27">
            <v>51</v>
          </cell>
          <cell r="M27">
            <v>21</v>
          </cell>
          <cell r="N27">
            <v>16</v>
          </cell>
          <cell r="O27">
            <v>30</v>
          </cell>
          <cell r="P27">
            <v>75.8</v>
          </cell>
          <cell r="Q27">
            <v>234</v>
          </cell>
        </row>
        <row r="28">
          <cell r="E28" t="str">
            <v>Sam Bradford, QB</v>
          </cell>
          <cell r="F28" t="str">
            <v>MIN</v>
          </cell>
          <cell r="G28">
            <v>336</v>
          </cell>
          <cell r="H28">
            <v>469</v>
          </cell>
          <cell r="I28">
            <v>71.599999999999994</v>
          </cell>
          <cell r="J28">
            <v>3245</v>
          </cell>
          <cell r="K28">
            <v>6.92</v>
          </cell>
          <cell r="L28">
            <v>46</v>
          </cell>
          <cell r="M28">
            <v>14</v>
          </cell>
          <cell r="N28">
            <v>4</v>
          </cell>
          <cell r="O28">
            <v>33</v>
          </cell>
          <cell r="P28">
            <v>97</v>
          </cell>
          <cell r="Q28">
            <v>250</v>
          </cell>
        </row>
        <row r="29">
          <cell r="E29" t="str">
            <v>PLAYER</v>
          </cell>
          <cell r="F29" t="str">
            <v>TEAM</v>
          </cell>
          <cell r="G29" t="str">
            <v>COMP</v>
          </cell>
          <cell r="H29" t="str">
            <v>ATT</v>
          </cell>
          <cell r="I29" t="str">
            <v>PCT</v>
          </cell>
          <cell r="J29" t="str">
            <v>YDS</v>
          </cell>
          <cell r="K29" t="str">
            <v>YDS/A</v>
          </cell>
          <cell r="L29" t="str">
            <v>LONG</v>
          </cell>
          <cell r="M29" t="str">
            <v>TD</v>
          </cell>
          <cell r="N29" t="str">
            <v>INT</v>
          </cell>
          <cell r="O29" t="str">
            <v>SACK</v>
          </cell>
          <cell r="P29" t="str">
            <v>RATE</v>
          </cell>
          <cell r="Q29" t="str">
            <v>YDS/G</v>
          </cell>
        </row>
        <row r="30">
          <cell r="E30" t="str">
            <v>Cam Newton, QB</v>
          </cell>
          <cell r="F30" t="str">
            <v>CAR</v>
          </cell>
          <cell r="G30">
            <v>234</v>
          </cell>
          <cell r="H30">
            <v>435</v>
          </cell>
          <cell r="I30">
            <v>53.8</v>
          </cell>
          <cell r="J30">
            <v>3074</v>
          </cell>
          <cell r="K30">
            <v>7.07</v>
          </cell>
          <cell r="L30">
            <v>88</v>
          </cell>
          <cell r="M30">
            <v>17</v>
          </cell>
          <cell r="N30">
            <v>9</v>
          </cell>
          <cell r="O30">
            <v>31</v>
          </cell>
          <cell r="P30">
            <v>80.8</v>
          </cell>
          <cell r="Q30">
            <v>236</v>
          </cell>
        </row>
        <row r="31">
          <cell r="E31" t="str">
            <v>Tom Brady, QB</v>
          </cell>
          <cell r="F31">
            <v>3</v>
          </cell>
          <cell r="G31">
            <v>249</v>
          </cell>
          <cell r="H31">
            <v>372</v>
          </cell>
          <cell r="I31">
            <v>66.900000000000006</v>
          </cell>
          <cell r="J31">
            <v>3064</v>
          </cell>
          <cell r="K31">
            <v>8.24</v>
          </cell>
          <cell r="L31">
            <v>79</v>
          </cell>
          <cell r="M31">
            <v>22</v>
          </cell>
          <cell r="N31">
            <v>2</v>
          </cell>
          <cell r="O31">
            <v>14</v>
          </cell>
          <cell r="P31">
            <v>109.7</v>
          </cell>
          <cell r="Q31">
            <v>306</v>
          </cell>
        </row>
        <row r="32">
          <cell r="E32" t="str">
            <v>Trevor Siemian, QB</v>
          </cell>
          <cell r="F32" t="str">
            <v>DEN</v>
          </cell>
          <cell r="G32">
            <v>255</v>
          </cell>
          <cell r="H32">
            <v>416</v>
          </cell>
          <cell r="I32">
            <v>61.3</v>
          </cell>
          <cell r="J32">
            <v>3012</v>
          </cell>
          <cell r="K32">
            <v>7.24</v>
          </cell>
          <cell r="L32">
            <v>76</v>
          </cell>
          <cell r="M32">
            <v>16</v>
          </cell>
          <cell r="N32">
            <v>8</v>
          </cell>
          <cell r="O32">
            <v>31</v>
          </cell>
          <cell r="P32">
            <v>88.1</v>
          </cell>
          <cell r="Q32">
            <v>251</v>
          </cell>
        </row>
        <row r="33">
          <cell r="E33" t="str">
            <v>Ryan Tannehill, QB</v>
          </cell>
          <cell r="F33" t="str">
            <v>MIA</v>
          </cell>
          <cell r="G33">
            <v>261</v>
          </cell>
          <cell r="H33">
            <v>389</v>
          </cell>
          <cell r="I33">
            <v>67.099999999999994</v>
          </cell>
          <cell r="J33">
            <v>2995</v>
          </cell>
          <cell r="K33">
            <v>7.7</v>
          </cell>
          <cell r="L33">
            <v>74</v>
          </cell>
          <cell r="M33">
            <v>19</v>
          </cell>
          <cell r="N33">
            <v>12</v>
          </cell>
          <cell r="O33">
            <v>29</v>
          </cell>
          <cell r="P33">
            <v>93.5</v>
          </cell>
          <cell r="Q33">
            <v>230</v>
          </cell>
        </row>
        <row r="34">
          <cell r="E34" t="str">
            <v>Alex Smith, QB</v>
          </cell>
          <cell r="F34" t="str">
            <v>KC</v>
          </cell>
          <cell r="G34">
            <v>282</v>
          </cell>
          <cell r="H34">
            <v>425</v>
          </cell>
          <cell r="I34">
            <v>66.400000000000006</v>
          </cell>
          <cell r="J34">
            <v>2994</v>
          </cell>
          <cell r="K34">
            <v>7.05</v>
          </cell>
          <cell r="L34">
            <v>46</v>
          </cell>
          <cell r="M34">
            <v>12</v>
          </cell>
          <cell r="N34">
            <v>6</v>
          </cell>
          <cell r="O34">
            <v>27</v>
          </cell>
          <cell r="P34">
            <v>90.3</v>
          </cell>
          <cell r="Q34">
            <v>230</v>
          </cell>
        </row>
        <row r="35">
          <cell r="E35" t="str">
            <v>Brock Osweiler, QB</v>
          </cell>
          <cell r="F35" t="str">
            <v>HOU</v>
          </cell>
          <cell r="G35">
            <v>280</v>
          </cell>
          <cell r="H35">
            <v>470</v>
          </cell>
          <cell r="I35">
            <v>59.6</v>
          </cell>
          <cell r="J35">
            <v>2704</v>
          </cell>
          <cell r="K35">
            <v>5.75</v>
          </cell>
          <cell r="L35">
            <v>53</v>
          </cell>
          <cell r="M35">
            <v>14</v>
          </cell>
          <cell r="N35">
            <v>16</v>
          </cell>
          <cell r="O35">
            <v>24</v>
          </cell>
          <cell r="P35">
            <v>71.400000000000006</v>
          </cell>
          <cell r="Q35">
            <v>193</v>
          </cell>
        </row>
        <row r="36">
          <cell r="E36" t="str">
            <v>Tyrod Taylor, QB</v>
          </cell>
          <cell r="F36" t="str">
            <v>BUF</v>
          </cell>
          <cell r="G36">
            <v>243</v>
          </cell>
          <cell r="H36">
            <v>397</v>
          </cell>
          <cell r="I36">
            <v>61.2</v>
          </cell>
          <cell r="J36">
            <v>2694</v>
          </cell>
          <cell r="K36">
            <v>6.79</v>
          </cell>
          <cell r="L36">
            <v>84</v>
          </cell>
          <cell r="M36">
            <v>14</v>
          </cell>
          <cell r="N36">
            <v>6</v>
          </cell>
          <cell r="O36">
            <v>40</v>
          </cell>
          <cell r="P36">
            <v>86.8</v>
          </cell>
          <cell r="Q36">
            <v>192</v>
          </cell>
        </row>
        <row r="37">
          <cell r="E37" t="str">
            <v>Ryan Fitzpatrick, QB</v>
          </cell>
          <cell r="F37" t="str">
            <v>NYJ</v>
          </cell>
          <cell r="G37">
            <v>200</v>
          </cell>
          <cell r="H37">
            <v>352</v>
          </cell>
          <cell r="I37">
            <v>56.8</v>
          </cell>
          <cell r="J37">
            <v>2364</v>
          </cell>
          <cell r="K37">
            <v>6.72</v>
          </cell>
          <cell r="L37">
            <v>57</v>
          </cell>
          <cell r="M37">
            <v>10</v>
          </cell>
          <cell r="N37">
            <v>15</v>
          </cell>
          <cell r="O37">
            <v>18</v>
          </cell>
          <cell r="P37">
            <v>69.099999999999994</v>
          </cell>
          <cell r="Q37">
            <v>197</v>
          </cell>
        </row>
        <row r="38">
          <cell r="E38" t="str">
            <v>Case Keenum, QB</v>
          </cell>
          <cell r="F38" t="str">
            <v>LA</v>
          </cell>
          <cell r="G38">
            <v>196</v>
          </cell>
          <cell r="H38">
            <v>322</v>
          </cell>
          <cell r="I38">
            <v>60.9</v>
          </cell>
          <cell r="J38">
            <v>2201</v>
          </cell>
          <cell r="K38">
            <v>6.84</v>
          </cell>
          <cell r="L38">
            <v>65</v>
          </cell>
          <cell r="M38">
            <v>9</v>
          </cell>
          <cell r="N38">
            <v>11</v>
          </cell>
          <cell r="O38">
            <v>23</v>
          </cell>
          <cell r="P38">
            <v>76.400000000000006</v>
          </cell>
          <cell r="Q38">
            <v>220</v>
          </cell>
        </row>
        <row r="39">
          <cell r="E39" t="str">
            <v>Colin Kaepernick, QB</v>
          </cell>
          <cell r="F39" t="str">
            <v>SF</v>
          </cell>
          <cell r="G39">
            <v>151</v>
          </cell>
          <cell r="H39">
            <v>272</v>
          </cell>
          <cell r="I39">
            <v>55.5</v>
          </cell>
          <cell r="J39">
            <v>1760</v>
          </cell>
          <cell r="K39">
            <v>6.47</v>
          </cell>
          <cell r="L39">
            <v>65</v>
          </cell>
          <cell r="M39">
            <v>13</v>
          </cell>
          <cell r="N39">
            <v>3</v>
          </cell>
          <cell r="O39">
            <v>27</v>
          </cell>
          <cell r="P39">
            <v>86.6</v>
          </cell>
          <cell r="Q39">
            <v>176</v>
          </cell>
        </row>
        <row r="40">
          <cell r="E40" t="str">
            <v>PLAYER</v>
          </cell>
          <cell r="F40" t="str">
            <v>TEAM</v>
          </cell>
          <cell r="G40" t="str">
            <v>COMP</v>
          </cell>
          <cell r="H40" t="str">
            <v>ATT</v>
          </cell>
          <cell r="I40" t="str">
            <v>PCT</v>
          </cell>
          <cell r="J40" t="str">
            <v>YDS</v>
          </cell>
          <cell r="K40" t="str">
            <v>YDS/A</v>
          </cell>
          <cell r="L40" t="str">
            <v>LONG</v>
          </cell>
          <cell r="M40" t="str">
            <v>TD</v>
          </cell>
          <cell r="N40" t="str">
            <v>INT</v>
          </cell>
          <cell r="O40" t="str">
            <v>SACK</v>
          </cell>
          <cell r="P40" t="str">
            <v>RATE</v>
          </cell>
          <cell r="Q40" t="str">
            <v>YDS/G</v>
          </cell>
        </row>
        <row r="41">
          <cell r="E41" t="str">
            <v>Brian Hoyer, QB</v>
          </cell>
          <cell r="F41" t="str">
            <v>CHI</v>
          </cell>
          <cell r="G41">
            <v>134</v>
          </cell>
          <cell r="H41">
            <v>200</v>
          </cell>
          <cell r="I41">
            <v>67</v>
          </cell>
          <cell r="J41">
            <v>1445</v>
          </cell>
          <cell r="K41">
            <v>7.23</v>
          </cell>
          <cell r="L41">
            <v>64</v>
          </cell>
          <cell r="M41">
            <v>6</v>
          </cell>
          <cell r="N41">
            <v>0</v>
          </cell>
          <cell r="O41">
            <v>4</v>
          </cell>
          <cell r="P41">
            <v>98</v>
          </cell>
          <cell r="Q41">
            <v>241</v>
          </cell>
        </row>
        <row r="42">
          <cell r="E42" t="str">
            <v>Cody Kessler, QB</v>
          </cell>
          <cell r="F42" t="str">
            <v>CLE</v>
          </cell>
          <cell r="G42">
            <v>126</v>
          </cell>
          <cell r="H42">
            <v>192</v>
          </cell>
          <cell r="I42">
            <v>65.599999999999994</v>
          </cell>
          <cell r="J42">
            <v>1369</v>
          </cell>
          <cell r="K42">
            <v>7.13</v>
          </cell>
          <cell r="L42">
            <v>44</v>
          </cell>
          <cell r="M42">
            <v>6</v>
          </cell>
          <cell r="N42">
            <v>2</v>
          </cell>
          <cell r="O42">
            <v>19</v>
          </cell>
          <cell r="P42">
            <v>92.6</v>
          </cell>
          <cell r="Q42">
            <v>171</v>
          </cell>
        </row>
        <row r="43">
          <cell r="E43" t="str">
            <v>Matt Barkley, QB</v>
          </cell>
          <cell r="F43" t="str">
            <v>CHI/ARI</v>
          </cell>
          <cell r="G43">
            <v>95</v>
          </cell>
          <cell r="H43">
            <v>162</v>
          </cell>
          <cell r="I43">
            <v>58.6</v>
          </cell>
          <cell r="J43">
            <v>1163</v>
          </cell>
          <cell r="K43">
            <v>7.18</v>
          </cell>
          <cell r="L43">
            <v>34</v>
          </cell>
          <cell r="M43">
            <v>6</v>
          </cell>
          <cell r="N43">
            <v>7</v>
          </cell>
          <cell r="O43">
            <v>4</v>
          </cell>
          <cell r="P43">
            <v>75.2</v>
          </cell>
          <cell r="Q43">
            <v>233</v>
          </cell>
        </row>
        <row r="44">
          <cell r="E44" t="str">
            <v>Josh McCown, QB</v>
          </cell>
          <cell r="F44" t="str">
            <v>CLE</v>
          </cell>
          <cell r="G44">
            <v>90</v>
          </cell>
          <cell r="H44">
            <v>165</v>
          </cell>
          <cell r="I44">
            <v>54.5</v>
          </cell>
          <cell r="J44">
            <v>1100</v>
          </cell>
          <cell r="K44">
            <v>6.67</v>
          </cell>
          <cell r="L44">
            <v>54</v>
          </cell>
          <cell r="M44">
            <v>6</v>
          </cell>
          <cell r="N44">
            <v>6</v>
          </cell>
          <cell r="O44">
            <v>18</v>
          </cell>
          <cell r="P44">
            <v>72.3</v>
          </cell>
          <cell r="Q44">
            <v>220</v>
          </cell>
        </row>
        <row r="45">
          <cell r="E45" t="str">
            <v>Jay Cutler, QB</v>
          </cell>
          <cell r="F45" t="str">
            <v>CHI</v>
          </cell>
          <cell r="G45">
            <v>81</v>
          </cell>
          <cell r="H45">
            <v>137</v>
          </cell>
          <cell r="I45">
            <v>59.1</v>
          </cell>
          <cell r="J45">
            <v>1059</v>
          </cell>
          <cell r="K45">
            <v>7.73</v>
          </cell>
          <cell r="L45">
            <v>54</v>
          </cell>
          <cell r="M45">
            <v>4</v>
          </cell>
          <cell r="N45">
            <v>5</v>
          </cell>
          <cell r="O45">
            <v>17</v>
          </cell>
          <cell r="P45">
            <v>78.099999999999994</v>
          </cell>
          <cell r="Q45">
            <v>212</v>
          </cell>
        </row>
        <row r="46">
          <cell r="E46" t="str">
            <v>Blaine Gabbert, QB</v>
          </cell>
          <cell r="F46" t="str">
            <v>SF</v>
          </cell>
          <cell r="G46">
            <v>91</v>
          </cell>
          <cell r="H46">
            <v>160</v>
          </cell>
          <cell r="I46">
            <v>56.9</v>
          </cell>
          <cell r="J46">
            <v>925</v>
          </cell>
          <cell r="K46">
            <v>5.78</v>
          </cell>
          <cell r="L46">
            <v>75</v>
          </cell>
          <cell r="M46">
            <v>5</v>
          </cell>
          <cell r="N46">
            <v>6</v>
          </cell>
          <cell r="O46">
            <v>11</v>
          </cell>
          <cell r="P46">
            <v>68.400000000000006</v>
          </cell>
          <cell r="Q46">
            <v>154</v>
          </cell>
        </row>
        <row r="47">
          <cell r="E47" t="str">
            <v>Jared Goff, QB</v>
          </cell>
          <cell r="F47" t="str">
            <v>LA</v>
          </cell>
          <cell r="G47">
            <v>88</v>
          </cell>
          <cell r="H47">
            <v>161</v>
          </cell>
          <cell r="I47">
            <v>54.7</v>
          </cell>
          <cell r="J47">
            <v>879</v>
          </cell>
          <cell r="K47">
            <v>5.46</v>
          </cell>
          <cell r="L47">
            <v>66</v>
          </cell>
          <cell r="M47">
            <v>4</v>
          </cell>
          <cell r="N47">
            <v>5</v>
          </cell>
          <cell r="O47">
            <v>15</v>
          </cell>
          <cell r="P47">
            <v>65.7</v>
          </cell>
          <cell r="Q47">
            <v>176</v>
          </cell>
        </row>
        <row r="48">
          <cell r="E48" t="str">
            <v>Bryce Petty, QB</v>
          </cell>
          <cell r="F48" t="str">
            <v>NYJ</v>
          </cell>
          <cell r="G48">
            <v>75</v>
          </cell>
          <cell r="H48">
            <v>130</v>
          </cell>
          <cell r="I48">
            <v>57.7</v>
          </cell>
          <cell r="J48">
            <v>809</v>
          </cell>
          <cell r="K48">
            <v>6.22</v>
          </cell>
          <cell r="L48">
            <v>52</v>
          </cell>
          <cell r="M48">
            <v>3</v>
          </cell>
          <cell r="N48">
            <v>6</v>
          </cell>
          <cell r="O48">
            <v>11</v>
          </cell>
          <cell r="P48">
            <v>64.599999999999994</v>
          </cell>
          <cell r="Q48">
            <v>162</v>
          </cell>
        </row>
        <row r="49">
          <cell r="E49" t="str">
            <v>Paxton Lynch, QB</v>
          </cell>
          <cell r="F49" t="str">
            <v>DEN</v>
          </cell>
          <cell r="G49">
            <v>49</v>
          </cell>
          <cell r="H49">
            <v>83</v>
          </cell>
          <cell r="I49">
            <v>59</v>
          </cell>
          <cell r="J49">
            <v>497</v>
          </cell>
          <cell r="K49">
            <v>5.99</v>
          </cell>
          <cell r="L49">
            <v>31</v>
          </cell>
          <cell r="M49">
            <v>2</v>
          </cell>
          <cell r="N49">
            <v>1</v>
          </cell>
          <cell r="O49">
            <v>9</v>
          </cell>
          <cell r="P49">
            <v>79.2</v>
          </cell>
          <cell r="Q49">
            <v>166</v>
          </cell>
        </row>
        <row r="50">
          <cell r="E50" t="str">
            <v>Jimmy Garoppolo, QB</v>
          </cell>
          <cell r="F50" t="str">
            <v>NE</v>
          </cell>
          <cell r="G50">
            <v>42</v>
          </cell>
          <cell r="H50">
            <v>60</v>
          </cell>
          <cell r="I50">
            <v>70</v>
          </cell>
          <cell r="J50">
            <v>496</v>
          </cell>
          <cell r="K50">
            <v>8.27</v>
          </cell>
          <cell r="L50">
            <v>37</v>
          </cell>
          <cell r="M50">
            <v>4</v>
          </cell>
          <cell r="N50">
            <v>0</v>
          </cell>
          <cell r="O50">
            <v>3</v>
          </cell>
          <cell r="P50">
            <v>117.1</v>
          </cell>
          <cell r="Q50">
            <v>124</v>
          </cell>
        </row>
      </sheetData>
      <sheetData sheetId="5">
        <row r="6">
          <cell r="F6" t="str">
            <v>NO</v>
          </cell>
          <cell r="G6">
            <v>419</v>
          </cell>
          <cell r="H6">
            <v>589</v>
          </cell>
          <cell r="I6">
            <v>71.099999999999994</v>
          </cell>
          <cell r="J6">
            <v>4559</v>
          </cell>
          <cell r="K6">
            <v>7.74</v>
          </cell>
          <cell r="L6">
            <v>98</v>
          </cell>
          <cell r="M6">
            <v>34</v>
          </cell>
          <cell r="N6">
            <v>14</v>
          </cell>
          <cell r="O6">
            <v>23</v>
          </cell>
          <cell r="P6">
            <v>103</v>
          </cell>
          <cell r="Q6">
            <v>326</v>
          </cell>
        </row>
        <row r="7">
          <cell r="F7" t="str">
            <v>WSH</v>
          </cell>
          <cell r="G7">
            <v>366</v>
          </cell>
          <cell r="H7">
            <v>542</v>
          </cell>
          <cell r="I7">
            <v>67.5</v>
          </cell>
          <cell r="J7">
            <v>4360</v>
          </cell>
          <cell r="K7">
            <v>8.0399999999999991</v>
          </cell>
          <cell r="L7">
            <v>80</v>
          </cell>
          <cell r="M7">
            <v>23</v>
          </cell>
          <cell r="N7">
            <v>10</v>
          </cell>
          <cell r="O7">
            <v>19</v>
          </cell>
          <cell r="P7">
            <v>98.3</v>
          </cell>
          <cell r="Q7">
            <v>311</v>
          </cell>
        </row>
        <row r="8">
          <cell r="F8" t="str">
            <v>ATL</v>
          </cell>
          <cell r="G8">
            <v>319</v>
          </cell>
          <cell r="H8">
            <v>465</v>
          </cell>
          <cell r="I8">
            <v>68.599999999999994</v>
          </cell>
          <cell r="J8">
            <v>4336</v>
          </cell>
          <cell r="K8">
            <v>9.33</v>
          </cell>
          <cell r="L8">
            <v>76</v>
          </cell>
          <cell r="M8">
            <v>32</v>
          </cell>
          <cell r="N8">
            <v>7</v>
          </cell>
          <cell r="O8">
            <v>32</v>
          </cell>
          <cell r="P8">
            <v>114.8</v>
          </cell>
          <cell r="Q8">
            <v>310</v>
          </cell>
        </row>
        <row r="9">
          <cell r="F9" t="str">
            <v>SD</v>
          </cell>
          <cell r="G9">
            <v>304</v>
          </cell>
          <cell r="H9">
            <v>494</v>
          </cell>
          <cell r="I9">
            <v>61.5</v>
          </cell>
          <cell r="J9">
            <v>3795</v>
          </cell>
          <cell r="K9">
            <v>7.68</v>
          </cell>
          <cell r="L9">
            <v>59</v>
          </cell>
          <cell r="M9">
            <v>29</v>
          </cell>
          <cell r="N9">
            <v>18</v>
          </cell>
          <cell r="O9">
            <v>36</v>
          </cell>
          <cell r="P9">
            <v>89.8</v>
          </cell>
          <cell r="Q9">
            <v>271</v>
          </cell>
        </row>
        <row r="10">
          <cell r="F10" t="str">
            <v>BAL</v>
          </cell>
          <cell r="G10">
            <v>374</v>
          </cell>
          <cell r="H10">
            <v>579</v>
          </cell>
          <cell r="I10">
            <v>64.599999999999994</v>
          </cell>
          <cell r="J10">
            <v>3788</v>
          </cell>
          <cell r="K10">
            <v>6.54</v>
          </cell>
          <cell r="L10">
            <v>95</v>
          </cell>
          <cell r="M10">
            <v>19</v>
          </cell>
          <cell r="N10">
            <v>13</v>
          </cell>
          <cell r="O10">
            <v>28</v>
          </cell>
          <cell r="P10">
            <v>84.8</v>
          </cell>
          <cell r="Q10">
            <v>271</v>
          </cell>
        </row>
        <row r="11">
          <cell r="F11" t="str">
            <v>GB</v>
          </cell>
          <cell r="G11">
            <v>346</v>
          </cell>
          <cell r="H11">
            <v>533</v>
          </cell>
          <cell r="I11">
            <v>64.900000000000006</v>
          </cell>
          <cell r="J11">
            <v>3781</v>
          </cell>
          <cell r="K11">
            <v>7.09</v>
          </cell>
          <cell r="L11">
            <v>66</v>
          </cell>
          <cell r="M11">
            <v>32</v>
          </cell>
          <cell r="N11">
            <v>7</v>
          </cell>
          <cell r="O11">
            <v>30</v>
          </cell>
          <cell r="P11">
            <v>100.3</v>
          </cell>
          <cell r="Q11">
            <v>270</v>
          </cell>
        </row>
        <row r="12">
          <cell r="F12" t="str">
            <v>DET</v>
          </cell>
          <cell r="G12">
            <v>336</v>
          </cell>
          <cell r="H12">
            <v>507</v>
          </cell>
          <cell r="I12">
            <v>66.3</v>
          </cell>
          <cell r="J12">
            <v>3720</v>
          </cell>
          <cell r="K12">
            <v>7.34</v>
          </cell>
          <cell r="L12">
            <v>73</v>
          </cell>
          <cell r="M12">
            <v>22</v>
          </cell>
          <cell r="N12">
            <v>8</v>
          </cell>
          <cell r="O12">
            <v>31</v>
          </cell>
          <cell r="P12">
            <v>95.8</v>
          </cell>
          <cell r="Q12">
            <v>266</v>
          </cell>
        </row>
        <row r="13">
          <cell r="F13" t="str">
            <v>CIN</v>
          </cell>
          <cell r="G13">
            <v>318</v>
          </cell>
          <cell r="H13">
            <v>494</v>
          </cell>
          <cell r="I13">
            <v>64.400000000000006</v>
          </cell>
          <cell r="J13">
            <v>3712</v>
          </cell>
          <cell r="K13">
            <v>7.51</v>
          </cell>
          <cell r="L13">
            <v>71</v>
          </cell>
          <cell r="M13">
            <v>16</v>
          </cell>
          <cell r="N13">
            <v>7</v>
          </cell>
          <cell r="O13">
            <v>37</v>
          </cell>
          <cell r="P13">
            <v>91.9</v>
          </cell>
          <cell r="Q13">
            <v>265</v>
          </cell>
        </row>
        <row r="14">
          <cell r="F14" t="str">
            <v>OAK</v>
          </cell>
          <cell r="G14">
            <v>336</v>
          </cell>
          <cell r="H14">
            <v>529</v>
          </cell>
          <cell r="I14">
            <v>63.5</v>
          </cell>
          <cell r="J14">
            <v>3705</v>
          </cell>
          <cell r="K14">
            <v>7</v>
          </cell>
          <cell r="L14">
            <v>75</v>
          </cell>
          <cell r="M14">
            <v>25</v>
          </cell>
          <cell r="N14">
            <v>6</v>
          </cell>
          <cell r="O14">
            <v>15</v>
          </cell>
          <cell r="P14">
            <v>95.2</v>
          </cell>
          <cell r="Q14">
            <v>265</v>
          </cell>
        </row>
        <row r="15">
          <cell r="F15" t="str">
            <v>ARI</v>
          </cell>
          <cell r="G15">
            <v>328</v>
          </cell>
          <cell r="H15">
            <v>533</v>
          </cell>
          <cell r="I15">
            <v>61.5</v>
          </cell>
          <cell r="J15">
            <v>3694</v>
          </cell>
          <cell r="K15">
            <v>6.93</v>
          </cell>
          <cell r="L15">
            <v>58</v>
          </cell>
          <cell r="M15">
            <v>22</v>
          </cell>
          <cell r="N15">
            <v>13</v>
          </cell>
          <cell r="O15">
            <v>38</v>
          </cell>
          <cell r="P15">
            <v>85.8</v>
          </cell>
          <cell r="Q15">
            <v>284</v>
          </cell>
        </row>
        <row r="16">
          <cell r="F16" t="str">
            <v>IND</v>
          </cell>
          <cell r="G16">
            <v>303</v>
          </cell>
          <cell r="H16">
            <v>476</v>
          </cell>
          <cell r="I16">
            <v>63.7</v>
          </cell>
          <cell r="J16">
            <v>3631</v>
          </cell>
          <cell r="K16">
            <v>7.63</v>
          </cell>
          <cell r="L16">
            <v>64</v>
          </cell>
          <cell r="M16">
            <v>27</v>
          </cell>
          <cell r="N16">
            <v>10</v>
          </cell>
          <cell r="O16">
            <v>37</v>
          </cell>
          <cell r="P16">
            <v>97.1</v>
          </cell>
          <cell r="Q16">
            <v>279</v>
          </cell>
        </row>
        <row r="17">
          <cell r="F17" t="str">
            <v>SEA</v>
          </cell>
          <cell r="G17">
            <v>305</v>
          </cell>
          <cell r="H17">
            <v>469</v>
          </cell>
          <cell r="I17">
            <v>65</v>
          </cell>
          <cell r="J17">
            <v>3611</v>
          </cell>
          <cell r="K17">
            <v>7.7</v>
          </cell>
          <cell r="L17">
            <v>59</v>
          </cell>
          <cell r="M17">
            <v>16</v>
          </cell>
          <cell r="N17">
            <v>11</v>
          </cell>
          <cell r="O17">
            <v>34</v>
          </cell>
          <cell r="P17">
            <v>90</v>
          </cell>
          <cell r="Q17">
            <v>258</v>
          </cell>
        </row>
        <row r="18">
          <cell r="F18" t="str">
            <v>TB</v>
          </cell>
          <cell r="G18">
            <v>302</v>
          </cell>
          <cell r="H18">
            <v>497</v>
          </cell>
          <cell r="I18">
            <v>60.8</v>
          </cell>
          <cell r="J18">
            <v>3611</v>
          </cell>
          <cell r="K18">
            <v>7.27</v>
          </cell>
          <cell r="L18">
            <v>45</v>
          </cell>
          <cell r="M18">
            <v>25</v>
          </cell>
          <cell r="N18">
            <v>15</v>
          </cell>
          <cell r="O18">
            <v>30</v>
          </cell>
          <cell r="P18">
            <v>87.2</v>
          </cell>
          <cell r="Q18">
            <v>258</v>
          </cell>
        </row>
        <row r="19">
          <cell r="F19" t="str">
            <v>PIT</v>
          </cell>
          <cell r="G19">
            <v>304</v>
          </cell>
          <cell r="H19">
            <v>476</v>
          </cell>
          <cell r="I19">
            <v>63.9</v>
          </cell>
          <cell r="J19">
            <v>3540</v>
          </cell>
          <cell r="K19">
            <v>7.44</v>
          </cell>
          <cell r="L19">
            <v>72</v>
          </cell>
          <cell r="M19">
            <v>26</v>
          </cell>
          <cell r="N19">
            <v>11</v>
          </cell>
          <cell r="O19">
            <v>17</v>
          </cell>
          <cell r="P19">
            <v>94.9</v>
          </cell>
          <cell r="Q19">
            <v>272</v>
          </cell>
        </row>
        <row r="20">
          <cell r="F20" t="str">
            <v>NYG</v>
          </cell>
          <cell r="G20">
            <v>322</v>
          </cell>
          <cell r="H20">
            <v>508</v>
          </cell>
          <cell r="I20">
            <v>63.4</v>
          </cell>
          <cell r="J20">
            <v>3491</v>
          </cell>
          <cell r="K20">
            <v>6.87</v>
          </cell>
          <cell r="L20">
            <v>75</v>
          </cell>
          <cell r="M20">
            <v>25</v>
          </cell>
          <cell r="N20">
            <v>13</v>
          </cell>
          <cell r="O20">
            <v>20</v>
          </cell>
          <cell r="P20">
            <v>89.3</v>
          </cell>
          <cell r="Q20">
            <v>249</v>
          </cell>
        </row>
        <row r="21">
          <cell r="F21" t="str">
            <v>DAL</v>
          </cell>
          <cell r="G21">
            <v>292</v>
          </cell>
          <cell r="H21">
            <v>431</v>
          </cell>
          <cell r="I21">
            <v>67.7</v>
          </cell>
          <cell r="J21">
            <v>3418</v>
          </cell>
          <cell r="K21">
            <v>7.93</v>
          </cell>
          <cell r="L21">
            <v>83</v>
          </cell>
          <cell r="M21">
            <v>20</v>
          </cell>
          <cell r="N21">
            <v>4</v>
          </cell>
          <cell r="O21">
            <v>24</v>
          </cell>
          <cell r="P21">
            <v>103.2</v>
          </cell>
          <cell r="Q21">
            <v>244</v>
          </cell>
        </row>
        <row r="22">
          <cell r="F22" t="str">
            <v>PHI</v>
          </cell>
          <cell r="G22">
            <v>339</v>
          </cell>
          <cell r="H22">
            <v>540</v>
          </cell>
          <cell r="I22">
            <v>62.8</v>
          </cell>
          <cell r="J22">
            <v>3385</v>
          </cell>
          <cell r="K22">
            <v>6.27</v>
          </cell>
          <cell r="L22">
            <v>73</v>
          </cell>
          <cell r="M22">
            <v>13</v>
          </cell>
          <cell r="N22">
            <v>13</v>
          </cell>
          <cell r="O22">
            <v>31</v>
          </cell>
          <cell r="P22">
            <v>78.5</v>
          </cell>
          <cell r="Q22">
            <v>242</v>
          </cell>
        </row>
        <row r="23">
          <cell r="F23" t="str">
            <v>TEN</v>
          </cell>
          <cell r="G23">
            <v>268</v>
          </cell>
          <cell r="H23">
            <v>431</v>
          </cell>
          <cell r="I23">
            <v>62.2</v>
          </cell>
          <cell r="J23">
            <v>3327</v>
          </cell>
          <cell r="K23">
            <v>7.72</v>
          </cell>
          <cell r="L23">
            <v>60</v>
          </cell>
          <cell r="M23">
            <v>25</v>
          </cell>
          <cell r="N23">
            <v>9</v>
          </cell>
          <cell r="O23">
            <v>21</v>
          </cell>
          <cell r="P23">
            <v>96.7</v>
          </cell>
          <cell r="Q23">
            <v>238</v>
          </cell>
        </row>
        <row r="24">
          <cell r="F24" t="str">
            <v>JAX</v>
          </cell>
          <cell r="G24">
            <v>317</v>
          </cell>
          <cell r="H24">
            <v>548</v>
          </cell>
          <cell r="I24">
            <v>57.8</v>
          </cell>
          <cell r="J24">
            <v>3279</v>
          </cell>
          <cell r="K24">
            <v>5.98</v>
          </cell>
          <cell r="L24">
            <v>51</v>
          </cell>
          <cell r="M24">
            <v>21</v>
          </cell>
          <cell r="N24">
            <v>16</v>
          </cell>
          <cell r="O24">
            <v>30</v>
          </cell>
          <cell r="P24">
            <v>75.8</v>
          </cell>
          <cell r="Q24">
            <v>234</v>
          </cell>
        </row>
        <row r="25">
          <cell r="F25" t="str">
            <v>MIN</v>
          </cell>
          <cell r="G25">
            <v>336</v>
          </cell>
          <cell r="H25">
            <v>469</v>
          </cell>
          <cell r="I25">
            <v>71.599999999999994</v>
          </cell>
          <cell r="J25">
            <v>3245</v>
          </cell>
          <cell r="K25">
            <v>6.92</v>
          </cell>
          <cell r="L25">
            <v>46</v>
          </cell>
          <cell r="M25">
            <v>14</v>
          </cell>
          <cell r="N25">
            <v>4</v>
          </cell>
          <cell r="O25">
            <v>33</v>
          </cell>
          <cell r="P25">
            <v>97</v>
          </cell>
          <cell r="Q25">
            <v>250</v>
          </cell>
        </row>
        <row r="26">
          <cell r="F26" t="str">
            <v>CAR</v>
          </cell>
          <cell r="G26">
            <v>234</v>
          </cell>
          <cell r="H26">
            <v>435</v>
          </cell>
          <cell r="I26">
            <v>53.8</v>
          </cell>
          <cell r="J26">
            <v>3074</v>
          </cell>
          <cell r="K26">
            <v>7.07</v>
          </cell>
          <cell r="L26">
            <v>88</v>
          </cell>
          <cell r="M26">
            <v>17</v>
          </cell>
          <cell r="N26">
            <v>9</v>
          </cell>
          <cell r="O26">
            <v>31</v>
          </cell>
          <cell r="P26">
            <v>80.8</v>
          </cell>
          <cell r="Q26">
            <v>236</v>
          </cell>
        </row>
        <row r="27">
          <cell r="F27" t="str">
            <v>NE</v>
          </cell>
          <cell r="G27">
            <v>249</v>
          </cell>
          <cell r="H27">
            <v>372</v>
          </cell>
          <cell r="I27">
            <v>66.900000000000006</v>
          </cell>
          <cell r="J27">
            <v>3064</v>
          </cell>
          <cell r="K27">
            <v>8.24</v>
          </cell>
          <cell r="L27">
            <v>79</v>
          </cell>
          <cell r="M27">
            <v>22</v>
          </cell>
          <cell r="N27">
            <v>2</v>
          </cell>
          <cell r="O27">
            <v>14</v>
          </cell>
          <cell r="P27">
            <v>109.7</v>
          </cell>
          <cell r="Q27">
            <v>306</v>
          </cell>
        </row>
        <row r="28">
          <cell r="F28" t="str">
            <v>DEN</v>
          </cell>
          <cell r="G28">
            <v>255</v>
          </cell>
          <cell r="H28">
            <v>416</v>
          </cell>
          <cell r="I28">
            <v>61.3</v>
          </cell>
          <cell r="J28">
            <v>3012</v>
          </cell>
          <cell r="K28">
            <v>7.24</v>
          </cell>
          <cell r="L28">
            <v>76</v>
          </cell>
          <cell r="M28">
            <v>16</v>
          </cell>
          <cell r="N28">
            <v>8</v>
          </cell>
          <cell r="O28">
            <v>31</v>
          </cell>
          <cell r="P28">
            <v>88.1</v>
          </cell>
          <cell r="Q28">
            <v>251</v>
          </cell>
        </row>
        <row r="29">
          <cell r="F29" t="str">
            <v>MIA</v>
          </cell>
          <cell r="G29">
            <v>261</v>
          </cell>
          <cell r="H29">
            <v>389</v>
          </cell>
          <cell r="I29">
            <v>67.099999999999994</v>
          </cell>
          <cell r="J29">
            <v>2995</v>
          </cell>
          <cell r="K29">
            <v>7.7</v>
          </cell>
          <cell r="L29">
            <v>74</v>
          </cell>
          <cell r="M29">
            <v>19</v>
          </cell>
          <cell r="N29">
            <v>12</v>
          </cell>
          <cell r="O29">
            <v>29</v>
          </cell>
          <cell r="P29">
            <v>93.5</v>
          </cell>
          <cell r="Q29">
            <v>230</v>
          </cell>
        </row>
        <row r="30">
          <cell r="F30" t="str">
            <v>KC</v>
          </cell>
          <cell r="G30">
            <v>282</v>
          </cell>
          <cell r="H30">
            <v>425</v>
          </cell>
          <cell r="I30">
            <v>66.400000000000006</v>
          </cell>
          <cell r="J30">
            <v>2994</v>
          </cell>
          <cell r="K30">
            <v>7.05</v>
          </cell>
          <cell r="L30">
            <v>46</v>
          </cell>
          <cell r="M30">
            <v>12</v>
          </cell>
          <cell r="N30">
            <v>6</v>
          </cell>
          <cell r="O30">
            <v>27</v>
          </cell>
          <cell r="P30">
            <v>90.3</v>
          </cell>
          <cell r="Q30">
            <v>230</v>
          </cell>
        </row>
        <row r="31">
          <cell r="F31" t="str">
            <v>HOU</v>
          </cell>
          <cell r="G31">
            <v>280</v>
          </cell>
          <cell r="H31">
            <v>470</v>
          </cell>
          <cell r="I31">
            <v>59.6</v>
          </cell>
          <cell r="J31">
            <v>2704</v>
          </cell>
          <cell r="K31">
            <v>5.75</v>
          </cell>
          <cell r="L31">
            <v>53</v>
          </cell>
          <cell r="M31">
            <v>14</v>
          </cell>
          <cell r="N31">
            <v>16</v>
          </cell>
          <cell r="O31">
            <v>24</v>
          </cell>
          <cell r="P31">
            <v>71.400000000000006</v>
          </cell>
          <cell r="Q31">
            <v>193</v>
          </cell>
        </row>
        <row r="32">
          <cell r="F32" t="str">
            <v>BUF</v>
          </cell>
          <cell r="G32">
            <v>243</v>
          </cell>
          <cell r="H32">
            <v>397</v>
          </cell>
          <cell r="I32">
            <v>61.2</v>
          </cell>
          <cell r="J32">
            <v>2694</v>
          </cell>
          <cell r="K32">
            <v>6.79</v>
          </cell>
          <cell r="L32">
            <v>84</v>
          </cell>
          <cell r="M32">
            <v>14</v>
          </cell>
          <cell r="N32">
            <v>6</v>
          </cell>
          <cell r="O32">
            <v>40</v>
          </cell>
          <cell r="P32">
            <v>86.8</v>
          </cell>
          <cell r="Q32">
            <v>192</v>
          </cell>
        </row>
        <row r="33">
          <cell r="F33" t="str">
            <v>NYJ</v>
          </cell>
          <cell r="G33">
            <v>200</v>
          </cell>
          <cell r="H33">
            <v>352</v>
          </cell>
          <cell r="I33">
            <v>56.8</v>
          </cell>
          <cell r="J33">
            <v>2364</v>
          </cell>
          <cell r="K33">
            <v>6.72</v>
          </cell>
          <cell r="L33">
            <v>57</v>
          </cell>
          <cell r="M33">
            <v>10</v>
          </cell>
          <cell r="N33">
            <v>15</v>
          </cell>
          <cell r="O33">
            <v>18</v>
          </cell>
          <cell r="P33">
            <v>69.099999999999994</v>
          </cell>
          <cell r="Q33">
            <v>197</v>
          </cell>
        </row>
        <row r="34">
          <cell r="F34" t="str">
            <v>LA</v>
          </cell>
          <cell r="G34">
            <v>196</v>
          </cell>
          <cell r="H34">
            <v>322</v>
          </cell>
          <cell r="I34">
            <v>60.9</v>
          </cell>
          <cell r="J34">
            <v>2201</v>
          </cell>
          <cell r="K34">
            <v>6.84</v>
          </cell>
          <cell r="L34">
            <v>65</v>
          </cell>
          <cell r="M34">
            <v>9</v>
          </cell>
          <cell r="N34">
            <v>11</v>
          </cell>
          <cell r="O34">
            <v>23</v>
          </cell>
          <cell r="P34">
            <v>76.400000000000006</v>
          </cell>
          <cell r="Q34">
            <v>220</v>
          </cell>
        </row>
        <row r="35">
          <cell r="F35" t="str">
            <v>SF</v>
          </cell>
          <cell r="G35">
            <v>151</v>
          </cell>
          <cell r="H35">
            <v>272</v>
          </cell>
          <cell r="I35">
            <v>55.5</v>
          </cell>
          <cell r="J35">
            <v>1760</v>
          </cell>
          <cell r="K35">
            <v>6.47</v>
          </cell>
          <cell r="L35">
            <v>65</v>
          </cell>
          <cell r="M35">
            <v>13</v>
          </cell>
          <cell r="N35">
            <v>3</v>
          </cell>
          <cell r="O35">
            <v>27</v>
          </cell>
          <cell r="P35">
            <v>86.6</v>
          </cell>
          <cell r="Q35">
            <v>176</v>
          </cell>
        </row>
        <row r="36">
          <cell r="F36" t="str">
            <v>CHI</v>
          </cell>
          <cell r="G36">
            <v>134</v>
          </cell>
          <cell r="H36">
            <v>200</v>
          </cell>
          <cell r="I36">
            <v>67</v>
          </cell>
          <cell r="J36">
            <v>1445</v>
          </cell>
          <cell r="K36">
            <v>7.23</v>
          </cell>
          <cell r="L36">
            <v>64</v>
          </cell>
          <cell r="M36">
            <v>6</v>
          </cell>
          <cell r="N36">
            <v>0</v>
          </cell>
          <cell r="O36">
            <v>4</v>
          </cell>
          <cell r="P36">
            <v>98</v>
          </cell>
          <cell r="Q36">
            <v>241</v>
          </cell>
        </row>
        <row r="37">
          <cell r="F37" t="str">
            <v>CLE</v>
          </cell>
          <cell r="G37">
            <v>126</v>
          </cell>
          <cell r="H37">
            <v>192</v>
          </cell>
          <cell r="I37">
            <v>65.599999999999994</v>
          </cell>
          <cell r="J37">
            <v>1369</v>
          </cell>
          <cell r="K37">
            <v>7.13</v>
          </cell>
          <cell r="L37">
            <v>44</v>
          </cell>
          <cell r="M37">
            <v>6</v>
          </cell>
          <cell r="N37">
            <v>2</v>
          </cell>
          <cell r="O37">
            <v>19</v>
          </cell>
          <cell r="P37">
            <v>92.6</v>
          </cell>
          <cell r="Q37">
            <v>171</v>
          </cell>
        </row>
        <row r="38">
          <cell r="F38" t="str">
            <v>CHI/ARI</v>
          </cell>
          <cell r="G38">
            <v>95</v>
          </cell>
          <cell r="H38">
            <v>162</v>
          </cell>
          <cell r="I38">
            <v>58.6</v>
          </cell>
          <cell r="J38">
            <v>1163</v>
          </cell>
          <cell r="K38">
            <v>7.18</v>
          </cell>
          <cell r="L38">
            <v>34</v>
          </cell>
          <cell r="M38">
            <v>6</v>
          </cell>
          <cell r="N38">
            <v>7</v>
          </cell>
          <cell r="O38">
            <v>4</v>
          </cell>
          <cell r="P38">
            <v>75.2</v>
          </cell>
          <cell r="Q38">
            <v>233</v>
          </cell>
        </row>
        <row r="39">
          <cell r="F39" t="str">
            <v>CLE</v>
          </cell>
          <cell r="G39">
            <v>90</v>
          </cell>
          <cell r="H39">
            <v>165</v>
          </cell>
          <cell r="I39">
            <v>54.5</v>
          </cell>
          <cell r="J39">
            <v>1100</v>
          </cell>
          <cell r="K39">
            <v>6.67</v>
          </cell>
          <cell r="L39">
            <v>54</v>
          </cell>
          <cell r="M39">
            <v>6</v>
          </cell>
          <cell r="N39">
            <v>6</v>
          </cell>
          <cell r="O39">
            <v>18</v>
          </cell>
          <cell r="P39">
            <v>72.3</v>
          </cell>
          <cell r="Q39">
            <v>220</v>
          </cell>
        </row>
        <row r="40">
          <cell r="F40" t="str">
            <v>CHI</v>
          </cell>
          <cell r="G40">
            <v>81</v>
          </cell>
          <cell r="H40">
            <v>137</v>
          </cell>
          <cell r="I40">
            <v>59.1</v>
          </cell>
          <cell r="J40">
            <v>1059</v>
          </cell>
          <cell r="K40">
            <v>7.73</v>
          </cell>
          <cell r="L40">
            <v>54</v>
          </cell>
          <cell r="M40">
            <v>4</v>
          </cell>
          <cell r="N40">
            <v>5</v>
          </cell>
          <cell r="O40">
            <v>17</v>
          </cell>
          <cell r="P40">
            <v>78.099999999999994</v>
          </cell>
          <cell r="Q40">
            <v>212</v>
          </cell>
        </row>
        <row r="41">
          <cell r="F41" t="str">
            <v>SF</v>
          </cell>
          <cell r="G41">
            <v>91</v>
          </cell>
          <cell r="H41">
            <v>160</v>
          </cell>
          <cell r="I41">
            <v>56.9</v>
          </cell>
          <cell r="J41">
            <v>925</v>
          </cell>
          <cell r="K41">
            <v>5.78</v>
          </cell>
          <cell r="L41">
            <v>75</v>
          </cell>
          <cell r="M41">
            <v>5</v>
          </cell>
          <cell r="N41">
            <v>6</v>
          </cell>
          <cell r="O41">
            <v>11</v>
          </cell>
          <cell r="P41">
            <v>68.400000000000006</v>
          </cell>
          <cell r="Q41">
            <v>154</v>
          </cell>
        </row>
        <row r="42">
          <cell r="F42" t="str">
            <v>LA</v>
          </cell>
          <cell r="G42">
            <v>88</v>
          </cell>
          <cell r="H42">
            <v>161</v>
          </cell>
          <cell r="I42">
            <v>54.7</v>
          </cell>
          <cell r="J42">
            <v>879</v>
          </cell>
          <cell r="K42">
            <v>5.46</v>
          </cell>
          <cell r="L42">
            <v>66</v>
          </cell>
          <cell r="M42">
            <v>4</v>
          </cell>
          <cell r="N42">
            <v>5</v>
          </cell>
          <cell r="O42">
            <v>15</v>
          </cell>
          <cell r="P42">
            <v>65.7</v>
          </cell>
          <cell r="Q42">
            <v>176</v>
          </cell>
        </row>
        <row r="43">
          <cell r="F43" t="str">
            <v>NYJ</v>
          </cell>
          <cell r="G43">
            <v>75</v>
          </cell>
          <cell r="H43">
            <v>130</v>
          </cell>
          <cell r="I43">
            <v>57.7</v>
          </cell>
          <cell r="J43">
            <v>809</v>
          </cell>
          <cell r="K43">
            <v>6.22</v>
          </cell>
          <cell r="L43">
            <v>52</v>
          </cell>
          <cell r="M43">
            <v>3</v>
          </cell>
          <cell r="N43">
            <v>6</v>
          </cell>
          <cell r="O43">
            <v>11</v>
          </cell>
          <cell r="P43">
            <v>64.599999999999994</v>
          </cell>
          <cell r="Q43">
            <v>162</v>
          </cell>
        </row>
        <row r="44">
          <cell r="F44" t="str">
            <v>DEN</v>
          </cell>
          <cell r="G44">
            <v>49</v>
          </cell>
          <cell r="H44">
            <v>83</v>
          </cell>
          <cell r="I44">
            <v>59</v>
          </cell>
          <cell r="J44">
            <v>497</v>
          </cell>
          <cell r="K44">
            <v>5.99</v>
          </cell>
          <cell r="L44">
            <v>31</v>
          </cell>
          <cell r="M44">
            <v>2</v>
          </cell>
          <cell r="N44">
            <v>1</v>
          </cell>
          <cell r="O44">
            <v>9</v>
          </cell>
          <cell r="P44">
            <v>79.2</v>
          </cell>
          <cell r="Q44">
            <v>166</v>
          </cell>
        </row>
        <row r="45">
          <cell r="F45" t="str">
            <v>NE</v>
          </cell>
          <cell r="G45">
            <v>42</v>
          </cell>
          <cell r="H45">
            <v>60</v>
          </cell>
          <cell r="I45">
            <v>70</v>
          </cell>
          <cell r="J45">
            <v>496</v>
          </cell>
          <cell r="K45">
            <v>8.27</v>
          </cell>
          <cell r="L45">
            <v>37</v>
          </cell>
          <cell r="M45">
            <v>4</v>
          </cell>
          <cell r="N45">
            <v>0</v>
          </cell>
          <cell r="O45">
            <v>3</v>
          </cell>
          <cell r="P45">
            <v>117.1</v>
          </cell>
          <cell r="Q45">
            <v>124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4"/>
  <sheetViews>
    <sheetView tabSelected="1" zoomScale="160" zoomScaleNormal="160" workbookViewId="0">
      <selection activeCell="B3" sqref="B3"/>
    </sheetView>
  </sheetViews>
  <sheetFormatPr defaultRowHeight="14.5" x14ac:dyDescent="0.35"/>
  <cols>
    <col min="2" max="2" width="14.54296875" customWidth="1"/>
    <col min="3" max="3" width="13" customWidth="1"/>
    <col min="6" max="6" width="12.54296875" customWidth="1"/>
    <col min="8" max="8" width="12.26953125" customWidth="1"/>
  </cols>
  <sheetData>
    <row r="1" spans="1:9" x14ac:dyDescent="0.35">
      <c r="A1" t="s">
        <v>86</v>
      </c>
      <c r="D1" t="s">
        <v>88</v>
      </c>
      <c r="H1" t="str">
        <f ca="1">_xlfn.FORMULATEXT(H3)</f>
        <v>=CHOOSE(G3,-1,1,1,1,1,1,1,0,-1,-1)</v>
      </c>
    </row>
    <row r="2" spans="1:9" x14ac:dyDescent="0.35">
      <c r="A2" t="s">
        <v>87</v>
      </c>
      <c r="F2" t="s">
        <v>0</v>
      </c>
      <c r="G2" t="s">
        <v>1</v>
      </c>
      <c r="H2" t="s">
        <v>78</v>
      </c>
      <c r="I2" t="s">
        <v>2</v>
      </c>
    </row>
    <row r="3" spans="1:9" x14ac:dyDescent="0.35">
      <c r="B3" s="1" t="s">
        <v>3</v>
      </c>
      <c r="C3" s="1"/>
      <c r="D3" s="1">
        <v>1</v>
      </c>
      <c r="E3">
        <v>-1</v>
      </c>
      <c r="F3" t="s">
        <v>4</v>
      </c>
      <c r="G3">
        <v>10</v>
      </c>
      <c r="H3">
        <f>CHOOSE(G3,-1,1,1,1,1,1,1,0,-1,-1)</f>
        <v>-1</v>
      </c>
      <c r="I3">
        <f>H3</f>
        <v>-1</v>
      </c>
    </row>
    <row r="4" spans="1:9" x14ac:dyDescent="0.35">
      <c r="B4" s="1" t="s">
        <v>5</v>
      </c>
      <c r="C4" s="1"/>
      <c r="D4" s="1">
        <v>2</v>
      </c>
      <c r="E4">
        <v>1</v>
      </c>
      <c r="F4" t="s">
        <v>6</v>
      </c>
      <c r="G4">
        <v>5</v>
      </c>
      <c r="H4">
        <f t="shared" ref="H4:H54" si="0">CHOOSE(G4,-1,1,1,1,1,1,1,0,-1,-1)</f>
        <v>1</v>
      </c>
      <c r="I4">
        <f>I3+H4</f>
        <v>0</v>
      </c>
    </row>
    <row r="5" spans="1:9" x14ac:dyDescent="0.35">
      <c r="B5" s="1" t="s">
        <v>7</v>
      </c>
      <c r="C5" s="1"/>
      <c r="D5" s="1">
        <v>3</v>
      </c>
      <c r="E5">
        <v>1</v>
      </c>
      <c r="F5" t="s">
        <v>8</v>
      </c>
      <c r="G5">
        <v>1</v>
      </c>
      <c r="H5">
        <f t="shared" si="0"/>
        <v>-1</v>
      </c>
      <c r="I5">
        <f t="shared" ref="I5:I54" si="1">I4+H5</f>
        <v>-1</v>
      </c>
    </row>
    <row r="6" spans="1:9" x14ac:dyDescent="0.35">
      <c r="B6" s="1" t="s">
        <v>9</v>
      </c>
      <c r="C6" s="1"/>
      <c r="D6" s="1">
        <v>4</v>
      </c>
      <c r="E6">
        <v>1</v>
      </c>
      <c r="F6" t="s">
        <v>10</v>
      </c>
      <c r="G6">
        <v>5</v>
      </c>
      <c r="H6">
        <f t="shared" si="0"/>
        <v>1</v>
      </c>
      <c r="I6">
        <f t="shared" si="1"/>
        <v>0</v>
      </c>
    </row>
    <row r="7" spans="1:9" x14ac:dyDescent="0.35">
      <c r="B7" s="1" t="s">
        <v>11</v>
      </c>
      <c r="C7" s="1"/>
      <c r="D7" s="1">
        <v>5</v>
      </c>
      <c r="E7">
        <v>1</v>
      </c>
      <c r="F7" t="s">
        <v>12</v>
      </c>
      <c r="G7">
        <v>5</v>
      </c>
      <c r="H7">
        <f t="shared" si="0"/>
        <v>1</v>
      </c>
      <c r="I7">
        <f t="shared" si="1"/>
        <v>1</v>
      </c>
    </row>
    <row r="8" spans="1:9" x14ac:dyDescent="0.35">
      <c r="B8" s="1" t="s">
        <v>13</v>
      </c>
      <c r="C8" s="1"/>
      <c r="D8" s="1">
        <v>6</v>
      </c>
      <c r="E8">
        <v>1</v>
      </c>
      <c r="F8" t="s">
        <v>14</v>
      </c>
      <c r="G8">
        <v>7</v>
      </c>
      <c r="H8">
        <f t="shared" si="0"/>
        <v>1</v>
      </c>
      <c r="I8">
        <f t="shared" si="1"/>
        <v>2</v>
      </c>
    </row>
    <row r="9" spans="1:9" x14ac:dyDescent="0.35">
      <c r="B9" s="1" t="s">
        <v>15</v>
      </c>
      <c r="C9" s="1"/>
      <c r="D9" s="1">
        <v>7</v>
      </c>
      <c r="E9">
        <v>1</v>
      </c>
      <c r="F9" t="s">
        <v>16</v>
      </c>
      <c r="G9">
        <v>6</v>
      </c>
      <c r="H9">
        <f t="shared" si="0"/>
        <v>1</v>
      </c>
      <c r="I9">
        <f t="shared" si="1"/>
        <v>3</v>
      </c>
    </row>
    <row r="10" spans="1:9" x14ac:dyDescent="0.35">
      <c r="B10" s="1" t="s">
        <v>17</v>
      </c>
      <c r="C10" s="1"/>
      <c r="D10" s="1">
        <v>8</v>
      </c>
      <c r="E10">
        <v>0</v>
      </c>
      <c r="F10" t="s">
        <v>18</v>
      </c>
      <c r="G10">
        <v>10</v>
      </c>
      <c r="H10">
        <f t="shared" si="0"/>
        <v>-1</v>
      </c>
      <c r="I10">
        <f t="shared" si="1"/>
        <v>2</v>
      </c>
    </row>
    <row r="11" spans="1:9" x14ac:dyDescent="0.35">
      <c r="B11" s="1" t="s">
        <v>19</v>
      </c>
      <c r="C11" s="1"/>
      <c r="D11" s="1">
        <v>9</v>
      </c>
      <c r="E11">
        <v>-1</v>
      </c>
      <c r="F11" t="s">
        <v>20</v>
      </c>
      <c r="G11">
        <v>10</v>
      </c>
      <c r="H11">
        <f t="shared" si="0"/>
        <v>-1</v>
      </c>
      <c r="I11">
        <f t="shared" si="1"/>
        <v>1</v>
      </c>
    </row>
    <row r="12" spans="1:9" x14ac:dyDescent="0.35">
      <c r="B12" s="1" t="s">
        <v>21</v>
      </c>
      <c r="C12" s="1"/>
      <c r="D12" s="1">
        <v>10</v>
      </c>
      <c r="E12">
        <v>-1</v>
      </c>
      <c r="F12" t="s">
        <v>22</v>
      </c>
      <c r="G12">
        <v>10</v>
      </c>
      <c r="H12">
        <f t="shared" si="0"/>
        <v>-1</v>
      </c>
      <c r="I12">
        <f t="shared" si="1"/>
        <v>0</v>
      </c>
    </row>
    <row r="13" spans="1:9" x14ac:dyDescent="0.35">
      <c r="B13" s="1" t="s">
        <v>23</v>
      </c>
      <c r="C13" s="1"/>
      <c r="D13" s="1"/>
      <c r="F13" t="s">
        <v>24</v>
      </c>
      <c r="G13">
        <v>8</v>
      </c>
      <c r="H13">
        <f t="shared" si="0"/>
        <v>0</v>
      </c>
      <c r="I13">
        <f t="shared" si="1"/>
        <v>0</v>
      </c>
    </row>
    <row r="14" spans="1:9" x14ac:dyDescent="0.35">
      <c r="B14" s="1" t="s">
        <v>25</v>
      </c>
      <c r="C14" s="1"/>
      <c r="D14" s="1"/>
      <c r="F14" t="s">
        <v>26</v>
      </c>
      <c r="G14">
        <v>10</v>
      </c>
      <c r="H14">
        <f t="shared" si="0"/>
        <v>-1</v>
      </c>
      <c r="I14">
        <f t="shared" si="1"/>
        <v>-1</v>
      </c>
    </row>
    <row r="15" spans="1:9" x14ac:dyDescent="0.35">
      <c r="B15" s="2" t="s">
        <v>27</v>
      </c>
      <c r="C15" s="1"/>
      <c r="D15" s="1"/>
      <c r="F15" t="s">
        <v>28</v>
      </c>
      <c r="G15">
        <v>8</v>
      </c>
      <c r="H15">
        <f t="shared" si="0"/>
        <v>0</v>
      </c>
      <c r="I15">
        <f t="shared" si="1"/>
        <v>-1</v>
      </c>
    </row>
    <row r="16" spans="1:9" x14ac:dyDescent="0.35">
      <c r="B16" s="1" t="s">
        <v>29</v>
      </c>
      <c r="C16" s="1"/>
      <c r="D16" s="1"/>
      <c r="F16" t="s">
        <v>30</v>
      </c>
      <c r="G16">
        <v>10</v>
      </c>
      <c r="H16">
        <f t="shared" si="0"/>
        <v>-1</v>
      </c>
      <c r="I16">
        <f t="shared" si="1"/>
        <v>-2</v>
      </c>
    </row>
    <row r="17" spans="2:9" x14ac:dyDescent="0.35">
      <c r="B17" s="1" t="s">
        <v>31</v>
      </c>
      <c r="C17" s="1"/>
      <c r="D17" s="1"/>
      <c r="F17" t="s">
        <v>32</v>
      </c>
      <c r="G17">
        <v>2</v>
      </c>
      <c r="H17">
        <f t="shared" si="0"/>
        <v>1</v>
      </c>
      <c r="I17">
        <f t="shared" si="1"/>
        <v>-1</v>
      </c>
    </row>
    <row r="18" spans="2:9" x14ac:dyDescent="0.35">
      <c r="B18" s="1" t="s">
        <v>33</v>
      </c>
      <c r="C18" s="1"/>
      <c r="D18" s="1"/>
      <c r="F18" t="s">
        <v>34</v>
      </c>
      <c r="G18">
        <v>7</v>
      </c>
      <c r="H18">
        <f t="shared" si="0"/>
        <v>1</v>
      </c>
      <c r="I18">
        <f t="shared" si="1"/>
        <v>0</v>
      </c>
    </row>
    <row r="19" spans="2:9" x14ac:dyDescent="0.35">
      <c r="B19" s="1" t="s">
        <v>35</v>
      </c>
      <c r="C19" s="1"/>
      <c r="D19" s="1"/>
      <c r="F19" t="s">
        <v>36</v>
      </c>
      <c r="G19">
        <v>6</v>
      </c>
      <c r="H19">
        <f t="shared" si="0"/>
        <v>1</v>
      </c>
      <c r="I19">
        <f t="shared" si="1"/>
        <v>1</v>
      </c>
    </row>
    <row r="20" spans="2:9" x14ac:dyDescent="0.35">
      <c r="B20" s="1" t="s">
        <v>37</v>
      </c>
      <c r="C20" s="1"/>
      <c r="D20" s="1"/>
      <c r="F20" t="s">
        <v>38</v>
      </c>
      <c r="G20">
        <v>6</v>
      </c>
      <c r="H20">
        <f t="shared" si="0"/>
        <v>1</v>
      </c>
      <c r="I20">
        <f t="shared" si="1"/>
        <v>2</v>
      </c>
    </row>
    <row r="21" spans="2:9" x14ac:dyDescent="0.35">
      <c r="B21" s="1" t="s">
        <v>39</v>
      </c>
      <c r="C21" s="1"/>
      <c r="D21" s="1"/>
      <c r="F21" t="s">
        <v>40</v>
      </c>
      <c r="G21">
        <v>9</v>
      </c>
      <c r="H21">
        <f t="shared" si="0"/>
        <v>-1</v>
      </c>
      <c r="I21">
        <f t="shared" si="1"/>
        <v>1</v>
      </c>
    </row>
    <row r="22" spans="2:9" x14ac:dyDescent="0.35">
      <c r="B22" s="1" t="s">
        <v>41</v>
      </c>
      <c r="C22" s="1"/>
      <c r="D22" s="1"/>
      <c r="F22" t="s">
        <v>42</v>
      </c>
      <c r="G22">
        <v>3</v>
      </c>
      <c r="H22">
        <f t="shared" si="0"/>
        <v>1</v>
      </c>
      <c r="I22">
        <f t="shared" si="1"/>
        <v>2</v>
      </c>
    </row>
    <row r="23" spans="2:9" x14ac:dyDescent="0.35">
      <c r="B23" s="1" t="s">
        <v>43</v>
      </c>
      <c r="C23" s="1"/>
      <c r="D23" s="1"/>
      <c r="F23" t="s">
        <v>44</v>
      </c>
      <c r="G23">
        <v>10</v>
      </c>
      <c r="H23">
        <f t="shared" si="0"/>
        <v>-1</v>
      </c>
      <c r="I23">
        <f t="shared" si="1"/>
        <v>1</v>
      </c>
    </row>
    <row r="24" spans="2:9" x14ac:dyDescent="0.35">
      <c r="B24" s="1" t="s">
        <v>45</v>
      </c>
      <c r="C24" s="1"/>
      <c r="D24" s="1"/>
      <c r="F24" t="s">
        <v>46</v>
      </c>
      <c r="G24">
        <v>4</v>
      </c>
      <c r="H24">
        <f t="shared" si="0"/>
        <v>1</v>
      </c>
      <c r="I24">
        <f t="shared" si="1"/>
        <v>2</v>
      </c>
    </row>
    <row r="25" spans="2:9" x14ac:dyDescent="0.35">
      <c r="B25" s="2" t="s">
        <v>47</v>
      </c>
      <c r="C25" s="1"/>
      <c r="D25" s="1"/>
      <c r="F25" t="s">
        <v>48</v>
      </c>
      <c r="G25">
        <v>1</v>
      </c>
      <c r="H25">
        <f t="shared" si="0"/>
        <v>-1</v>
      </c>
      <c r="I25">
        <f t="shared" si="1"/>
        <v>1</v>
      </c>
    </row>
    <row r="26" spans="2:9" x14ac:dyDescent="0.35">
      <c r="B26" s="1"/>
      <c r="C26" s="1"/>
      <c r="D26" s="1"/>
      <c r="F26" t="s">
        <v>49</v>
      </c>
      <c r="G26">
        <v>8</v>
      </c>
      <c r="H26">
        <f t="shared" si="0"/>
        <v>0</v>
      </c>
      <c r="I26">
        <f t="shared" si="1"/>
        <v>1</v>
      </c>
    </row>
    <row r="27" spans="2:9" x14ac:dyDescent="0.35">
      <c r="B27" s="1"/>
      <c r="F27" t="s">
        <v>50</v>
      </c>
      <c r="G27">
        <v>10</v>
      </c>
      <c r="H27">
        <f t="shared" si="0"/>
        <v>-1</v>
      </c>
      <c r="I27">
        <f t="shared" si="1"/>
        <v>0</v>
      </c>
    </row>
    <row r="28" spans="2:9" x14ac:dyDescent="0.35">
      <c r="B28" s="1"/>
      <c r="F28" t="s">
        <v>51</v>
      </c>
      <c r="G28">
        <v>4</v>
      </c>
      <c r="H28">
        <f t="shared" si="0"/>
        <v>1</v>
      </c>
      <c r="I28">
        <f t="shared" si="1"/>
        <v>1</v>
      </c>
    </row>
    <row r="29" spans="2:9" x14ac:dyDescent="0.35">
      <c r="B29" s="1"/>
      <c r="F29" t="s">
        <v>52</v>
      </c>
      <c r="G29">
        <v>8</v>
      </c>
      <c r="H29">
        <f t="shared" si="0"/>
        <v>0</v>
      </c>
      <c r="I29">
        <f t="shared" si="1"/>
        <v>1</v>
      </c>
    </row>
    <row r="30" spans="2:9" x14ac:dyDescent="0.35">
      <c r="B30" s="1"/>
      <c r="F30" t="s">
        <v>53</v>
      </c>
      <c r="G30">
        <v>10</v>
      </c>
      <c r="H30">
        <f t="shared" si="0"/>
        <v>-1</v>
      </c>
      <c r="I30">
        <f t="shared" si="1"/>
        <v>0</v>
      </c>
    </row>
    <row r="31" spans="2:9" x14ac:dyDescent="0.35">
      <c r="B31" s="1"/>
      <c r="F31" t="s">
        <v>54</v>
      </c>
      <c r="G31">
        <v>7</v>
      </c>
      <c r="H31">
        <f t="shared" si="0"/>
        <v>1</v>
      </c>
      <c r="I31">
        <f t="shared" si="1"/>
        <v>1</v>
      </c>
    </row>
    <row r="32" spans="2:9" x14ac:dyDescent="0.35">
      <c r="F32" t="s">
        <v>55</v>
      </c>
      <c r="G32">
        <v>7</v>
      </c>
      <c r="H32">
        <f t="shared" si="0"/>
        <v>1</v>
      </c>
      <c r="I32">
        <f t="shared" si="1"/>
        <v>2</v>
      </c>
    </row>
    <row r="33" spans="6:9" x14ac:dyDescent="0.35">
      <c r="F33" t="s">
        <v>56</v>
      </c>
      <c r="G33">
        <v>3</v>
      </c>
      <c r="H33">
        <f t="shared" si="0"/>
        <v>1</v>
      </c>
      <c r="I33">
        <f t="shared" si="1"/>
        <v>3</v>
      </c>
    </row>
    <row r="34" spans="6:9" x14ac:dyDescent="0.35">
      <c r="F34" t="s">
        <v>57</v>
      </c>
      <c r="G34">
        <v>10</v>
      </c>
      <c r="H34">
        <f t="shared" si="0"/>
        <v>-1</v>
      </c>
      <c r="I34">
        <f t="shared" si="1"/>
        <v>2</v>
      </c>
    </row>
    <row r="35" spans="6:9" x14ac:dyDescent="0.35">
      <c r="F35" t="s">
        <v>58</v>
      </c>
      <c r="G35">
        <v>3</v>
      </c>
      <c r="H35">
        <f t="shared" si="0"/>
        <v>1</v>
      </c>
      <c r="I35">
        <f t="shared" si="1"/>
        <v>3</v>
      </c>
    </row>
    <row r="36" spans="6:9" x14ac:dyDescent="0.35">
      <c r="F36" t="s">
        <v>59</v>
      </c>
      <c r="G36">
        <v>5</v>
      </c>
      <c r="H36">
        <f t="shared" si="0"/>
        <v>1</v>
      </c>
      <c r="I36">
        <f t="shared" si="1"/>
        <v>4</v>
      </c>
    </row>
    <row r="37" spans="6:9" x14ac:dyDescent="0.35">
      <c r="F37" t="s">
        <v>60</v>
      </c>
      <c r="G37">
        <v>9</v>
      </c>
      <c r="H37">
        <f t="shared" si="0"/>
        <v>-1</v>
      </c>
      <c r="I37">
        <f t="shared" si="1"/>
        <v>3</v>
      </c>
    </row>
    <row r="38" spans="6:9" x14ac:dyDescent="0.35">
      <c r="F38" t="s">
        <v>61</v>
      </c>
      <c r="G38">
        <v>1</v>
      </c>
      <c r="H38">
        <f t="shared" si="0"/>
        <v>-1</v>
      </c>
      <c r="I38">
        <f t="shared" si="1"/>
        <v>2</v>
      </c>
    </row>
    <row r="39" spans="6:9" x14ac:dyDescent="0.35">
      <c r="F39" t="s">
        <v>62</v>
      </c>
      <c r="G39">
        <v>10</v>
      </c>
      <c r="H39">
        <f t="shared" si="0"/>
        <v>-1</v>
      </c>
      <c r="I39">
        <f t="shared" si="1"/>
        <v>1</v>
      </c>
    </row>
    <row r="40" spans="6:9" x14ac:dyDescent="0.35">
      <c r="F40" t="s">
        <v>63</v>
      </c>
      <c r="G40">
        <v>2</v>
      </c>
      <c r="H40">
        <f t="shared" si="0"/>
        <v>1</v>
      </c>
      <c r="I40">
        <f t="shared" si="1"/>
        <v>2</v>
      </c>
    </row>
    <row r="41" spans="6:9" x14ac:dyDescent="0.35">
      <c r="F41" t="s">
        <v>64</v>
      </c>
      <c r="G41">
        <v>10</v>
      </c>
      <c r="H41">
        <f t="shared" si="0"/>
        <v>-1</v>
      </c>
      <c r="I41">
        <f t="shared" si="1"/>
        <v>1</v>
      </c>
    </row>
    <row r="42" spans="6:9" x14ac:dyDescent="0.35">
      <c r="F42" t="s">
        <v>65</v>
      </c>
      <c r="G42">
        <v>10</v>
      </c>
      <c r="H42">
        <f t="shared" si="0"/>
        <v>-1</v>
      </c>
      <c r="I42">
        <f t="shared" si="1"/>
        <v>0</v>
      </c>
    </row>
    <row r="43" spans="6:9" x14ac:dyDescent="0.35">
      <c r="F43" t="s">
        <v>66</v>
      </c>
      <c r="G43">
        <v>9</v>
      </c>
      <c r="H43">
        <f t="shared" si="0"/>
        <v>-1</v>
      </c>
      <c r="I43">
        <f t="shared" si="1"/>
        <v>-1</v>
      </c>
    </row>
    <row r="44" spans="6:9" x14ac:dyDescent="0.35">
      <c r="F44" t="s">
        <v>67</v>
      </c>
      <c r="G44">
        <v>10</v>
      </c>
      <c r="H44">
        <f t="shared" si="0"/>
        <v>-1</v>
      </c>
      <c r="I44">
        <f t="shared" si="1"/>
        <v>-2</v>
      </c>
    </row>
    <row r="45" spans="6:9" x14ac:dyDescent="0.35">
      <c r="F45" t="s">
        <v>68</v>
      </c>
      <c r="G45">
        <v>9</v>
      </c>
      <c r="H45">
        <f t="shared" si="0"/>
        <v>-1</v>
      </c>
      <c r="I45">
        <f t="shared" si="1"/>
        <v>-3</v>
      </c>
    </row>
    <row r="46" spans="6:9" x14ac:dyDescent="0.35">
      <c r="F46" t="s">
        <v>69</v>
      </c>
      <c r="G46">
        <v>2</v>
      </c>
      <c r="H46">
        <f t="shared" si="0"/>
        <v>1</v>
      </c>
      <c r="I46">
        <f t="shared" si="1"/>
        <v>-2</v>
      </c>
    </row>
    <row r="47" spans="6:9" x14ac:dyDescent="0.35">
      <c r="F47" t="s">
        <v>70</v>
      </c>
      <c r="G47">
        <v>10</v>
      </c>
      <c r="H47">
        <f t="shared" si="0"/>
        <v>-1</v>
      </c>
      <c r="I47">
        <f t="shared" si="1"/>
        <v>-3</v>
      </c>
    </row>
    <row r="48" spans="6:9" x14ac:dyDescent="0.35">
      <c r="F48" t="s">
        <v>71</v>
      </c>
      <c r="G48">
        <v>10</v>
      </c>
      <c r="H48">
        <f t="shared" si="0"/>
        <v>-1</v>
      </c>
      <c r="I48">
        <f t="shared" si="1"/>
        <v>-4</v>
      </c>
    </row>
    <row r="49" spans="6:9" x14ac:dyDescent="0.35">
      <c r="F49" t="s">
        <v>72</v>
      </c>
      <c r="G49">
        <v>6</v>
      </c>
      <c r="H49">
        <f t="shared" si="0"/>
        <v>1</v>
      </c>
      <c r="I49">
        <f t="shared" si="1"/>
        <v>-3</v>
      </c>
    </row>
    <row r="50" spans="6:9" x14ac:dyDescent="0.35">
      <c r="F50" t="s">
        <v>73</v>
      </c>
      <c r="G50">
        <v>4</v>
      </c>
      <c r="H50">
        <f t="shared" si="0"/>
        <v>1</v>
      </c>
      <c r="I50">
        <f t="shared" si="1"/>
        <v>-2</v>
      </c>
    </row>
    <row r="51" spans="6:9" x14ac:dyDescent="0.35">
      <c r="F51" t="s">
        <v>74</v>
      </c>
      <c r="G51">
        <v>4</v>
      </c>
      <c r="H51">
        <f t="shared" si="0"/>
        <v>1</v>
      </c>
      <c r="I51">
        <f t="shared" si="1"/>
        <v>-1</v>
      </c>
    </row>
    <row r="52" spans="6:9" x14ac:dyDescent="0.35">
      <c r="F52" t="s">
        <v>75</v>
      </c>
      <c r="G52">
        <v>3</v>
      </c>
      <c r="H52">
        <f t="shared" si="0"/>
        <v>1</v>
      </c>
      <c r="I52">
        <f t="shared" si="1"/>
        <v>0</v>
      </c>
    </row>
    <row r="53" spans="6:9" x14ac:dyDescent="0.35">
      <c r="F53" t="s">
        <v>76</v>
      </c>
      <c r="G53">
        <v>2</v>
      </c>
      <c r="H53">
        <f t="shared" si="0"/>
        <v>1</v>
      </c>
      <c r="I53">
        <f t="shared" si="1"/>
        <v>1</v>
      </c>
    </row>
    <row r="54" spans="6:9" x14ac:dyDescent="0.35">
      <c r="F54" t="s">
        <v>77</v>
      </c>
      <c r="G54">
        <v>1</v>
      </c>
      <c r="H54">
        <f t="shared" si="0"/>
        <v>-1</v>
      </c>
      <c r="I54">
        <f t="shared" si="1"/>
        <v>0</v>
      </c>
    </row>
  </sheetData>
  <printOptions headings="1" gridLines="1"/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P15"/>
  <sheetViews>
    <sheetView workbookViewId="0">
      <selection sqref="A1:XFD1048576"/>
    </sheetView>
  </sheetViews>
  <sheetFormatPr defaultRowHeight="14.5" x14ac:dyDescent="0.35"/>
  <cols>
    <col min="1" max="16384" width="8.7265625" style="3"/>
  </cols>
  <sheetData>
    <row r="1" spans="4:16" x14ac:dyDescent="0.35">
      <c r="M1" s="3" t="s">
        <v>80</v>
      </c>
      <c r="N1" s="3" t="s">
        <v>85</v>
      </c>
    </row>
    <row r="2" spans="4:16" x14ac:dyDescent="0.35">
      <c r="M2" s="3">
        <v>3</v>
      </c>
      <c r="N2" s="3">
        <f>SUM(CHOOSE(M2,M6:M8,N6:N8,O6:O8,P6:P8))</f>
        <v>120</v>
      </c>
    </row>
    <row r="3" spans="4:16" x14ac:dyDescent="0.35">
      <c r="N3" s="3" t="str">
        <f ca="1">_xlfn.FORMULATEXT(N2)</f>
        <v>=SUM(CHOOSE(M2,M6:M8,N6:N8,O6:O8,P6:P8))</v>
      </c>
    </row>
    <row r="4" spans="4:16" x14ac:dyDescent="0.35">
      <c r="D4" s="3">
        <v>1</v>
      </c>
      <c r="E4" s="3">
        <v>2</v>
      </c>
      <c r="H4" s="3" t="s">
        <v>79</v>
      </c>
      <c r="I4" s="3" t="s">
        <v>80</v>
      </c>
    </row>
    <row r="5" spans="4:16" x14ac:dyDescent="0.35">
      <c r="D5" s="3">
        <v>2</v>
      </c>
      <c r="E5" s="3">
        <v>2</v>
      </c>
      <c r="H5" s="3">
        <v>7</v>
      </c>
      <c r="I5" s="3">
        <f>CHOOSE(H5,2,2,2,3,3,3,4,4,4,1,1,1)</f>
        <v>4</v>
      </c>
      <c r="M5" s="3" t="s">
        <v>81</v>
      </c>
      <c r="N5" s="3" t="s">
        <v>82</v>
      </c>
      <c r="O5" s="3" t="s">
        <v>83</v>
      </c>
      <c r="P5" s="3" t="s">
        <v>84</v>
      </c>
    </row>
    <row r="6" spans="4:16" x14ac:dyDescent="0.35">
      <c r="D6" s="3">
        <v>3</v>
      </c>
      <c r="E6" s="3">
        <v>2</v>
      </c>
      <c r="H6" s="3">
        <v>10</v>
      </c>
      <c r="I6" s="3">
        <f>VLOOKUP(H6,D4:E15,2)</f>
        <v>1</v>
      </c>
      <c r="M6" s="3">
        <v>10</v>
      </c>
      <c r="N6" s="3">
        <v>20</v>
      </c>
      <c r="O6" s="3">
        <v>30</v>
      </c>
      <c r="P6" s="3">
        <v>40</v>
      </c>
    </row>
    <row r="7" spans="4:16" x14ac:dyDescent="0.35">
      <c r="D7" s="3">
        <v>4</v>
      </c>
      <c r="E7" s="3">
        <v>3</v>
      </c>
      <c r="M7" s="3">
        <v>15</v>
      </c>
      <c r="N7" s="3">
        <v>30</v>
      </c>
      <c r="O7" s="3">
        <v>40</v>
      </c>
      <c r="P7" s="3">
        <v>50</v>
      </c>
    </row>
    <row r="8" spans="4:16" x14ac:dyDescent="0.35">
      <c r="D8" s="3">
        <v>5</v>
      </c>
      <c r="E8" s="3">
        <v>3</v>
      </c>
      <c r="M8" s="3">
        <v>20</v>
      </c>
      <c r="N8" s="3">
        <v>40</v>
      </c>
      <c r="O8" s="3">
        <v>50</v>
      </c>
      <c r="P8" s="3">
        <v>60</v>
      </c>
    </row>
    <row r="9" spans="4:16" x14ac:dyDescent="0.35">
      <c r="D9" s="3">
        <v>6</v>
      </c>
      <c r="E9" s="3">
        <v>3</v>
      </c>
      <c r="H9" s="3" t="str">
        <f ca="1">_xlfn.FORMULATEXT(I5)</f>
        <v>=CHOOSE(H5,2,2,2,3,3,3,4,4,4,1,1,1)</v>
      </c>
    </row>
    <row r="10" spans="4:16" x14ac:dyDescent="0.35">
      <c r="D10" s="3">
        <v>7</v>
      </c>
      <c r="E10" s="3">
        <v>4</v>
      </c>
    </row>
    <row r="11" spans="4:16" x14ac:dyDescent="0.35">
      <c r="D11" s="3">
        <v>8</v>
      </c>
      <c r="E11" s="3">
        <v>4</v>
      </c>
      <c r="H11" s="3" t="str">
        <f ca="1">_xlfn.FORMULATEXT(I6)</f>
        <v>=VLOOKUP(H6,D4:E15,2)</v>
      </c>
    </row>
    <row r="12" spans="4:16" x14ac:dyDescent="0.35">
      <c r="D12" s="3">
        <v>9</v>
      </c>
      <c r="E12" s="3">
        <v>4</v>
      </c>
    </row>
    <row r="13" spans="4:16" x14ac:dyDescent="0.35">
      <c r="D13" s="3">
        <v>10</v>
      </c>
      <c r="E13" s="3">
        <v>1</v>
      </c>
    </row>
    <row r="14" spans="4:16" x14ac:dyDescent="0.35">
      <c r="D14" s="3">
        <v>11</v>
      </c>
      <c r="E14" s="3">
        <v>1</v>
      </c>
    </row>
    <row r="15" spans="4:16" x14ac:dyDescent="0.35">
      <c r="D15" s="3">
        <v>12</v>
      </c>
      <c r="E1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Blackjack</vt:lpstr>
      <vt:lpstr>Quarters</vt:lpstr>
      <vt:lpstr>Blackjack!cardlook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2017-03-19T13:15:24Z</dcterms:created>
  <dcterms:modified xsi:type="dcterms:W3CDTF">2018-06-16T12:48:54Z</dcterms:modified>
</cp:coreProperties>
</file>