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ar5\"/>
    </mc:Choice>
  </mc:AlternateContent>
  <xr:revisionPtr revIDLastSave="0" documentId="8_{7A3BE99D-F3B0-4126-BD30-6946862EE6DE}" xr6:coauthVersionLast="41" xr6:coauthVersionMax="41" xr10:uidLastSave="{00000000-0000-0000-0000-000000000000}"/>
  <bookViews>
    <workbookView xWindow="-110" yWindow="-110" windowWidth="19420" windowHeight="10420" xr2:uid="{EB6E0343-855D-4247-ADFD-452FCC8DD9CA}"/>
  </bookViews>
  <sheets>
    <sheet name="all data" sheetId="1" r:id="rId1"/>
    <sheet name="forecast sheet" sheetId="4" r:id="rId2"/>
    <sheet name="Through 2016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8" i="1" l="1"/>
  <c r="G199" i="1"/>
  <c r="G200" i="1"/>
  <c r="G201" i="1"/>
  <c r="G202" i="1"/>
  <c r="G203" i="1"/>
  <c r="G204" i="1"/>
  <c r="G205" i="1"/>
  <c r="G206" i="1"/>
  <c r="G207" i="1"/>
  <c r="G208" i="1"/>
  <c r="G197" i="1"/>
  <c r="G195" i="1" s="1"/>
  <c r="E198" i="1"/>
  <c r="E200" i="1"/>
  <c r="E202" i="1"/>
  <c r="E204" i="1"/>
  <c r="E206" i="1"/>
  <c r="E208" i="1"/>
  <c r="E199" i="1"/>
  <c r="E203" i="1"/>
  <c r="F199" i="1"/>
  <c r="F203" i="1"/>
  <c r="F207" i="1"/>
  <c r="F198" i="1"/>
  <c r="F200" i="1"/>
  <c r="F202" i="1"/>
  <c r="F204" i="1"/>
  <c r="F206" i="1"/>
  <c r="F208" i="1"/>
  <c r="E201" i="1"/>
  <c r="E205" i="1"/>
  <c r="E207" i="1"/>
  <c r="F201" i="1"/>
  <c r="F205" i="1"/>
  <c r="F197" i="1"/>
  <c r="E197" i="1"/>
  <c r="D197" i="1"/>
  <c r="D198" i="1"/>
  <c r="D202" i="1"/>
  <c r="D206" i="1"/>
  <c r="D204" i="1"/>
  <c r="D201" i="1"/>
  <c r="D199" i="1"/>
  <c r="D203" i="1"/>
  <c r="D207" i="1"/>
  <c r="D200" i="1"/>
  <c r="D208" i="1"/>
  <c r="D205" i="1"/>
  <c r="D187" i="1"/>
  <c r="C194" i="4" l="1"/>
  <c r="C204" i="4"/>
  <c r="C199" i="4"/>
  <c r="D191" i="1"/>
  <c r="C198" i="4"/>
  <c r="C197" i="4"/>
  <c r="C203" i="4"/>
  <c r="C202" i="4"/>
  <c r="C205" i="4"/>
  <c r="C196" i="4"/>
  <c r="C200" i="4"/>
  <c r="C195" i="4"/>
  <c r="C201" i="4"/>
  <c r="E201" i="4" l="1"/>
  <c r="E200" i="4"/>
  <c r="D196" i="4"/>
  <c r="D202" i="4"/>
  <c r="D203" i="4"/>
  <c r="D198" i="4"/>
  <c r="D199" i="4"/>
  <c r="D194" i="4"/>
  <c r="E205" i="4"/>
  <c r="E204" i="4"/>
  <c r="D205" i="4"/>
  <c r="D204" i="4"/>
  <c r="D201" i="4"/>
  <c r="D200" i="4"/>
  <c r="E196" i="4"/>
  <c r="E202" i="4"/>
  <c r="E203" i="4"/>
  <c r="E198" i="4"/>
  <c r="E199" i="4"/>
  <c r="E194" i="4"/>
  <c r="E195" i="4"/>
  <c r="E197" i="4"/>
  <c r="D195" i="4"/>
  <c r="D197" i="4"/>
</calcChain>
</file>

<file path=xl/sharedStrings.xml><?xml version="1.0" encoding="utf-8"?>
<sst xmlns="http://schemas.openxmlformats.org/spreadsheetml/2006/main" count="17" uniqueCount="13">
  <si>
    <t>Date</t>
  </si>
  <si>
    <t>Passenger miles (000's)</t>
  </si>
  <si>
    <t>Forecast(Passenger miles (000's))</t>
  </si>
  <si>
    <t>Lower Confidence Bound(Passenger miles (000's))</t>
  </si>
  <si>
    <t>Upper Confidence Bound(Passenger miles (000's))</t>
  </si>
  <si>
    <t>Forecast</t>
  </si>
  <si>
    <t>Forecast function</t>
  </si>
  <si>
    <t>Lower Limit</t>
  </si>
  <si>
    <t>Upper limit</t>
  </si>
  <si>
    <t>APE</t>
  </si>
  <si>
    <t>MAPE</t>
  </si>
  <si>
    <t>January 2017 Forecast</t>
  </si>
  <si>
    <t>Lower Limit January 2017 95%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</si>
</sst>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Passenger miles (000's)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sheet'!$B$2:$B$205</c:f>
              <c:numCache>
                <c:formatCode>General</c:formatCode>
                <c:ptCount val="204"/>
                <c:pt idx="0">
                  <c:v>49843099</c:v>
                </c:pt>
                <c:pt idx="1">
                  <c:v>49931931</c:v>
                </c:pt>
                <c:pt idx="2">
                  <c:v>61478163</c:v>
                </c:pt>
                <c:pt idx="3">
                  <c:v>58981617</c:v>
                </c:pt>
                <c:pt idx="4">
                  <c:v>61223861</c:v>
                </c:pt>
                <c:pt idx="5">
                  <c:v>65601574</c:v>
                </c:pt>
                <c:pt idx="6">
                  <c:v>67898320</c:v>
                </c:pt>
                <c:pt idx="7">
                  <c:v>67028338</c:v>
                </c:pt>
                <c:pt idx="8">
                  <c:v>56441629</c:v>
                </c:pt>
                <c:pt idx="9">
                  <c:v>58834210</c:v>
                </c:pt>
                <c:pt idx="10">
                  <c:v>56283261</c:v>
                </c:pt>
                <c:pt idx="11">
                  <c:v>55380280</c:v>
                </c:pt>
                <c:pt idx="12">
                  <c:v>53129922</c:v>
                </c:pt>
                <c:pt idx="13">
                  <c:v>49992995</c:v>
                </c:pt>
                <c:pt idx="14">
                  <c:v>62323049</c:v>
                </c:pt>
                <c:pt idx="15">
                  <c:v>59801567</c:v>
                </c:pt>
                <c:pt idx="16">
                  <c:v>60246478</c:v>
                </c:pt>
                <c:pt idx="17">
                  <c:v>64987598</c:v>
                </c:pt>
                <c:pt idx="18">
                  <c:v>68573410</c:v>
                </c:pt>
                <c:pt idx="19">
                  <c:v>69003617</c:v>
                </c:pt>
                <c:pt idx="20">
                  <c:v>39106905</c:v>
                </c:pt>
                <c:pt idx="21">
                  <c:v>44271037</c:v>
                </c:pt>
                <c:pt idx="22">
                  <c:v>45245063</c:v>
                </c:pt>
                <c:pt idx="23">
                  <c:v>48167518</c:v>
                </c:pt>
                <c:pt idx="24">
                  <c:v>46587854</c:v>
                </c:pt>
                <c:pt idx="25">
                  <c:v>45157584</c:v>
                </c:pt>
                <c:pt idx="26">
                  <c:v>57423396</c:v>
                </c:pt>
                <c:pt idx="27">
                  <c:v>53013179</c:v>
                </c:pt>
                <c:pt idx="28">
                  <c:v>55663570</c:v>
                </c:pt>
                <c:pt idx="29">
                  <c:v>60224150</c:v>
                </c:pt>
                <c:pt idx="30">
                  <c:v>63828500</c:v>
                </c:pt>
                <c:pt idx="31">
                  <c:v>63657944</c:v>
                </c:pt>
                <c:pt idx="32">
                  <c:v>49270915</c:v>
                </c:pt>
                <c:pt idx="33">
                  <c:v>54019748</c:v>
                </c:pt>
                <c:pt idx="34">
                  <c:v>50106815</c:v>
                </c:pt>
                <c:pt idx="35">
                  <c:v>56656595</c:v>
                </c:pt>
                <c:pt idx="36">
                  <c:v>51197174</c:v>
                </c:pt>
                <c:pt idx="37">
                  <c:v>47040806</c:v>
                </c:pt>
                <c:pt idx="38">
                  <c:v>56766580</c:v>
                </c:pt>
                <c:pt idx="39">
                  <c:v>51857453</c:v>
                </c:pt>
                <c:pt idx="40">
                  <c:v>54335598</c:v>
                </c:pt>
                <c:pt idx="41">
                  <c:v>60272900</c:v>
                </c:pt>
                <c:pt idx="42">
                  <c:v>65962215</c:v>
                </c:pt>
                <c:pt idx="43">
                  <c:v>64989766</c:v>
                </c:pt>
                <c:pt idx="44">
                  <c:v>52121480</c:v>
                </c:pt>
                <c:pt idx="45">
                  <c:v>56724551</c:v>
                </c:pt>
                <c:pt idx="46">
                  <c:v>54128776</c:v>
                </c:pt>
                <c:pt idx="47">
                  <c:v>58739845</c:v>
                </c:pt>
                <c:pt idx="48">
                  <c:v>53979787</c:v>
                </c:pt>
                <c:pt idx="49">
                  <c:v>53179693</c:v>
                </c:pt>
                <c:pt idx="50">
                  <c:v>64035864</c:v>
                </c:pt>
                <c:pt idx="51">
                  <c:v>62340117</c:v>
                </c:pt>
                <c:pt idx="52">
                  <c:v>62530704</c:v>
                </c:pt>
                <c:pt idx="53">
                  <c:v>68866397</c:v>
                </c:pt>
                <c:pt idx="54">
                  <c:v>73335889</c:v>
                </c:pt>
                <c:pt idx="55">
                  <c:v>70961522</c:v>
                </c:pt>
                <c:pt idx="56">
                  <c:v>57881041</c:v>
                </c:pt>
                <c:pt idx="57">
                  <c:v>63021143</c:v>
                </c:pt>
                <c:pt idx="58">
                  <c:v>59453942</c:v>
                </c:pt>
                <c:pt idx="59">
                  <c:v>62680310</c:v>
                </c:pt>
                <c:pt idx="60">
                  <c:v>59629608</c:v>
                </c:pt>
                <c:pt idx="61">
                  <c:v>55795165</c:v>
                </c:pt>
                <c:pt idx="62">
                  <c:v>70595861</c:v>
                </c:pt>
                <c:pt idx="63">
                  <c:v>65145551</c:v>
                </c:pt>
                <c:pt idx="64">
                  <c:v>68268899</c:v>
                </c:pt>
                <c:pt idx="65">
                  <c:v>72952959</c:v>
                </c:pt>
                <c:pt idx="66">
                  <c:v>77432998</c:v>
                </c:pt>
                <c:pt idx="67">
                  <c:v>73778918</c:v>
                </c:pt>
                <c:pt idx="68">
                  <c:v>62046798</c:v>
                </c:pt>
                <c:pt idx="69">
                  <c:v>63640895</c:v>
                </c:pt>
                <c:pt idx="70">
                  <c:v>61518984</c:v>
                </c:pt>
                <c:pt idx="71">
                  <c:v>64289340</c:v>
                </c:pt>
                <c:pt idx="72">
                  <c:v>61035027</c:v>
                </c:pt>
                <c:pt idx="73">
                  <c:v>56729212</c:v>
                </c:pt>
                <c:pt idx="74">
                  <c:v>70799794</c:v>
                </c:pt>
                <c:pt idx="75">
                  <c:v>68120559</c:v>
                </c:pt>
                <c:pt idx="76">
                  <c:v>69352606</c:v>
                </c:pt>
                <c:pt idx="77">
                  <c:v>74099238</c:v>
                </c:pt>
                <c:pt idx="78">
                  <c:v>77798621</c:v>
                </c:pt>
                <c:pt idx="79">
                  <c:v>74227051</c:v>
                </c:pt>
                <c:pt idx="80">
                  <c:v>62345744</c:v>
                </c:pt>
                <c:pt idx="81">
                  <c:v>66082164</c:v>
                </c:pt>
                <c:pt idx="82">
                  <c:v>63548732</c:v>
                </c:pt>
                <c:pt idx="83">
                  <c:v>65980782</c:v>
                </c:pt>
                <c:pt idx="84">
                  <c:v>63016014</c:v>
                </c:pt>
                <c:pt idx="85">
                  <c:v>57793832</c:v>
                </c:pt>
                <c:pt idx="86">
                  <c:v>72700241</c:v>
                </c:pt>
                <c:pt idx="87">
                  <c:v>69836157</c:v>
                </c:pt>
                <c:pt idx="88">
                  <c:v>71933108</c:v>
                </c:pt>
                <c:pt idx="89">
                  <c:v>76926452</c:v>
                </c:pt>
                <c:pt idx="90">
                  <c:v>80988340</c:v>
                </c:pt>
                <c:pt idx="91">
                  <c:v>79439827</c:v>
                </c:pt>
                <c:pt idx="92">
                  <c:v>65913314</c:v>
                </c:pt>
                <c:pt idx="93">
                  <c:v>69445349</c:v>
                </c:pt>
                <c:pt idx="94">
                  <c:v>66250428</c:v>
                </c:pt>
                <c:pt idx="95">
                  <c:v>67782533</c:v>
                </c:pt>
                <c:pt idx="96">
                  <c:v>64667105</c:v>
                </c:pt>
                <c:pt idx="97">
                  <c:v>61504425</c:v>
                </c:pt>
                <c:pt idx="98">
                  <c:v>74575531</c:v>
                </c:pt>
                <c:pt idx="99">
                  <c:v>68906882</c:v>
                </c:pt>
                <c:pt idx="100">
                  <c:v>72725750</c:v>
                </c:pt>
                <c:pt idx="101">
                  <c:v>76162104</c:v>
                </c:pt>
                <c:pt idx="102">
                  <c:v>79707545</c:v>
                </c:pt>
                <c:pt idx="103">
                  <c:v>77300568</c:v>
                </c:pt>
                <c:pt idx="104">
                  <c:v>61198749</c:v>
                </c:pt>
                <c:pt idx="105">
                  <c:v>65018204</c:v>
                </c:pt>
                <c:pt idx="106">
                  <c:v>58512623</c:v>
                </c:pt>
                <c:pt idx="107">
                  <c:v>63503416</c:v>
                </c:pt>
                <c:pt idx="108">
                  <c:v>58373786</c:v>
                </c:pt>
                <c:pt idx="109">
                  <c:v>53506580</c:v>
                </c:pt>
                <c:pt idx="110">
                  <c:v>66027342</c:v>
                </c:pt>
                <c:pt idx="111">
                  <c:v>65166301</c:v>
                </c:pt>
                <c:pt idx="112">
                  <c:v>65868255</c:v>
                </c:pt>
                <c:pt idx="113">
                  <c:v>71350228</c:v>
                </c:pt>
                <c:pt idx="114">
                  <c:v>77136799</c:v>
                </c:pt>
                <c:pt idx="115">
                  <c:v>74614772</c:v>
                </c:pt>
                <c:pt idx="116">
                  <c:v>61435354</c:v>
                </c:pt>
                <c:pt idx="117">
                  <c:v>64274740</c:v>
                </c:pt>
                <c:pt idx="118">
                  <c:v>59011015</c:v>
                </c:pt>
                <c:pt idx="119">
                  <c:v>63231672</c:v>
                </c:pt>
                <c:pt idx="120">
                  <c:v>59651062</c:v>
                </c:pt>
                <c:pt idx="121">
                  <c:v>53240066</c:v>
                </c:pt>
                <c:pt idx="122">
                  <c:v>68307090</c:v>
                </c:pt>
                <c:pt idx="123">
                  <c:v>64953251</c:v>
                </c:pt>
                <c:pt idx="124">
                  <c:v>68850905</c:v>
                </c:pt>
                <c:pt idx="125">
                  <c:v>74474551</c:v>
                </c:pt>
                <c:pt idx="126">
                  <c:v>79304441</c:v>
                </c:pt>
                <c:pt idx="127">
                  <c:v>76741308</c:v>
                </c:pt>
                <c:pt idx="128">
                  <c:v>65341293</c:v>
                </c:pt>
                <c:pt idx="129">
                  <c:v>69071626</c:v>
                </c:pt>
                <c:pt idx="130">
                  <c:v>63334293</c:v>
                </c:pt>
                <c:pt idx="131">
                  <c:v>65797943</c:v>
                </c:pt>
                <c:pt idx="132">
                  <c:v>61630362</c:v>
                </c:pt>
                <c:pt idx="133">
                  <c:v>55391206</c:v>
                </c:pt>
                <c:pt idx="134">
                  <c:v>70158268</c:v>
                </c:pt>
                <c:pt idx="135">
                  <c:v>67683559</c:v>
                </c:pt>
                <c:pt idx="136">
                  <c:v>71711448</c:v>
                </c:pt>
                <c:pt idx="137">
                  <c:v>76057910</c:v>
                </c:pt>
                <c:pt idx="138">
                  <c:v>81423231</c:v>
                </c:pt>
                <c:pt idx="139">
                  <c:v>77247896</c:v>
                </c:pt>
                <c:pt idx="140">
                  <c:v>66345318</c:v>
                </c:pt>
                <c:pt idx="141">
                  <c:v>68177919</c:v>
                </c:pt>
                <c:pt idx="142">
                  <c:v>63492941</c:v>
                </c:pt>
                <c:pt idx="143">
                  <c:v>66595644</c:v>
                </c:pt>
                <c:pt idx="144">
                  <c:v>61940192</c:v>
                </c:pt>
                <c:pt idx="145">
                  <c:v>58243799</c:v>
                </c:pt>
                <c:pt idx="146">
                  <c:v>71696205</c:v>
                </c:pt>
                <c:pt idx="147">
                  <c:v>68669276</c:v>
                </c:pt>
                <c:pt idx="148">
                  <c:v>71887545</c:v>
                </c:pt>
                <c:pt idx="149">
                  <c:v>76760765</c:v>
                </c:pt>
                <c:pt idx="150">
                  <c:v>80499331</c:v>
                </c:pt>
                <c:pt idx="151">
                  <c:v>78609005</c:v>
                </c:pt>
                <c:pt idx="152">
                  <c:v>66008348</c:v>
                </c:pt>
                <c:pt idx="153">
                  <c:v>67677764</c:v>
                </c:pt>
                <c:pt idx="154">
                  <c:v>64039210</c:v>
                </c:pt>
                <c:pt idx="155">
                  <c:v>66702987</c:v>
                </c:pt>
                <c:pt idx="156">
                  <c:v>63139217</c:v>
                </c:pt>
                <c:pt idx="157">
                  <c:v>58109870</c:v>
                </c:pt>
                <c:pt idx="158">
                  <c:v>72764478</c:v>
                </c:pt>
                <c:pt idx="159">
                  <c:v>68453537</c:v>
                </c:pt>
                <c:pt idx="160">
                  <c:v>73574534</c:v>
                </c:pt>
                <c:pt idx="161">
                  <c:v>78467134</c:v>
                </c:pt>
                <c:pt idx="162">
                  <c:v>81974582</c:v>
                </c:pt>
                <c:pt idx="163">
                  <c:v>80007787</c:v>
                </c:pt>
                <c:pt idx="164">
                  <c:v>67203059</c:v>
                </c:pt>
                <c:pt idx="165">
                  <c:v>69727370</c:v>
                </c:pt>
                <c:pt idx="166">
                  <c:v>63611195</c:v>
                </c:pt>
                <c:pt idx="167">
                  <c:v>70967039</c:v>
                </c:pt>
                <c:pt idx="168">
                  <c:v>64743622</c:v>
                </c:pt>
                <c:pt idx="169">
                  <c:v>58474896</c:v>
                </c:pt>
                <c:pt idx="170">
                  <c:v>74237229</c:v>
                </c:pt>
                <c:pt idx="171">
                  <c:v>71278694</c:v>
                </c:pt>
                <c:pt idx="172">
                  <c:v>75712694</c:v>
                </c:pt>
                <c:pt idx="173">
                  <c:v>80063355</c:v>
                </c:pt>
                <c:pt idx="174">
                  <c:v>84404540</c:v>
                </c:pt>
                <c:pt idx="175">
                  <c:v>81957560</c:v>
                </c:pt>
                <c:pt idx="176">
                  <c:v>69028870</c:v>
                </c:pt>
                <c:pt idx="177">
                  <c:v>71887841</c:v>
                </c:pt>
                <c:pt idx="178">
                  <c:v>65654285</c:v>
                </c:pt>
                <c:pt idx="179">
                  <c:v>72233639</c:v>
                </c:pt>
                <c:pt idx="180">
                  <c:v>66538437</c:v>
                </c:pt>
                <c:pt idx="181">
                  <c:v>60331344</c:v>
                </c:pt>
                <c:pt idx="182">
                  <c:v>76271051</c:v>
                </c:pt>
                <c:pt idx="183">
                  <c:v>73607258</c:v>
                </c:pt>
                <c:pt idx="184">
                  <c:v>78502373</c:v>
                </c:pt>
                <c:pt idx="185">
                  <c:v>83253406</c:v>
                </c:pt>
                <c:pt idx="186">
                  <c:v>88951664</c:v>
                </c:pt>
                <c:pt idx="187">
                  <c:v>85855967</c:v>
                </c:pt>
                <c:pt idx="188">
                  <c:v>73017733</c:v>
                </c:pt>
                <c:pt idx="189">
                  <c:v>76678108</c:v>
                </c:pt>
                <c:pt idx="190">
                  <c:v>70460064</c:v>
                </c:pt>
                <c:pt idx="191">
                  <c:v>75327877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3-4F77-8439-FACF79B2E182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Forecast(Passenger miles (000's))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sheet'!$A$2:$A$205</c:f>
              <c:numCache>
                <c:formatCode>m/d/yyyy</c:formatCode>
                <c:ptCount val="20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</c:numCache>
            </c:numRef>
          </c:cat>
          <c:val>
            <c:numRef>
              <c:f>'forecast sheet'!$C$2:$C$205</c:f>
              <c:numCache>
                <c:formatCode>General</c:formatCode>
                <c:ptCount val="204"/>
                <c:pt idx="191">
                  <c:v>75327877</c:v>
                </c:pt>
                <c:pt idx="192">
                  <c:v>70249426.222775832</c:v>
                </c:pt>
                <c:pt idx="193">
                  <c:v>65538427.442013696</c:v>
                </c:pt>
                <c:pt idx="194">
                  <c:v>81546985.573825017</c:v>
                </c:pt>
                <c:pt idx="195">
                  <c:v>78563463.717985168</c:v>
                </c:pt>
                <c:pt idx="196">
                  <c:v>82493691.246419594</c:v>
                </c:pt>
                <c:pt idx="197">
                  <c:v>86278758.784496516</c:v>
                </c:pt>
                <c:pt idx="198">
                  <c:v>90212105.269858345</c:v>
                </c:pt>
                <c:pt idx="199">
                  <c:v>86987997.408369198</c:v>
                </c:pt>
                <c:pt idx="200">
                  <c:v>74105787.03014414</c:v>
                </c:pt>
                <c:pt idx="201">
                  <c:v>76858850.238512173</c:v>
                </c:pt>
                <c:pt idx="202">
                  <c:v>71159787.611011356</c:v>
                </c:pt>
                <c:pt idx="203">
                  <c:v>76572990.115608707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3-4F77-8439-FACF79B2E182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Bound(Passenger miles (000's))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sheet'!$A$2:$A$205</c:f>
              <c:numCache>
                <c:formatCode>m/d/yyyy</c:formatCode>
                <c:ptCount val="20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</c:numCache>
            </c:numRef>
          </c:cat>
          <c:val>
            <c:numRef>
              <c:f>'forecast sheet'!$D$2:$D$205</c:f>
              <c:numCache>
                <c:formatCode>General</c:formatCode>
                <c:ptCount val="204"/>
                <c:pt idx="191" formatCode="0.00">
                  <c:v>75327877</c:v>
                </c:pt>
                <c:pt idx="192" formatCode="0.00">
                  <c:v>66497179.860109925</c:v>
                </c:pt>
                <c:pt idx="193" formatCode="0.00">
                  <c:v>60845867.180749603</c:v>
                </c:pt>
                <c:pt idx="194" formatCode="0.00">
                  <c:v>76071398.654392734</c:v>
                </c:pt>
                <c:pt idx="195" formatCode="0.00">
                  <c:v>72401875.299011216</c:v>
                </c:pt>
                <c:pt idx="196" formatCode="0.00">
                  <c:v>75713609.450303227</c:v>
                </c:pt>
                <c:pt idx="197" formatCode="0.00">
                  <c:v>78930623.495693848</c:v>
                </c:pt>
                <c:pt idx="198" formatCode="0.00">
                  <c:v>82335434.070354372</c:v>
                </c:pt>
                <c:pt idx="199" formatCode="0.00">
                  <c:v>78614819.504587442</c:v>
                </c:pt>
                <c:pt idx="200" formatCode="0.00">
                  <c:v>65262733.403081641</c:v>
                </c:pt>
                <c:pt idx="201" formatCode="0.00">
                  <c:v>67568508.744682491</c:v>
                </c:pt>
                <c:pt idx="202" formatCode="0.00">
                  <c:v>61441625.27290979</c:v>
                </c:pt>
                <c:pt idx="203" formatCode="0.00">
                  <c:v>66444005.562210709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3-4F77-8439-FACF79B2E182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Bound(Passenger miles (000's))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sheet'!$A$2:$A$205</c:f>
              <c:numCache>
                <c:formatCode>m/d/yyyy</c:formatCode>
                <c:ptCount val="20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</c:numCache>
            </c:numRef>
          </c:cat>
          <c:val>
            <c:numRef>
              <c:f>'forecast sheet'!$E$2:$E$205</c:f>
              <c:numCache>
                <c:formatCode>General</c:formatCode>
                <c:ptCount val="204"/>
                <c:pt idx="191" formatCode="0.00">
                  <c:v>75327877</c:v>
                </c:pt>
                <c:pt idx="192" formatCode="0.00">
                  <c:v>74001672.585441738</c:v>
                </c:pt>
                <c:pt idx="193" formatCode="0.00">
                  <c:v>70230987.703277797</c:v>
                </c:pt>
                <c:pt idx="194" formatCode="0.00">
                  <c:v>87022572.493257299</c:v>
                </c:pt>
                <c:pt idx="195" formatCode="0.00">
                  <c:v>84725052.136959121</c:v>
                </c:pt>
                <c:pt idx="196" formatCode="0.00">
                  <c:v>89273773.042535961</c:v>
                </c:pt>
                <c:pt idx="197" formatCode="0.00">
                  <c:v>93626894.073299184</c:v>
                </c:pt>
                <c:pt idx="198" formatCode="0.00">
                  <c:v>98088776.469362319</c:v>
                </c:pt>
                <c:pt idx="199" formatCode="0.00">
                  <c:v>95361175.312150955</c:v>
                </c:pt>
                <c:pt idx="200" formatCode="0.00">
                  <c:v>82948840.65720664</c:v>
                </c:pt>
                <c:pt idx="201" formatCode="0.00">
                  <c:v>86149191.732341856</c:v>
                </c:pt>
                <c:pt idx="202" formatCode="0.00">
                  <c:v>80877949.949112922</c:v>
                </c:pt>
                <c:pt idx="203" formatCode="0.00">
                  <c:v>86701974.669006705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13-4F77-8439-FACF79B2E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182464"/>
        <c:axId val="601180496"/>
      </c:lineChart>
      <c:catAx>
        <c:axId val="60118246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80496"/>
        <c:crosses val="autoZero"/>
        <c:auto val="1"/>
        <c:lblAlgn val="ctr"/>
        <c:lblOffset val="100"/>
        <c:noMultiLvlLbl val="0"/>
      </c:catAx>
      <c:valAx>
        <c:axId val="6011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1381125</xdr:colOff>
      <xdr:row>5</xdr:row>
      <xdr:rowOff>136525</xdr:rowOff>
    </xdr:from>
    <xdr:to>
      <xdr:col>4</xdr:col>
      <xdr:colOff>2301875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DD171-4FF6-4222-9331-8E43F010B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C0BF97-0558-4528-A842-8684C31FBC9B}" name="Table2" displayName="Table2" ref="A1:E205" totalsRowShown="0">
  <autoFilter ref="A1:E205" xr:uid="{1EEC2979-EF35-463E-B899-955182A8B922}"/>
  <tableColumns count="5">
    <tableColumn id="1" xr3:uid="{A9A4C88C-5C6A-4055-9182-E45D51D348B5}" name="Date" dataDxfId="3"/>
    <tableColumn id="2" xr3:uid="{33D58A32-78CB-4E78-A615-4FEB64854D9F}" name="Passenger miles (000's)"/>
    <tableColumn id="3" xr3:uid="{E3E51BFE-CD2A-40A7-88A1-CB70F7E7CAB4}" name="Forecast(Passenger miles (000's))" dataDxfId="2">
      <calculatedColumnFormula>_xlfn.FORECAST.ETS(A2,$B$2:$B$193,$A$2:$A$193,1,1)</calculatedColumnFormula>
    </tableColumn>
    <tableColumn id="4" xr3:uid="{497EC4FB-777D-4C0A-A0E9-73452775578C}" name="Lower Confidence Bound(Passenger miles (000's))" dataDxfId="1">
      <calculatedColumnFormula>C2-_xlfn.FORECAST.ETS.CONFINT(A2,$B$2:$B$193,$A$2:$A$193,0.95,1,1)</calculatedColumnFormula>
    </tableColumn>
    <tableColumn id="5" xr3:uid="{C75FAD19-612F-4AA0-A253-099430FFB641}" name="Upper Confidence Bound(Passenger miles (000's))" dataDxfId="0">
      <calculatedColumnFormula>C2+_xlfn.FORECAST.ETS.CONFINT(A2,$B$2:$B$193,$A$2:$A$193,0.95,1,1)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C631B-5698-4190-8A79-0B480665D0C3}">
  <dimension ref="A4:G208"/>
  <sheetViews>
    <sheetView tabSelected="1" topLeftCell="A186" workbookViewId="0">
      <selection activeCell="F210" sqref="F210"/>
    </sheetView>
  </sheetViews>
  <sheetFormatPr defaultRowHeight="14.5" x14ac:dyDescent="0.35"/>
  <cols>
    <col min="1" max="1" width="12.08984375" style="3" customWidth="1"/>
    <col min="2" max="2" width="8.7265625" style="3"/>
    <col min="3" max="3" width="15.6328125" style="3" customWidth="1"/>
    <col min="4" max="4" width="26.1796875" style="3" customWidth="1"/>
    <col min="5" max="5" width="22.1796875" style="3" customWidth="1"/>
    <col min="6" max="6" width="11.36328125" style="3" bestFit="1" customWidth="1"/>
    <col min="7" max="16384" width="8.7265625" style="3"/>
  </cols>
  <sheetData>
    <row r="4" spans="1:2" x14ac:dyDescent="0.35">
      <c r="A4" s="3" t="s">
        <v>0</v>
      </c>
      <c r="B4" s="3" t="s">
        <v>1</v>
      </c>
    </row>
    <row r="5" spans="1:2" x14ac:dyDescent="0.35">
      <c r="A5" s="4">
        <v>36892</v>
      </c>
      <c r="B5" s="3">
        <v>49843099</v>
      </c>
    </row>
    <row r="6" spans="1:2" x14ac:dyDescent="0.35">
      <c r="A6" s="4">
        <v>36923</v>
      </c>
      <c r="B6" s="3">
        <v>49931931</v>
      </c>
    </row>
    <row r="7" spans="1:2" x14ac:dyDescent="0.35">
      <c r="A7" s="4">
        <v>36951</v>
      </c>
      <c r="B7" s="3">
        <v>61478163</v>
      </c>
    </row>
    <row r="8" spans="1:2" x14ac:dyDescent="0.35">
      <c r="A8" s="4">
        <v>36982</v>
      </c>
      <c r="B8" s="3">
        <v>58981617</v>
      </c>
    </row>
    <row r="9" spans="1:2" x14ac:dyDescent="0.35">
      <c r="A9" s="4">
        <v>37012</v>
      </c>
      <c r="B9" s="3">
        <v>61223861</v>
      </c>
    </row>
    <row r="10" spans="1:2" x14ac:dyDescent="0.35">
      <c r="A10" s="4">
        <v>37043</v>
      </c>
      <c r="B10" s="3">
        <v>65601574</v>
      </c>
    </row>
    <row r="11" spans="1:2" x14ac:dyDescent="0.35">
      <c r="A11" s="4">
        <v>37073</v>
      </c>
      <c r="B11" s="3">
        <v>67898320</v>
      </c>
    </row>
    <row r="12" spans="1:2" x14ac:dyDescent="0.35">
      <c r="A12" s="4">
        <v>37104</v>
      </c>
      <c r="B12" s="3">
        <v>67028338</v>
      </c>
    </row>
    <row r="13" spans="1:2" x14ac:dyDescent="0.35">
      <c r="A13" s="4">
        <v>37135</v>
      </c>
      <c r="B13" s="3">
        <v>56441629</v>
      </c>
    </row>
    <row r="14" spans="1:2" x14ac:dyDescent="0.35">
      <c r="A14" s="4">
        <v>37165</v>
      </c>
      <c r="B14" s="3">
        <v>58834210</v>
      </c>
    </row>
    <row r="15" spans="1:2" x14ac:dyDescent="0.35">
      <c r="A15" s="4">
        <v>37196</v>
      </c>
      <c r="B15" s="3">
        <v>56283261</v>
      </c>
    </row>
    <row r="16" spans="1:2" x14ac:dyDescent="0.35">
      <c r="A16" s="4">
        <v>37226</v>
      </c>
      <c r="B16" s="3">
        <v>55380280</v>
      </c>
    </row>
    <row r="17" spans="1:2" x14ac:dyDescent="0.35">
      <c r="A17" s="4">
        <v>37257</v>
      </c>
      <c r="B17" s="3">
        <v>53129922</v>
      </c>
    </row>
    <row r="18" spans="1:2" x14ac:dyDescent="0.35">
      <c r="A18" s="4">
        <v>37288</v>
      </c>
      <c r="B18" s="3">
        <v>49992995</v>
      </c>
    </row>
    <row r="19" spans="1:2" x14ac:dyDescent="0.35">
      <c r="A19" s="4">
        <v>37316</v>
      </c>
      <c r="B19" s="3">
        <v>62323049</v>
      </c>
    </row>
    <row r="20" spans="1:2" x14ac:dyDescent="0.35">
      <c r="A20" s="4">
        <v>37347</v>
      </c>
      <c r="B20" s="3">
        <v>59801567</v>
      </c>
    </row>
    <row r="21" spans="1:2" x14ac:dyDescent="0.35">
      <c r="A21" s="4">
        <v>37377</v>
      </c>
      <c r="B21" s="3">
        <v>60246478</v>
      </c>
    </row>
    <row r="22" spans="1:2" x14ac:dyDescent="0.35">
      <c r="A22" s="4">
        <v>37408</v>
      </c>
      <c r="B22" s="3">
        <v>64987598</v>
      </c>
    </row>
    <row r="23" spans="1:2" x14ac:dyDescent="0.35">
      <c r="A23" s="4">
        <v>37438</v>
      </c>
      <c r="B23" s="3">
        <v>68573410</v>
      </c>
    </row>
    <row r="24" spans="1:2" x14ac:dyDescent="0.35">
      <c r="A24" s="4">
        <v>37469</v>
      </c>
      <c r="B24" s="3">
        <v>69003617</v>
      </c>
    </row>
    <row r="25" spans="1:2" x14ac:dyDescent="0.35">
      <c r="A25" s="4">
        <v>37500</v>
      </c>
      <c r="B25" s="3">
        <v>39106905</v>
      </c>
    </row>
    <row r="26" spans="1:2" x14ac:dyDescent="0.35">
      <c r="A26" s="4">
        <v>37530</v>
      </c>
      <c r="B26" s="3">
        <v>44271037</v>
      </c>
    </row>
    <row r="27" spans="1:2" x14ac:dyDescent="0.35">
      <c r="A27" s="4">
        <v>37561</v>
      </c>
      <c r="B27" s="3">
        <v>45245063</v>
      </c>
    </row>
    <row r="28" spans="1:2" x14ac:dyDescent="0.35">
      <c r="A28" s="4">
        <v>37591</v>
      </c>
      <c r="B28" s="3">
        <v>48167518</v>
      </c>
    </row>
    <row r="29" spans="1:2" x14ac:dyDescent="0.35">
      <c r="A29" s="4">
        <v>37622</v>
      </c>
      <c r="B29" s="3">
        <v>46587854</v>
      </c>
    </row>
    <row r="30" spans="1:2" x14ac:dyDescent="0.35">
      <c r="A30" s="4">
        <v>37653</v>
      </c>
      <c r="B30" s="3">
        <v>45157584</v>
      </c>
    </row>
    <row r="31" spans="1:2" x14ac:dyDescent="0.35">
      <c r="A31" s="4">
        <v>37681</v>
      </c>
      <c r="B31" s="3">
        <v>57423396</v>
      </c>
    </row>
    <row r="32" spans="1:2" x14ac:dyDescent="0.35">
      <c r="A32" s="4">
        <v>37712</v>
      </c>
      <c r="B32" s="3">
        <v>53013179</v>
      </c>
    </row>
    <row r="33" spans="1:2" x14ac:dyDescent="0.35">
      <c r="A33" s="4">
        <v>37742</v>
      </c>
      <c r="B33" s="3">
        <v>55663570</v>
      </c>
    </row>
    <row r="34" spans="1:2" x14ac:dyDescent="0.35">
      <c r="A34" s="4">
        <v>37773</v>
      </c>
      <c r="B34" s="3">
        <v>60224150</v>
      </c>
    </row>
    <row r="35" spans="1:2" x14ac:dyDescent="0.35">
      <c r="A35" s="4">
        <v>37803</v>
      </c>
      <c r="B35" s="3">
        <v>63828500</v>
      </c>
    </row>
    <row r="36" spans="1:2" x14ac:dyDescent="0.35">
      <c r="A36" s="4">
        <v>37834</v>
      </c>
      <c r="B36" s="3">
        <v>63657944</v>
      </c>
    </row>
    <row r="37" spans="1:2" x14ac:dyDescent="0.35">
      <c r="A37" s="4">
        <v>37865</v>
      </c>
      <c r="B37" s="3">
        <v>49270915</v>
      </c>
    </row>
    <row r="38" spans="1:2" x14ac:dyDescent="0.35">
      <c r="A38" s="4">
        <v>37895</v>
      </c>
      <c r="B38" s="3">
        <v>54019748</v>
      </c>
    </row>
    <row r="39" spans="1:2" x14ac:dyDescent="0.35">
      <c r="A39" s="4">
        <v>37926</v>
      </c>
      <c r="B39" s="3">
        <v>50106815</v>
      </c>
    </row>
    <row r="40" spans="1:2" x14ac:dyDescent="0.35">
      <c r="A40" s="4">
        <v>37956</v>
      </c>
      <c r="B40" s="3">
        <v>56656595</v>
      </c>
    </row>
    <row r="41" spans="1:2" x14ac:dyDescent="0.35">
      <c r="A41" s="4">
        <v>37987</v>
      </c>
      <c r="B41" s="3">
        <v>51197174</v>
      </c>
    </row>
    <row r="42" spans="1:2" x14ac:dyDescent="0.35">
      <c r="A42" s="4">
        <v>38018</v>
      </c>
      <c r="B42" s="3">
        <v>47040806</v>
      </c>
    </row>
    <row r="43" spans="1:2" x14ac:dyDescent="0.35">
      <c r="A43" s="4">
        <v>38047</v>
      </c>
      <c r="B43" s="3">
        <v>56766580</v>
      </c>
    </row>
    <row r="44" spans="1:2" x14ac:dyDescent="0.35">
      <c r="A44" s="4">
        <v>38078</v>
      </c>
      <c r="B44" s="3">
        <v>51857453</v>
      </c>
    </row>
    <row r="45" spans="1:2" x14ac:dyDescent="0.35">
      <c r="A45" s="4">
        <v>38108</v>
      </c>
      <c r="B45" s="3">
        <v>54335598</v>
      </c>
    </row>
    <row r="46" spans="1:2" x14ac:dyDescent="0.35">
      <c r="A46" s="4">
        <v>38139</v>
      </c>
      <c r="B46" s="3">
        <v>60272900</v>
      </c>
    </row>
    <row r="47" spans="1:2" x14ac:dyDescent="0.35">
      <c r="A47" s="4">
        <v>38169</v>
      </c>
      <c r="B47" s="3">
        <v>65962215</v>
      </c>
    </row>
    <row r="48" spans="1:2" x14ac:dyDescent="0.35">
      <c r="A48" s="4">
        <v>38200</v>
      </c>
      <c r="B48" s="3">
        <v>64989766</v>
      </c>
    </row>
    <row r="49" spans="1:2" x14ac:dyDescent="0.35">
      <c r="A49" s="4">
        <v>38231</v>
      </c>
      <c r="B49" s="3">
        <v>52121480</v>
      </c>
    </row>
    <row r="50" spans="1:2" x14ac:dyDescent="0.35">
      <c r="A50" s="4">
        <v>38261</v>
      </c>
      <c r="B50" s="3">
        <v>56724551</v>
      </c>
    </row>
    <row r="51" spans="1:2" x14ac:dyDescent="0.35">
      <c r="A51" s="4">
        <v>38292</v>
      </c>
      <c r="B51" s="3">
        <v>54128776</v>
      </c>
    </row>
    <row r="52" spans="1:2" x14ac:dyDescent="0.35">
      <c r="A52" s="4">
        <v>38322</v>
      </c>
      <c r="B52" s="3">
        <v>58739845</v>
      </c>
    </row>
    <row r="53" spans="1:2" x14ac:dyDescent="0.35">
      <c r="A53" s="4">
        <v>38353</v>
      </c>
      <c r="B53" s="3">
        <v>53979787</v>
      </c>
    </row>
    <row r="54" spans="1:2" x14ac:dyDescent="0.35">
      <c r="A54" s="4">
        <v>38384</v>
      </c>
      <c r="B54" s="3">
        <v>53179693</v>
      </c>
    </row>
    <row r="55" spans="1:2" x14ac:dyDescent="0.35">
      <c r="A55" s="4">
        <v>38412</v>
      </c>
      <c r="B55" s="3">
        <v>64035864</v>
      </c>
    </row>
    <row r="56" spans="1:2" x14ac:dyDescent="0.35">
      <c r="A56" s="4">
        <v>38443</v>
      </c>
      <c r="B56" s="3">
        <v>62340117</v>
      </c>
    </row>
    <row r="57" spans="1:2" x14ac:dyDescent="0.35">
      <c r="A57" s="4">
        <v>38473</v>
      </c>
      <c r="B57" s="3">
        <v>62530704</v>
      </c>
    </row>
    <row r="58" spans="1:2" x14ac:dyDescent="0.35">
      <c r="A58" s="4">
        <v>38504</v>
      </c>
      <c r="B58" s="3">
        <v>68866397</v>
      </c>
    </row>
    <row r="59" spans="1:2" x14ac:dyDescent="0.35">
      <c r="A59" s="4">
        <v>38534</v>
      </c>
      <c r="B59" s="3">
        <v>73335889</v>
      </c>
    </row>
    <row r="60" spans="1:2" x14ac:dyDescent="0.35">
      <c r="A60" s="4">
        <v>38565</v>
      </c>
      <c r="B60" s="3">
        <v>70961522</v>
      </c>
    </row>
    <row r="61" spans="1:2" x14ac:dyDescent="0.35">
      <c r="A61" s="4">
        <v>38596</v>
      </c>
      <c r="B61" s="3">
        <v>57881041</v>
      </c>
    </row>
    <row r="62" spans="1:2" x14ac:dyDescent="0.35">
      <c r="A62" s="4">
        <v>38626</v>
      </c>
      <c r="B62" s="3">
        <v>63021143</v>
      </c>
    </row>
    <row r="63" spans="1:2" x14ac:dyDescent="0.35">
      <c r="A63" s="4">
        <v>38657</v>
      </c>
      <c r="B63" s="3">
        <v>59453942</v>
      </c>
    </row>
    <row r="64" spans="1:2" x14ac:dyDescent="0.35">
      <c r="A64" s="4">
        <v>38687</v>
      </c>
      <c r="B64" s="3">
        <v>62680310</v>
      </c>
    </row>
    <row r="65" spans="1:2" x14ac:dyDescent="0.35">
      <c r="A65" s="4">
        <v>38718</v>
      </c>
      <c r="B65" s="3">
        <v>59629608</v>
      </c>
    </row>
    <row r="66" spans="1:2" x14ac:dyDescent="0.35">
      <c r="A66" s="4">
        <v>38749</v>
      </c>
      <c r="B66" s="3">
        <v>55795165</v>
      </c>
    </row>
    <row r="67" spans="1:2" x14ac:dyDescent="0.35">
      <c r="A67" s="4">
        <v>38777</v>
      </c>
      <c r="B67" s="3">
        <v>70595861</v>
      </c>
    </row>
    <row r="68" spans="1:2" x14ac:dyDescent="0.35">
      <c r="A68" s="4">
        <v>38808</v>
      </c>
      <c r="B68" s="3">
        <v>65145551</v>
      </c>
    </row>
    <row r="69" spans="1:2" x14ac:dyDescent="0.35">
      <c r="A69" s="4">
        <v>38838</v>
      </c>
      <c r="B69" s="3">
        <v>68268899</v>
      </c>
    </row>
    <row r="70" spans="1:2" x14ac:dyDescent="0.35">
      <c r="A70" s="4">
        <v>38869</v>
      </c>
      <c r="B70" s="3">
        <v>72952959</v>
      </c>
    </row>
    <row r="71" spans="1:2" x14ac:dyDescent="0.35">
      <c r="A71" s="4">
        <v>38899</v>
      </c>
      <c r="B71" s="3">
        <v>77432998</v>
      </c>
    </row>
    <row r="72" spans="1:2" x14ac:dyDescent="0.35">
      <c r="A72" s="4">
        <v>38930</v>
      </c>
      <c r="B72" s="3">
        <v>73778918</v>
      </c>
    </row>
    <row r="73" spans="1:2" x14ac:dyDescent="0.35">
      <c r="A73" s="4">
        <v>38961</v>
      </c>
      <c r="B73" s="3">
        <v>62046798</v>
      </c>
    </row>
    <row r="74" spans="1:2" x14ac:dyDescent="0.35">
      <c r="A74" s="4">
        <v>38991</v>
      </c>
      <c r="B74" s="3">
        <v>63640895</v>
      </c>
    </row>
    <row r="75" spans="1:2" x14ac:dyDescent="0.35">
      <c r="A75" s="4">
        <v>39022</v>
      </c>
      <c r="B75" s="3">
        <v>61518984</v>
      </c>
    </row>
    <row r="76" spans="1:2" x14ac:dyDescent="0.35">
      <c r="A76" s="4">
        <v>39052</v>
      </c>
      <c r="B76" s="3">
        <v>64289340</v>
      </c>
    </row>
    <row r="77" spans="1:2" x14ac:dyDescent="0.35">
      <c r="A77" s="4">
        <v>39083</v>
      </c>
      <c r="B77" s="3">
        <v>61035027</v>
      </c>
    </row>
    <row r="78" spans="1:2" x14ac:dyDescent="0.35">
      <c r="A78" s="4">
        <v>39114</v>
      </c>
      <c r="B78" s="3">
        <v>56729212</v>
      </c>
    </row>
    <row r="79" spans="1:2" x14ac:dyDescent="0.35">
      <c r="A79" s="4">
        <v>39142</v>
      </c>
      <c r="B79" s="3">
        <v>70799794</v>
      </c>
    </row>
    <row r="80" spans="1:2" x14ac:dyDescent="0.35">
      <c r="A80" s="4">
        <v>39173</v>
      </c>
      <c r="B80" s="3">
        <v>68120559</v>
      </c>
    </row>
    <row r="81" spans="1:2" x14ac:dyDescent="0.35">
      <c r="A81" s="4">
        <v>39203</v>
      </c>
      <c r="B81" s="3">
        <v>69352606</v>
      </c>
    </row>
    <row r="82" spans="1:2" x14ac:dyDescent="0.35">
      <c r="A82" s="4">
        <v>39234</v>
      </c>
      <c r="B82" s="3">
        <v>74099238</v>
      </c>
    </row>
    <row r="83" spans="1:2" x14ac:dyDescent="0.35">
      <c r="A83" s="4">
        <v>39264</v>
      </c>
      <c r="B83" s="3">
        <v>77798621</v>
      </c>
    </row>
    <row r="84" spans="1:2" x14ac:dyDescent="0.35">
      <c r="A84" s="4">
        <v>39295</v>
      </c>
      <c r="B84" s="3">
        <v>74227051</v>
      </c>
    </row>
    <row r="85" spans="1:2" x14ac:dyDescent="0.35">
      <c r="A85" s="4">
        <v>39326</v>
      </c>
      <c r="B85" s="3">
        <v>62345744</v>
      </c>
    </row>
    <row r="86" spans="1:2" x14ac:dyDescent="0.35">
      <c r="A86" s="4">
        <v>39356</v>
      </c>
      <c r="B86" s="3">
        <v>66082164</v>
      </c>
    </row>
    <row r="87" spans="1:2" x14ac:dyDescent="0.35">
      <c r="A87" s="4">
        <v>39387</v>
      </c>
      <c r="B87" s="3">
        <v>63548732</v>
      </c>
    </row>
    <row r="88" spans="1:2" x14ac:dyDescent="0.35">
      <c r="A88" s="4">
        <v>39417</v>
      </c>
      <c r="B88" s="3">
        <v>65980782</v>
      </c>
    </row>
    <row r="89" spans="1:2" x14ac:dyDescent="0.35">
      <c r="A89" s="4">
        <v>39448</v>
      </c>
      <c r="B89" s="3">
        <v>63016014</v>
      </c>
    </row>
    <row r="90" spans="1:2" x14ac:dyDescent="0.35">
      <c r="A90" s="4">
        <v>39479</v>
      </c>
      <c r="B90" s="3">
        <v>57793832</v>
      </c>
    </row>
    <row r="91" spans="1:2" x14ac:dyDescent="0.35">
      <c r="A91" s="4">
        <v>39508</v>
      </c>
      <c r="B91" s="3">
        <v>72700241</v>
      </c>
    </row>
    <row r="92" spans="1:2" x14ac:dyDescent="0.35">
      <c r="A92" s="4">
        <v>39539</v>
      </c>
      <c r="B92" s="3">
        <v>69836157</v>
      </c>
    </row>
    <row r="93" spans="1:2" x14ac:dyDescent="0.35">
      <c r="A93" s="4">
        <v>39569</v>
      </c>
      <c r="B93" s="3">
        <v>71933108</v>
      </c>
    </row>
    <row r="94" spans="1:2" x14ac:dyDescent="0.35">
      <c r="A94" s="4">
        <v>39600</v>
      </c>
      <c r="B94" s="3">
        <v>76926452</v>
      </c>
    </row>
    <row r="95" spans="1:2" x14ac:dyDescent="0.35">
      <c r="A95" s="4">
        <v>39630</v>
      </c>
      <c r="B95" s="3">
        <v>80988340</v>
      </c>
    </row>
    <row r="96" spans="1:2" x14ac:dyDescent="0.35">
      <c r="A96" s="4">
        <v>39661</v>
      </c>
      <c r="B96" s="3">
        <v>79439827</v>
      </c>
    </row>
    <row r="97" spans="1:2" x14ac:dyDescent="0.35">
      <c r="A97" s="4">
        <v>39692</v>
      </c>
      <c r="B97" s="3">
        <v>65913314</v>
      </c>
    </row>
    <row r="98" spans="1:2" x14ac:dyDescent="0.35">
      <c r="A98" s="4">
        <v>39722</v>
      </c>
      <c r="B98" s="3">
        <v>69445349</v>
      </c>
    </row>
    <row r="99" spans="1:2" x14ac:dyDescent="0.35">
      <c r="A99" s="4">
        <v>39753</v>
      </c>
      <c r="B99" s="3">
        <v>66250428</v>
      </c>
    </row>
    <row r="100" spans="1:2" x14ac:dyDescent="0.35">
      <c r="A100" s="4">
        <v>39783</v>
      </c>
      <c r="B100" s="3">
        <v>67782533</v>
      </c>
    </row>
    <row r="101" spans="1:2" x14ac:dyDescent="0.35">
      <c r="A101" s="4">
        <v>39814</v>
      </c>
      <c r="B101" s="3">
        <v>64667105</v>
      </c>
    </row>
    <row r="102" spans="1:2" x14ac:dyDescent="0.35">
      <c r="A102" s="4">
        <v>39845</v>
      </c>
      <c r="B102" s="3">
        <v>61504425</v>
      </c>
    </row>
    <row r="103" spans="1:2" x14ac:dyDescent="0.35">
      <c r="A103" s="4">
        <v>39873</v>
      </c>
      <c r="B103" s="3">
        <v>74575531</v>
      </c>
    </row>
    <row r="104" spans="1:2" x14ac:dyDescent="0.35">
      <c r="A104" s="4">
        <v>39904</v>
      </c>
      <c r="B104" s="3">
        <v>68906882</v>
      </c>
    </row>
    <row r="105" spans="1:2" x14ac:dyDescent="0.35">
      <c r="A105" s="4">
        <v>39934</v>
      </c>
      <c r="B105" s="3">
        <v>72725750</v>
      </c>
    </row>
    <row r="106" spans="1:2" x14ac:dyDescent="0.35">
      <c r="A106" s="4">
        <v>39965</v>
      </c>
      <c r="B106" s="3">
        <v>76162104</v>
      </c>
    </row>
    <row r="107" spans="1:2" x14ac:dyDescent="0.35">
      <c r="A107" s="4">
        <v>39995</v>
      </c>
      <c r="B107" s="3">
        <v>79707545</v>
      </c>
    </row>
    <row r="108" spans="1:2" x14ac:dyDescent="0.35">
      <c r="A108" s="4">
        <v>40026</v>
      </c>
      <c r="B108" s="3">
        <v>77300568</v>
      </c>
    </row>
    <row r="109" spans="1:2" x14ac:dyDescent="0.35">
      <c r="A109" s="4">
        <v>40057</v>
      </c>
      <c r="B109" s="3">
        <v>61198749</v>
      </c>
    </row>
    <row r="110" spans="1:2" x14ac:dyDescent="0.35">
      <c r="A110" s="4">
        <v>40087</v>
      </c>
      <c r="B110" s="3">
        <v>65018204</v>
      </c>
    </row>
    <row r="111" spans="1:2" x14ac:dyDescent="0.35">
      <c r="A111" s="4">
        <v>40118</v>
      </c>
      <c r="B111" s="3">
        <v>58512623</v>
      </c>
    </row>
    <row r="112" spans="1:2" x14ac:dyDescent="0.35">
      <c r="A112" s="4">
        <v>40148</v>
      </c>
      <c r="B112" s="3">
        <v>63503416</v>
      </c>
    </row>
    <row r="113" spans="1:2" x14ac:dyDescent="0.35">
      <c r="A113" s="4">
        <v>40179</v>
      </c>
      <c r="B113" s="3">
        <v>58373786</v>
      </c>
    </row>
    <row r="114" spans="1:2" x14ac:dyDescent="0.35">
      <c r="A114" s="4">
        <v>40210</v>
      </c>
      <c r="B114" s="3">
        <v>53506580</v>
      </c>
    </row>
    <row r="115" spans="1:2" x14ac:dyDescent="0.35">
      <c r="A115" s="4">
        <v>40238</v>
      </c>
      <c r="B115" s="3">
        <v>66027342</v>
      </c>
    </row>
    <row r="116" spans="1:2" x14ac:dyDescent="0.35">
      <c r="A116" s="4">
        <v>40269</v>
      </c>
      <c r="B116" s="3">
        <v>65166301</v>
      </c>
    </row>
    <row r="117" spans="1:2" x14ac:dyDescent="0.35">
      <c r="A117" s="4">
        <v>40299</v>
      </c>
      <c r="B117" s="3">
        <v>65868255</v>
      </c>
    </row>
    <row r="118" spans="1:2" x14ac:dyDescent="0.35">
      <c r="A118" s="4">
        <v>40330</v>
      </c>
      <c r="B118" s="3">
        <v>71350228</v>
      </c>
    </row>
    <row r="119" spans="1:2" x14ac:dyDescent="0.35">
      <c r="A119" s="4">
        <v>40360</v>
      </c>
      <c r="B119" s="3">
        <v>77136799</v>
      </c>
    </row>
    <row r="120" spans="1:2" x14ac:dyDescent="0.35">
      <c r="A120" s="4">
        <v>40391</v>
      </c>
      <c r="B120" s="3">
        <v>74614772</v>
      </c>
    </row>
    <row r="121" spans="1:2" x14ac:dyDescent="0.35">
      <c r="A121" s="4">
        <v>40422</v>
      </c>
      <c r="B121" s="3">
        <v>61435354</v>
      </c>
    </row>
    <row r="122" spans="1:2" x14ac:dyDescent="0.35">
      <c r="A122" s="4">
        <v>40452</v>
      </c>
      <c r="B122" s="3">
        <v>64274740</v>
      </c>
    </row>
    <row r="123" spans="1:2" x14ac:dyDescent="0.35">
      <c r="A123" s="4">
        <v>40483</v>
      </c>
      <c r="B123" s="3">
        <v>59011015</v>
      </c>
    </row>
    <row r="124" spans="1:2" x14ac:dyDescent="0.35">
      <c r="A124" s="4">
        <v>40513</v>
      </c>
      <c r="B124" s="3">
        <v>63231672</v>
      </c>
    </row>
    <row r="125" spans="1:2" x14ac:dyDescent="0.35">
      <c r="A125" s="4">
        <v>40544</v>
      </c>
      <c r="B125" s="3">
        <v>59651062</v>
      </c>
    </row>
    <row r="126" spans="1:2" x14ac:dyDescent="0.35">
      <c r="A126" s="4">
        <v>40575</v>
      </c>
      <c r="B126" s="3">
        <v>53240066</v>
      </c>
    </row>
    <row r="127" spans="1:2" x14ac:dyDescent="0.35">
      <c r="A127" s="4">
        <v>40603</v>
      </c>
      <c r="B127" s="3">
        <v>68307090</v>
      </c>
    </row>
    <row r="128" spans="1:2" x14ac:dyDescent="0.35">
      <c r="A128" s="4">
        <v>40634</v>
      </c>
      <c r="B128" s="3">
        <v>64953251</v>
      </c>
    </row>
    <row r="129" spans="1:2" x14ac:dyDescent="0.35">
      <c r="A129" s="4">
        <v>40664</v>
      </c>
      <c r="B129" s="3">
        <v>68850905</v>
      </c>
    </row>
    <row r="130" spans="1:2" x14ac:dyDescent="0.35">
      <c r="A130" s="4">
        <v>40695</v>
      </c>
      <c r="B130" s="3">
        <v>74474551</v>
      </c>
    </row>
    <row r="131" spans="1:2" x14ac:dyDescent="0.35">
      <c r="A131" s="4">
        <v>40725</v>
      </c>
      <c r="B131" s="3">
        <v>79304441</v>
      </c>
    </row>
    <row r="132" spans="1:2" x14ac:dyDescent="0.35">
      <c r="A132" s="4">
        <v>40756</v>
      </c>
      <c r="B132" s="3">
        <v>76741308</v>
      </c>
    </row>
    <row r="133" spans="1:2" x14ac:dyDescent="0.35">
      <c r="A133" s="4">
        <v>40787</v>
      </c>
      <c r="B133" s="3">
        <v>65341293</v>
      </c>
    </row>
    <row r="134" spans="1:2" x14ac:dyDescent="0.35">
      <c r="A134" s="4">
        <v>40817</v>
      </c>
      <c r="B134" s="3">
        <v>69071626</v>
      </c>
    </row>
    <row r="135" spans="1:2" x14ac:dyDescent="0.35">
      <c r="A135" s="4">
        <v>40848</v>
      </c>
      <c r="B135" s="3">
        <v>63334293</v>
      </c>
    </row>
    <row r="136" spans="1:2" x14ac:dyDescent="0.35">
      <c r="A136" s="4">
        <v>40878</v>
      </c>
      <c r="B136" s="3">
        <v>65797943</v>
      </c>
    </row>
    <row r="137" spans="1:2" x14ac:dyDescent="0.35">
      <c r="A137" s="4">
        <v>40909</v>
      </c>
      <c r="B137" s="3">
        <v>61630362</v>
      </c>
    </row>
    <row r="138" spans="1:2" x14ac:dyDescent="0.35">
      <c r="A138" s="4">
        <v>40940</v>
      </c>
      <c r="B138" s="3">
        <v>55391206</v>
      </c>
    </row>
    <row r="139" spans="1:2" x14ac:dyDescent="0.35">
      <c r="A139" s="4">
        <v>40969</v>
      </c>
      <c r="B139" s="3">
        <v>70158268</v>
      </c>
    </row>
    <row r="140" spans="1:2" x14ac:dyDescent="0.35">
      <c r="A140" s="4">
        <v>41000</v>
      </c>
      <c r="B140" s="3">
        <v>67683559</v>
      </c>
    </row>
    <row r="141" spans="1:2" x14ac:dyDescent="0.35">
      <c r="A141" s="4">
        <v>41030</v>
      </c>
      <c r="B141" s="3">
        <v>71711448</v>
      </c>
    </row>
    <row r="142" spans="1:2" x14ac:dyDescent="0.35">
      <c r="A142" s="4">
        <v>41061</v>
      </c>
      <c r="B142" s="3">
        <v>76057910</v>
      </c>
    </row>
    <row r="143" spans="1:2" x14ac:dyDescent="0.35">
      <c r="A143" s="4">
        <v>41091</v>
      </c>
      <c r="B143" s="3">
        <v>81423231</v>
      </c>
    </row>
    <row r="144" spans="1:2" x14ac:dyDescent="0.35">
      <c r="A144" s="4">
        <v>41122</v>
      </c>
      <c r="B144" s="3">
        <v>77247896</v>
      </c>
    </row>
    <row r="145" spans="1:2" x14ac:dyDescent="0.35">
      <c r="A145" s="4">
        <v>41153</v>
      </c>
      <c r="B145" s="3">
        <v>66345318</v>
      </c>
    </row>
    <row r="146" spans="1:2" x14ac:dyDescent="0.35">
      <c r="A146" s="4">
        <v>41183</v>
      </c>
      <c r="B146" s="3">
        <v>68177919</v>
      </c>
    </row>
    <row r="147" spans="1:2" x14ac:dyDescent="0.35">
      <c r="A147" s="4">
        <v>41214</v>
      </c>
      <c r="B147" s="3">
        <v>63492941</v>
      </c>
    </row>
    <row r="148" spans="1:2" x14ac:dyDescent="0.35">
      <c r="A148" s="4">
        <v>41244</v>
      </c>
      <c r="B148" s="3">
        <v>66595644</v>
      </c>
    </row>
    <row r="149" spans="1:2" x14ac:dyDescent="0.35">
      <c r="A149" s="4">
        <v>41275</v>
      </c>
      <c r="B149" s="3">
        <v>61940192</v>
      </c>
    </row>
    <row r="150" spans="1:2" x14ac:dyDescent="0.35">
      <c r="A150" s="4">
        <v>41306</v>
      </c>
      <c r="B150" s="3">
        <v>58243799</v>
      </c>
    </row>
    <row r="151" spans="1:2" x14ac:dyDescent="0.35">
      <c r="A151" s="4">
        <v>41334</v>
      </c>
      <c r="B151" s="3">
        <v>71696205</v>
      </c>
    </row>
    <row r="152" spans="1:2" x14ac:dyDescent="0.35">
      <c r="A152" s="4">
        <v>41365</v>
      </c>
      <c r="B152" s="3">
        <v>68669276</v>
      </c>
    </row>
    <row r="153" spans="1:2" x14ac:dyDescent="0.35">
      <c r="A153" s="4">
        <v>41395</v>
      </c>
      <c r="B153" s="3">
        <v>71887545</v>
      </c>
    </row>
    <row r="154" spans="1:2" x14ac:dyDescent="0.35">
      <c r="A154" s="4">
        <v>41426</v>
      </c>
      <c r="B154" s="3">
        <v>76760765</v>
      </c>
    </row>
    <row r="155" spans="1:2" x14ac:dyDescent="0.35">
      <c r="A155" s="4">
        <v>41456</v>
      </c>
      <c r="B155" s="3">
        <v>80499331</v>
      </c>
    </row>
    <row r="156" spans="1:2" x14ac:dyDescent="0.35">
      <c r="A156" s="4">
        <v>41487</v>
      </c>
      <c r="B156" s="3">
        <v>78609005</v>
      </c>
    </row>
    <row r="157" spans="1:2" x14ac:dyDescent="0.35">
      <c r="A157" s="4">
        <v>41518</v>
      </c>
      <c r="B157" s="3">
        <v>66008348</v>
      </c>
    </row>
    <row r="158" spans="1:2" x14ac:dyDescent="0.35">
      <c r="A158" s="4">
        <v>41548</v>
      </c>
      <c r="B158" s="3">
        <v>67677764</v>
      </c>
    </row>
    <row r="159" spans="1:2" x14ac:dyDescent="0.35">
      <c r="A159" s="4">
        <v>41579</v>
      </c>
      <c r="B159" s="3">
        <v>64039210</v>
      </c>
    </row>
    <row r="160" spans="1:2" x14ac:dyDescent="0.35">
      <c r="A160" s="4">
        <v>41609</v>
      </c>
      <c r="B160" s="3">
        <v>66702987</v>
      </c>
    </row>
    <row r="161" spans="1:2" x14ac:dyDescent="0.35">
      <c r="A161" s="4">
        <v>41640</v>
      </c>
      <c r="B161" s="3">
        <v>63139217</v>
      </c>
    </row>
    <row r="162" spans="1:2" x14ac:dyDescent="0.35">
      <c r="A162" s="4">
        <v>41671</v>
      </c>
      <c r="B162" s="3">
        <v>58109870</v>
      </c>
    </row>
    <row r="163" spans="1:2" x14ac:dyDescent="0.35">
      <c r="A163" s="4">
        <v>41699</v>
      </c>
      <c r="B163" s="3">
        <v>72764478</v>
      </c>
    </row>
    <row r="164" spans="1:2" x14ac:dyDescent="0.35">
      <c r="A164" s="4">
        <v>41730</v>
      </c>
      <c r="B164" s="3">
        <v>68453537</v>
      </c>
    </row>
    <row r="165" spans="1:2" x14ac:dyDescent="0.35">
      <c r="A165" s="4">
        <v>41760</v>
      </c>
      <c r="B165" s="3">
        <v>73574534</v>
      </c>
    </row>
    <row r="166" spans="1:2" x14ac:dyDescent="0.35">
      <c r="A166" s="4">
        <v>41791</v>
      </c>
      <c r="B166" s="3">
        <v>78467134</v>
      </c>
    </row>
    <row r="167" spans="1:2" x14ac:dyDescent="0.35">
      <c r="A167" s="4">
        <v>41821</v>
      </c>
      <c r="B167" s="3">
        <v>81974582</v>
      </c>
    </row>
    <row r="168" spans="1:2" x14ac:dyDescent="0.35">
      <c r="A168" s="4">
        <v>41852</v>
      </c>
      <c r="B168" s="3">
        <v>80007787</v>
      </c>
    </row>
    <row r="169" spans="1:2" x14ac:dyDescent="0.35">
      <c r="A169" s="4">
        <v>41883</v>
      </c>
      <c r="B169" s="3">
        <v>67203059</v>
      </c>
    </row>
    <row r="170" spans="1:2" x14ac:dyDescent="0.35">
      <c r="A170" s="4">
        <v>41913</v>
      </c>
      <c r="B170" s="3">
        <v>69727370</v>
      </c>
    </row>
    <row r="171" spans="1:2" x14ac:dyDescent="0.35">
      <c r="A171" s="4">
        <v>41944</v>
      </c>
      <c r="B171" s="3">
        <v>63611195</v>
      </c>
    </row>
    <row r="172" spans="1:2" x14ac:dyDescent="0.35">
      <c r="A172" s="4">
        <v>41974</v>
      </c>
      <c r="B172" s="3">
        <v>70967039</v>
      </c>
    </row>
    <row r="173" spans="1:2" x14ac:dyDescent="0.35">
      <c r="A173" s="4">
        <v>42005</v>
      </c>
      <c r="B173" s="3">
        <v>64743622</v>
      </c>
    </row>
    <row r="174" spans="1:2" x14ac:dyDescent="0.35">
      <c r="A174" s="4">
        <v>42036</v>
      </c>
      <c r="B174" s="3">
        <v>58474896</v>
      </c>
    </row>
    <row r="175" spans="1:2" x14ac:dyDescent="0.35">
      <c r="A175" s="4">
        <v>42064</v>
      </c>
      <c r="B175" s="3">
        <v>74237229</v>
      </c>
    </row>
    <row r="176" spans="1:2" x14ac:dyDescent="0.35">
      <c r="A176" s="4">
        <v>42095</v>
      </c>
      <c r="B176" s="3">
        <v>71278694</v>
      </c>
    </row>
    <row r="177" spans="1:4" x14ac:dyDescent="0.35">
      <c r="A177" s="4">
        <v>42125</v>
      </c>
      <c r="B177" s="3">
        <v>75712694</v>
      </c>
    </row>
    <row r="178" spans="1:4" x14ac:dyDescent="0.35">
      <c r="A178" s="4">
        <v>42156</v>
      </c>
      <c r="B178" s="3">
        <v>80063355</v>
      </c>
    </row>
    <row r="179" spans="1:4" x14ac:dyDescent="0.35">
      <c r="A179" s="4">
        <v>42186</v>
      </c>
      <c r="B179" s="3">
        <v>84404540</v>
      </c>
    </row>
    <row r="180" spans="1:4" x14ac:dyDescent="0.35">
      <c r="A180" s="4">
        <v>42217</v>
      </c>
      <c r="B180" s="3">
        <v>81957560</v>
      </c>
    </row>
    <row r="181" spans="1:4" x14ac:dyDescent="0.35">
      <c r="A181" s="4">
        <v>42248</v>
      </c>
      <c r="B181" s="3">
        <v>69028870</v>
      </c>
    </row>
    <row r="182" spans="1:4" x14ac:dyDescent="0.35">
      <c r="A182" s="4">
        <v>42278</v>
      </c>
      <c r="B182" s="3">
        <v>71887841</v>
      </c>
    </row>
    <row r="183" spans="1:4" x14ac:dyDescent="0.35">
      <c r="A183" s="4">
        <v>42309</v>
      </c>
      <c r="B183" s="3">
        <v>65654285</v>
      </c>
    </row>
    <row r="184" spans="1:4" x14ac:dyDescent="0.35">
      <c r="A184" s="4">
        <v>42339</v>
      </c>
      <c r="B184" s="3">
        <v>72233639</v>
      </c>
    </row>
    <row r="185" spans="1:4" x14ac:dyDescent="0.35">
      <c r="A185" s="4">
        <v>42370</v>
      </c>
      <c r="B185" s="3">
        <v>66538437</v>
      </c>
    </row>
    <row r="186" spans="1:4" x14ac:dyDescent="0.35">
      <c r="A186" s="4">
        <v>42401</v>
      </c>
      <c r="B186" s="3">
        <v>60331344</v>
      </c>
      <c r="D186" s="3" t="s">
        <v>12</v>
      </c>
    </row>
    <row r="187" spans="1:4" x14ac:dyDescent="0.35">
      <c r="A187" s="4">
        <v>42430</v>
      </c>
      <c r="B187" s="3">
        <v>76271051</v>
      </c>
      <c r="D187" s="3" t="str">
        <f ca="1">_xlfn.FORMULATEXT(E197)</f>
        <v>=D197-FORECAST.ETS.CONFINT(A197,$B$5:$B$196,$A$5:$A$196,0.95,1)</v>
      </c>
    </row>
    <row r="188" spans="1:4" x14ac:dyDescent="0.35">
      <c r="A188" s="4">
        <v>42461</v>
      </c>
      <c r="B188" s="3">
        <v>73607258</v>
      </c>
    </row>
    <row r="189" spans="1:4" x14ac:dyDescent="0.35">
      <c r="A189" s="4">
        <v>42491</v>
      </c>
      <c r="B189" s="3">
        <v>78502373</v>
      </c>
    </row>
    <row r="190" spans="1:4" x14ac:dyDescent="0.35">
      <c r="A190" s="4">
        <v>42522</v>
      </c>
      <c r="B190" s="3">
        <v>83253406</v>
      </c>
      <c r="D190" s="3" t="s">
        <v>11</v>
      </c>
    </row>
    <row r="191" spans="1:4" x14ac:dyDescent="0.35">
      <c r="A191" s="4">
        <v>42552</v>
      </c>
      <c r="B191" s="3">
        <v>88951664</v>
      </c>
      <c r="D191" s="3" t="str">
        <f ca="1">_xlfn.FORMULATEXT(D197)</f>
        <v>=FORECAST.ETS(A197,$B$5:$B$196,$A$5:$A$196,1,1)</v>
      </c>
    </row>
    <row r="192" spans="1:4" x14ac:dyDescent="0.35">
      <c r="A192" s="4">
        <v>42583</v>
      </c>
      <c r="B192" s="3">
        <v>85855967</v>
      </c>
    </row>
    <row r="193" spans="1:7" x14ac:dyDescent="0.35">
      <c r="A193" s="4">
        <v>42614</v>
      </c>
      <c r="B193" s="3">
        <v>73017733</v>
      </c>
    </row>
    <row r="194" spans="1:7" x14ac:dyDescent="0.35">
      <c r="A194" s="4">
        <v>42644</v>
      </c>
      <c r="B194" s="3">
        <v>76678108</v>
      </c>
      <c r="G194" s="3" t="s">
        <v>10</v>
      </c>
    </row>
    <row r="195" spans="1:7" x14ac:dyDescent="0.35">
      <c r="A195" s="4">
        <v>42675</v>
      </c>
      <c r="B195" s="3">
        <v>70460064</v>
      </c>
      <c r="G195" s="3">
        <f>AVERAGE(G197:G208)</f>
        <v>1.5424445416032752E-2</v>
      </c>
    </row>
    <row r="196" spans="1:7" x14ac:dyDescent="0.35">
      <c r="A196" s="4">
        <v>42705</v>
      </c>
      <c r="B196" s="3">
        <v>75327877</v>
      </c>
      <c r="C196" s="3" t="s">
        <v>5</v>
      </c>
      <c r="D196" s="3" t="s">
        <v>6</v>
      </c>
      <c r="E196" s="3" t="s">
        <v>7</v>
      </c>
      <c r="F196" s="3" t="s">
        <v>8</v>
      </c>
      <c r="G196" s="3" t="s">
        <v>9</v>
      </c>
    </row>
    <row r="197" spans="1:7" x14ac:dyDescent="0.35">
      <c r="A197" s="4">
        <v>42736</v>
      </c>
      <c r="B197" s="3">
        <v>69778658</v>
      </c>
      <c r="C197" s="3">
        <v>70249426.222775832</v>
      </c>
      <c r="D197" s="3">
        <f>_xlfn.FORECAST.ETS(A197,$B$5:$B$196,$A$5:$A$196,1,1)</f>
        <v>70249426.222775832</v>
      </c>
      <c r="E197" s="5">
        <f>D197-_xlfn.FORECAST.ETS.CONFINT(A197,$B$5:$B$196,$A$5:$A$196,0.95,1)</f>
        <v>66497179.860109925</v>
      </c>
      <c r="F197" s="5">
        <f>D197+_xlfn.FORECAST.ETS.CONFINT(A197,$B$5:$B$196,$A$5:$A$196,0.95,1)</f>
        <v>74001672.585441738</v>
      </c>
      <c r="G197" s="3">
        <f>ABS(B197-C197)/C197</f>
        <v>6.7013817491252655E-3</v>
      </c>
    </row>
    <row r="198" spans="1:7" x14ac:dyDescent="0.35">
      <c r="A198" s="4">
        <v>42767</v>
      </c>
      <c r="B198" s="3">
        <v>65026219</v>
      </c>
      <c r="C198" s="3">
        <v>65538427.442013696</v>
      </c>
      <c r="D198" s="3">
        <f t="shared" ref="D198:D208" si="0">_xlfn.FORECAST.ETS(A198,$B$5:$B$196,$A$5:$A$196,12,1)</f>
        <v>65538427.442013696</v>
      </c>
      <c r="E198" s="5">
        <f t="shared" ref="E198:E208" si="1">D198-_xlfn.FORECAST.ETS.CONFINT(A198,$B$5:$B$196,$A$5:$A$196,0.95,1)</f>
        <v>60845867.180749603</v>
      </c>
      <c r="F198" s="5">
        <f t="shared" ref="F198:F208" si="2">D198+_xlfn.FORECAST.ETS.CONFINT(A198,$B$5:$B$196,$A$5:$A$196,0.95,1)</f>
        <v>70230987.703277797</v>
      </c>
      <c r="G198" s="3">
        <f t="shared" ref="G198:G208" si="3">ABS(B198-C198)/C198</f>
        <v>7.8153910919953259E-3</v>
      </c>
    </row>
    <row r="199" spans="1:7" x14ac:dyDescent="0.35">
      <c r="A199" s="4">
        <v>42795</v>
      </c>
      <c r="B199" s="3">
        <v>79121758</v>
      </c>
      <c r="C199" s="3">
        <v>81546985.573825017</v>
      </c>
      <c r="D199" s="3">
        <f t="shared" si="0"/>
        <v>81546985.573825017</v>
      </c>
      <c r="E199" s="5">
        <f t="shared" si="1"/>
        <v>76071398.654392734</v>
      </c>
      <c r="F199" s="5">
        <f t="shared" si="2"/>
        <v>87022572.493257299</v>
      </c>
      <c r="G199" s="3">
        <f t="shared" si="3"/>
        <v>2.9740247990276015E-2</v>
      </c>
    </row>
    <row r="200" spans="1:7" x14ac:dyDescent="0.35">
      <c r="A200" s="4">
        <v>42826</v>
      </c>
      <c r="B200" s="3">
        <v>75617434</v>
      </c>
      <c r="C200" s="3">
        <v>78563463.717985168</v>
      </c>
      <c r="D200" s="3">
        <f t="shared" si="0"/>
        <v>78563463.717985168</v>
      </c>
      <c r="E200" s="5">
        <f t="shared" si="1"/>
        <v>72401875.299011216</v>
      </c>
      <c r="F200" s="5">
        <f t="shared" si="2"/>
        <v>84725052.136959121</v>
      </c>
      <c r="G200" s="3">
        <f t="shared" si="3"/>
        <v>3.7498724961521103E-2</v>
      </c>
    </row>
    <row r="201" spans="1:7" x14ac:dyDescent="0.35">
      <c r="A201" s="4">
        <v>42856</v>
      </c>
      <c r="B201" s="3">
        <v>81226986</v>
      </c>
      <c r="C201" s="3">
        <v>82493691.246419594</v>
      </c>
      <c r="D201" s="3">
        <f t="shared" si="0"/>
        <v>82493691.246419594</v>
      </c>
      <c r="E201" s="5">
        <f t="shared" si="1"/>
        <v>75713609.450303227</v>
      </c>
      <c r="F201" s="5">
        <f t="shared" si="2"/>
        <v>89273773.042535961</v>
      </c>
      <c r="G201" s="3">
        <f t="shared" si="3"/>
        <v>1.5355177193317452E-2</v>
      </c>
    </row>
    <row r="202" spans="1:7" x14ac:dyDescent="0.35">
      <c r="A202" s="4">
        <v>42887</v>
      </c>
      <c r="B202" s="3">
        <v>87042101</v>
      </c>
      <c r="C202" s="3">
        <v>86278758.784496516</v>
      </c>
      <c r="D202" s="3">
        <f t="shared" si="0"/>
        <v>86278758.784496516</v>
      </c>
      <c r="E202" s="5">
        <f t="shared" si="1"/>
        <v>78930623.495693848</v>
      </c>
      <c r="F202" s="5">
        <f t="shared" si="2"/>
        <v>93626894.073299184</v>
      </c>
      <c r="G202" s="3">
        <f t="shared" si="3"/>
        <v>8.8473944949779403E-3</v>
      </c>
    </row>
    <row r="203" spans="1:7" x14ac:dyDescent="0.35">
      <c r="A203" s="4">
        <v>42917</v>
      </c>
      <c r="B203" s="3">
        <v>91256833</v>
      </c>
      <c r="C203" s="3">
        <v>90212105.269858345</v>
      </c>
      <c r="D203" s="3">
        <f t="shared" si="0"/>
        <v>90212105.269858345</v>
      </c>
      <c r="E203" s="5">
        <f t="shared" si="1"/>
        <v>82335434.070354372</v>
      </c>
      <c r="F203" s="5">
        <f t="shared" si="2"/>
        <v>98088776.469362319</v>
      </c>
      <c r="G203" s="3">
        <f t="shared" si="3"/>
        <v>1.1580793143187169E-2</v>
      </c>
    </row>
    <row r="204" spans="1:7" x14ac:dyDescent="0.35">
      <c r="A204" s="4">
        <v>42948</v>
      </c>
      <c r="B204" s="3">
        <v>86708521</v>
      </c>
      <c r="C204" s="3">
        <v>86987997.408369198</v>
      </c>
      <c r="D204" s="3">
        <f t="shared" si="0"/>
        <v>86987997.408369198</v>
      </c>
      <c r="E204" s="5">
        <f t="shared" si="1"/>
        <v>78614819.504587442</v>
      </c>
      <c r="F204" s="5">
        <f t="shared" si="2"/>
        <v>95361175.312150955</v>
      </c>
      <c r="G204" s="3">
        <f t="shared" si="3"/>
        <v>3.2128157526972768E-3</v>
      </c>
    </row>
    <row r="205" spans="1:7" x14ac:dyDescent="0.35">
      <c r="A205" s="4">
        <v>42979</v>
      </c>
      <c r="B205" s="3">
        <v>75735172</v>
      </c>
      <c r="C205" s="3">
        <v>74105787.03014414</v>
      </c>
      <c r="D205" s="3">
        <f t="shared" si="0"/>
        <v>74105787.03014414</v>
      </c>
      <c r="E205" s="5">
        <f t="shared" si="1"/>
        <v>65262733.403081641</v>
      </c>
      <c r="F205" s="5">
        <f t="shared" si="2"/>
        <v>82948840.65720664</v>
      </c>
      <c r="G205" s="3">
        <f t="shared" si="3"/>
        <v>2.1987283789227853E-2</v>
      </c>
    </row>
    <row r="206" spans="1:7" x14ac:dyDescent="0.35">
      <c r="A206" s="4">
        <v>43009</v>
      </c>
      <c r="B206" s="3">
        <v>77790770</v>
      </c>
      <c r="C206" s="3">
        <v>76858850.238512173</v>
      </c>
      <c r="D206" s="3">
        <f t="shared" si="0"/>
        <v>76858850.238512173</v>
      </c>
      <c r="E206" s="5">
        <f t="shared" si="1"/>
        <v>67568508.744682491</v>
      </c>
      <c r="F206" s="5">
        <f t="shared" si="2"/>
        <v>86149191.732341856</v>
      </c>
      <c r="G206" s="3">
        <f t="shared" si="3"/>
        <v>1.2125080697874706E-2</v>
      </c>
    </row>
    <row r="207" spans="1:7" x14ac:dyDescent="0.35">
      <c r="A207" s="4">
        <v>43040</v>
      </c>
      <c r="B207" s="3">
        <v>72625059</v>
      </c>
      <c r="C207" s="3">
        <v>71159787.611011356</v>
      </c>
      <c r="D207" s="3">
        <f t="shared" si="0"/>
        <v>71159787.611011356</v>
      </c>
      <c r="E207" s="5">
        <f t="shared" si="1"/>
        <v>61441625.27290979</v>
      </c>
      <c r="F207" s="5">
        <f t="shared" si="2"/>
        <v>80877949.949112922</v>
      </c>
      <c r="G207" s="3">
        <f t="shared" si="3"/>
        <v>2.0591283900373895E-2</v>
      </c>
    </row>
    <row r="208" spans="1:7" x14ac:dyDescent="0.35">
      <c r="A208" s="4">
        <v>43070</v>
      </c>
      <c r="B208" s="3">
        <v>77310983</v>
      </c>
      <c r="C208" s="3">
        <v>76572990.115608707</v>
      </c>
      <c r="D208" s="3">
        <f t="shared" si="0"/>
        <v>76572990.115608707</v>
      </c>
      <c r="E208" s="5">
        <f t="shared" si="1"/>
        <v>66444005.562210709</v>
      </c>
      <c r="F208" s="5">
        <f t="shared" si="2"/>
        <v>86701974.669006705</v>
      </c>
      <c r="G208" s="3">
        <f t="shared" si="3"/>
        <v>9.6377702278190105E-3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1CB56-D75D-48AA-8E3E-B59BFE2D3E0D}">
  <dimension ref="A1:E205"/>
  <sheetViews>
    <sheetView workbookViewId="0">
      <selection activeCell="D18" sqref="D18"/>
    </sheetView>
  </sheetViews>
  <sheetFormatPr defaultRowHeight="14.5" x14ac:dyDescent="0.35"/>
  <cols>
    <col min="1" max="1" width="9.453125" bestFit="1" customWidth="1"/>
    <col min="2" max="2" width="22.08984375" customWidth="1"/>
    <col min="3" max="3" width="30.453125" customWidth="1"/>
    <col min="4" max="4" width="44.1796875" customWidth="1"/>
    <col min="5" max="5" width="44.269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36892</v>
      </c>
      <c r="B2">
        <v>49843099</v>
      </c>
    </row>
    <row r="3" spans="1:5" x14ac:dyDescent="0.35">
      <c r="A3" s="1">
        <v>36923</v>
      </c>
      <c r="B3">
        <v>49931931</v>
      </c>
    </row>
    <row r="4" spans="1:5" x14ac:dyDescent="0.35">
      <c r="A4" s="1">
        <v>36951</v>
      </c>
      <c r="B4">
        <v>61478163</v>
      </c>
    </row>
    <row r="5" spans="1:5" x14ac:dyDescent="0.35">
      <c r="A5" s="1">
        <v>36982</v>
      </c>
      <c r="B5">
        <v>58981617</v>
      </c>
    </row>
    <row r="6" spans="1:5" x14ac:dyDescent="0.35">
      <c r="A6" s="1">
        <v>37012</v>
      </c>
      <c r="B6">
        <v>61223861</v>
      </c>
    </row>
    <row r="7" spans="1:5" x14ac:dyDescent="0.35">
      <c r="A7" s="1">
        <v>37043</v>
      </c>
      <c r="B7">
        <v>65601574</v>
      </c>
    </row>
    <row r="8" spans="1:5" x14ac:dyDescent="0.35">
      <c r="A8" s="1">
        <v>37073</v>
      </c>
      <c r="B8">
        <v>67898320</v>
      </c>
    </row>
    <row r="9" spans="1:5" x14ac:dyDescent="0.35">
      <c r="A9" s="1">
        <v>37104</v>
      </c>
      <c r="B9">
        <v>67028338</v>
      </c>
    </row>
    <row r="10" spans="1:5" x14ac:dyDescent="0.35">
      <c r="A10" s="1">
        <v>37135</v>
      </c>
      <c r="B10">
        <v>56441629</v>
      </c>
    </row>
    <row r="11" spans="1:5" x14ac:dyDescent="0.35">
      <c r="A11" s="1">
        <v>37165</v>
      </c>
      <c r="B11">
        <v>58834210</v>
      </c>
    </row>
    <row r="12" spans="1:5" x14ac:dyDescent="0.35">
      <c r="A12" s="1">
        <v>37196</v>
      </c>
      <c r="B12">
        <v>56283261</v>
      </c>
    </row>
    <row r="13" spans="1:5" x14ac:dyDescent="0.35">
      <c r="A13" s="1">
        <v>37226</v>
      </c>
      <c r="B13">
        <v>55380280</v>
      </c>
    </row>
    <row r="14" spans="1:5" x14ac:dyDescent="0.35">
      <c r="A14" s="1">
        <v>37257</v>
      </c>
      <c r="B14">
        <v>53129922</v>
      </c>
    </row>
    <row r="15" spans="1:5" x14ac:dyDescent="0.35">
      <c r="A15" s="1">
        <v>37288</v>
      </c>
      <c r="B15">
        <v>49992995</v>
      </c>
    </row>
    <row r="16" spans="1:5" x14ac:dyDescent="0.35">
      <c r="A16" s="1">
        <v>37316</v>
      </c>
      <c r="B16">
        <v>62323049</v>
      </c>
    </row>
    <row r="17" spans="1:2" x14ac:dyDescent="0.35">
      <c r="A17" s="1">
        <v>37347</v>
      </c>
      <c r="B17">
        <v>59801567</v>
      </c>
    </row>
    <row r="18" spans="1:2" x14ac:dyDescent="0.35">
      <c r="A18" s="1">
        <v>37377</v>
      </c>
      <c r="B18">
        <v>60246478</v>
      </c>
    </row>
    <row r="19" spans="1:2" x14ac:dyDescent="0.35">
      <c r="A19" s="1">
        <v>37408</v>
      </c>
      <c r="B19">
        <v>64987598</v>
      </c>
    </row>
    <row r="20" spans="1:2" x14ac:dyDescent="0.35">
      <c r="A20" s="1">
        <v>37438</v>
      </c>
      <c r="B20">
        <v>68573410</v>
      </c>
    </row>
    <row r="21" spans="1:2" x14ac:dyDescent="0.35">
      <c r="A21" s="1">
        <v>37469</v>
      </c>
      <c r="B21">
        <v>69003617</v>
      </c>
    </row>
    <row r="22" spans="1:2" x14ac:dyDescent="0.35">
      <c r="A22" s="1">
        <v>37500</v>
      </c>
      <c r="B22">
        <v>39106905</v>
      </c>
    </row>
    <row r="23" spans="1:2" x14ac:dyDescent="0.35">
      <c r="A23" s="1">
        <v>37530</v>
      </c>
      <c r="B23">
        <v>44271037</v>
      </c>
    </row>
    <row r="24" spans="1:2" x14ac:dyDescent="0.35">
      <c r="A24" s="1">
        <v>37561</v>
      </c>
      <c r="B24">
        <v>45245063</v>
      </c>
    </row>
    <row r="25" spans="1:2" x14ac:dyDescent="0.35">
      <c r="A25" s="1">
        <v>37591</v>
      </c>
      <c r="B25">
        <v>48167518</v>
      </c>
    </row>
    <row r="26" spans="1:2" x14ac:dyDescent="0.35">
      <c r="A26" s="1">
        <v>37622</v>
      </c>
      <c r="B26">
        <v>46587854</v>
      </c>
    </row>
    <row r="27" spans="1:2" x14ac:dyDescent="0.35">
      <c r="A27" s="1">
        <v>37653</v>
      </c>
      <c r="B27">
        <v>45157584</v>
      </c>
    </row>
    <row r="28" spans="1:2" x14ac:dyDescent="0.35">
      <c r="A28" s="1">
        <v>37681</v>
      </c>
      <c r="B28">
        <v>57423396</v>
      </c>
    </row>
    <row r="29" spans="1:2" x14ac:dyDescent="0.35">
      <c r="A29" s="1">
        <v>37712</v>
      </c>
      <c r="B29">
        <v>53013179</v>
      </c>
    </row>
    <row r="30" spans="1:2" x14ac:dyDescent="0.35">
      <c r="A30" s="1">
        <v>37742</v>
      </c>
      <c r="B30">
        <v>55663570</v>
      </c>
    </row>
    <row r="31" spans="1:2" x14ac:dyDescent="0.35">
      <c r="A31" s="1">
        <v>37773</v>
      </c>
      <c r="B31">
        <v>60224150</v>
      </c>
    </row>
    <row r="32" spans="1:2" x14ac:dyDescent="0.35">
      <c r="A32" s="1">
        <v>37803</v>
      </c>
      <c r="B32">
        <v>63828500</v>
      </c>
    </row>
    <row r="33" spans="1:2" x14ac:dyDescent="0.35">
      <c r="A33" s="1">
        <v>37834</v>
      </c>
      <c r="B33">
        <v>63657944</v>
      </c>
    </row>
    <row r="34" spans="1:2" x14ac:dyDescent="0.35">
      <c r="A34" s="1">
        <v>37865</v>
      </c>
      <c r="B34">
        <v>49270915</v>
      </c>
    </row>
    <row r="35" spans="1:2" x14ac:dyDescent="0.35">
      <c r="A35" s="1">
        <v>37895</v>
      </c>
      <c r="B35">
        <v>54019748</v>
      </c>
    </row>
    <row r="36" spans="1:2" x14ac:dyDescent="0.35">
      <c r="A36" s="1">
        <v>37926</v>
      </c>
      <c r="B36">
        <v>50106815</v>
      </c>
    </row>
    <row r="37" spans="1:2" x14ac:dyDescent="0.35">
      <c r="A37" s="1">
        <v>37956</v>
      </c>
      <c r="B37">
        <v>56656595</v>
      </c>
    </row>
    <row r="38" spans="1:2" x14ac:dyDescent="0.35">
      <c r="A38" s="1">
        <v>37987</v>
      </c>
      <c r="B38">
        <v>51197174</v>
      </c>
    </row>
    <row r="39" spans="1:2" x14ac:dyDescent="0.35">
      <c r="A39" s="1">
        <v>38018</v>
      </c>
      <c r="B39">
        <v>47040806</v>
      </c>
    </row>
    <row r="40" spans="1:2" x14ac:dyDescent="0.35">
      <c r="A40" s="1">
        <v>38047</v>
      </c>
      <c r="B40">
        <v>56766580</v>
      </c>
    </row>
    <row r="41" spans="1:2" x14ac:dyDescent="0.35">
      <c r="A41" s="1">
        <v>38078</v>
      </c>
      <c r="B41">
        <v>51857453</v>
      </c>
    </row>
    <row r="42" spans="1:2" x14ac:dyDescent="0.35">
      <c r="A42" s="1">
        <v>38108</v>
      </c>
      <c r="B42">
        <v>54335598</v>
      </c>
    </row>
    <row r="43" spans="1:2" x14ac:dyDescent="0.35">
      <c r="A43" s="1">
        <v>38139</v>
      </c>
      <c r="B43">
        <v>60272900</v>
      </c>
    </row>
    <row r="44" spans="1:2" x14ac:dyDescent="0.35">
      <c r="A44" s="1">
        <v>38169</v>
      </c>
      <c r="B44">
        <v>65962215</v>
      </c>
    </row>
    <row r="45" spans="1:2" x14ac:dyDescent="0.35">
      <c r="A45" s="1">
        <v>38200</v>
      </c>
      <c r="B45">
        <v>64989766</v>
      </c>
    </row>
    <row r="46" spans="1:2" x14ac:dyDescent="0.35">
      <c r="A46" s="1">
        <v>38231</v>
      </c>
      <c r="B46">
        <v>52121480</v>
      </c>
    </row>
    <row r="47" spans="1:2" x14ac:dyDescent="0.35">
      <c r="A47" s="1">
        <v>38261</v>
      </c>
      <c r="B47">
        <v>56724551</v>
      </c>
    </row>
    <row r="48" spans="1:2" x14ac:dyDescent="0.35">
      <c r="A48" s="1">
        <v>38292</v>
      </c>
      <c r="B48">
        <v>54128776</v>
      </c>
    </row>
    <row r="49" spans="1:2" x14ac:dyDescent="0.35">
      <c r="A49" s="1">
        <v>38322</v>
      </c>
      <c r="B49">
        <v>58739845</v>
      </c>
    </row>
    <row r="50" spans="1:2" x14ac:dyDescent="0.35">
      <c r="A50" s="1">
        <v>38353</v>
      </c>
      <c r="B50">
        <v>53979787</v>
      </c>
    </row>
    <row r="51" spans="1:2" x14ac:dyDescent="0.35">
      <c r="A51" s="1">
        <v>38384</v>
      </c>
      <c r="B51">
        <v>53179693</v>
      </c>
    </row>
    <row r="52" spans="1:2" x14ac:dyDescent="0.35">
      <c r="A52" s="1">
        <v>38412</v>
      </c>
      <c r="B52">
        <v>64035864</v>
      </c>
    </row>
    <row r="53" spans="1:2" x14ac:dyDescent="0.35">
      <c r="A53" s="1">
        <v>38443</v>
      </c>
      <c r="B53">
        <v>62340117</v>
      </c>
    </row>
    <row r="54" spans="1:2" x14ac:dyDescent="0.35">
      <c r="A54" s="1">
        <v>38473</v>
      </c>
      <c r="B54">
        <v>62530704</v>
      </c>
    </row>
    <row r="55" spans="1:2" x14ac:dyDescent="0.35">
      <c r="A55" s="1">
        <v>38504</v>
      </c>
      <c r="B55">
        <v>68866397</v>
      </c>
    </row>
    <row r="56" spans="1:2" x14ac:dyDescent="0.35">
      <c r="A56" s="1">
        <v>38534</v>
      </c>
      <c r="B56">
        <v>73335889</v>
      </c>
    </row>
    <row r="57" spans="1:2" x14ac:dyDescent="0.35">
      <c r="A57" s="1">
        <v>38565</v>
      </c>
      <c r="B57">
        <v>70961522</v>
      </c>
    </row>
    <row r="58" spans="1:2" x14ac:dyDescent="0.35">
      <c r="A58" s="1">
        <v>38596</v>
      </c>
      <c r="B58">
        <v>57881041</v>
      </c>
    </row>
    <row r="59" spans="1:2" x14ac:dyDescent="0.35">
      <c r="A59" s="1">
        <v>38626</v>
      </c>
      <c r="B59">
        <v>63021143</v>
      </c>
    </row>
    <row r="60" spans="1:2" x14ac:dyDescent="0.35">
      <c r="A60" s="1">
        <v>38657</v>
      </c>
      <c r="B60">
        <v>59453942</v>
      </c>
    </row>
    <row r="61" spans="1:2" x14ac:dyDescent="0.35">
      <c r="A61" s="1">
        <v>38687</v>
      </c>
      <c r="B61">
        <v>62680310</v>
      </c>
    </row>
    <row r="62" spans="1:2" x14ac:dyDescent="0.35">
      <c r="A62" s="1">
        <v>38718</v>
      </c>
      <c r="B62">
        <v>59629608</v>
      </c>
    </row>
    <row r="63" spans="1:2" x14ac:dyDescent="0.35">
      <c r="A63" s="1">
        <v>38749</v>
      </c>
      <c r="B63">
        <v>55795165</v>
      </c>
    </row>
    <row r="64" spans="1:2" x14ac:dyDescent="0.35">
      <c r="A64" s="1">
        <v>38777</v>
      </c>
      <c r="B64">
        <v>70595861</v>
      </c>
    </row>
    <row r="65" spans="1:2" x14ac:dyDescent="0.35">
      <c r="A65" s="1">
        <v>38808</v>
      </c>
      <c r="B65">
        <v>65145551</v>
      </c>
    </row>
    <row r="66" spans="1:2" x14ac:dyDescent="0.35">
      <c r="A66" s="1">
        <v>38838</v>
      </c>
      <c r="B66">
        <v>68268899</v>
      </c>
    </row>
    <row r="67" spans="1:2" x14ac:dyDescent="0.35">
      <c r="A67" s="1">
        <v>38869</v>
      </c>
      <c r="B67">
        <v>72952959</v>
      </c>
    </row>
    <row r="68" spans="1:2" x14ac:dyDescent="0.35">
      <c r="A68" s="1">
        <v>38899</v>
      </c>
      <c r="B68">
        <v>77432998</v>
      </c>
    </row>
    <row r="69" spans="1:2" x14ac:dyDescent="0.35">
      <c r="A69" s="1">
        <v>38930</v>
      </c>
      <c r="B69">
        <v>73778918</v>
      </c>
    </row>
    <row r="70" spans="1:2" x14ac:dyDescent="0.35">
      <c r="A70" s="1">
        <v>38961</v>
      </c>
      <c r="B70">
        <v>62046798</v>
      </c>
    </row>
    <row r="71" spans="1:2" x14ac:dyDescent="0.35">
      <c r="A71" s="1">
        <v>38991</v>
      </c>
      <c r="B71">
        <v>63640895</v>
      </c>
    </row>
    <row r="72" spans="1:2" x14ac:dyDescent="0.35">
      <c r="A72" s="1">
        <v>39022</v>
      </c>
      <c r="B72">
        <v>61518984</v>
      </c>
    </row>
    <row r="73" spans="1:2" x14ac:dyDescent="0.35">
      <c r="A73" s="1">
        <v>39052</v>
      </c>
      <c r="B73">
        <v>64289340</v>
      </c>
    </row>
    <row r="74" spans="1:2" x14ac:dyDescent="0.35">
      <c r="A74" s="1">
        <v>39083</v>
      </c>
      <c r="B74">
        <v>61035027</v>
      </c>
    </row>
    <row r="75" spans="1:2" x14ac:dyDescent="0.35">
      <c r="A75" s="1">
        <v>39114</v>
      </c>
      <c r="B75">
        <v>56729212</v>
      </c>
    </row>
    <row r="76" spans="1:2" x14ac:dyDescent="0.35">
      <c r="A76" s="1">
        <v>39142</v>
      </c>
      <c r="B76">
        <v>70799794</v>
      </c>
    </row>
    <row r="77" spans="1:2" x14ac:dyDescent="0.35">
      <c r="A77" s="1">
        <v>39173</v>
      </c>
      <c r="B77">
        <v>68120559</v>
      </c>
    </row>
    <row r="78" spans="1:2" x14ac:dyDescent="0.35">
      <c r="A78" s="1">
        <v>39203</v>
      </c>
      <c r="B78">
        <v>69352606</v>
      </c>
    </row>
    <row r="79" spans="1:2" x14ac:dyDescent="0.35">
      <c r="A79" s="1">
        <v>39234</v>
      </c>
      <c r="B79">
        <v>74099238</v>
      </c>
    </row>
    <row r="80" spans="1:2" x14ac:dyDescent="0.35">
      <c r="A80" s="1">
        <v>39264</v>
      </c>
      <c r="B80">
        <v>77798621</v>
      </c>
    </row>
    <row r="81" spans="1:2" x14ac:dyDescent="0.35">
      <c r="A81" s="1">
        <v>39295</v>
      </c>
      <c r="B81">
        <v>74227051</v>
      </c>
    </row>
    <row r="82" spans="1:2" x14ac:dyDescent="0.35">
      <c r="A82" s="1">
        <v>39326</v>
      </c>
      <c r="B82">
        <v>62345744</v>
      </c>
    </row>
    <row r="83" spans="1:2" x14ac:dyDescent="0.35">
      <c r="A83" s="1">
        <v>39356</v>
      </c>
      <c r="B83">
        <v>66082164</v>
      </c>
    </row>
    <row r="84" spans="1:2" x14ac:dyDescent="0.35">
      <c r="A84" s="1">
        <v>39387</v>
      </c>
      <c r="B84">
        <v>63548732</v>
      </c>
    </row>
    <row r="85" spans="1:2" x14ac:dyDescent="0.35">
      <c r="A85" s="1">
        <v>39417</v>
      </c>
      <c r="B85">
        <v>65980782</v>
      </c>
    </row>
    <row r="86" spans="1:2" x14ac:dyDescent="0.35">
      <c r="A86" s="1">
        <v>39448</v>
      </c>
      <c r="B86">
        <v>63016014</v>
      </c>
    </row>
    <row r="87" spans="1:2" x14ac:dyDescent="0.35">
      <c r="A87" s="1">
        <v>39479</v>
      </c>
      <c r="B87">
        <v>57793832</v>
      </c>
    </row>
    <row r="88" spans="1:2" x14ac:dyDescent="0.35">
      <c r="A88" s="1">
        <v>39508</v>
      </c>
      <c r="B88">
        <v>72700241</v>
      </c>
    </row>
    <row r="89" spans="1:2" x14ac:dyDescent="0.35">
      <c r="A89" s="1">
        <v>39539</v>
      </c>
      <c r="B89">
        <v>69836157</v>
      </c>
    </row>
    <row r="90" spans="1:2" x14ac:dyDescent="0.35">
      <c r="A90" s="1">
        <v>39569</v>
      </c>
      <c r="B90">
        <v>71933108</v>
      </c>
    </row>
    <row r="91" spans="1:2" x14ac:dyDescent="0.35">
      <c r="A91" s="1">
        <v>39600</v>
      </c>
      <c r="B91">
        <v>76926452</v>
      </c>
    </row>
    <row r="92" spans="1:2" x14ac:dyDescent="0.35">
      <c r="A92" s="1">
        <v>39630</v>
      </c>
      <c r="B92">
        <v>80988340</v>
      </c>
    </row>
    <row r="93" spans="1:2" x14ac:dyDescent="0.35">
      <c r="A93" s="1">
        <v>39661</v>
      </c>
      <c r="B93">
        <v>79439827</v>
      </c>
    </row>
    <row r="94" spans="1:2" x14ac:dyDescent="0.35">
      <c r="A94" s="1">
        <v>39692</v>
      </c>
      <c r="B94">
        <v>65913314</v>
      </c>
    </row>
    <row r="95" spans="1:2" x14ac:dyDescent="0.35">
      <c r="A95" s="1">
        <v>39722</v>
      </c>
      <c r="B95">
        <v>69445349</v>
      </c>
    </row>
    <row r="96" spans="1:2" x14ac:dyDescent="0.35">
      <c r="A96" s="1">
        <v>39753</v>
      </c>
      <c r="B96">
        <v>66250428</v>
      </c>
    </row>
    <row r="97" spans="1:2" x14ac:dyDescent="0.35">
      <c r="A97" s="1">
        <v>39783</v>
      </c>
      <c r="B97">
        <v>67782533</v>
      </c>
    </row>
    <row r="98" spans="1:2" x14ac:dyDescent="0.35">
      <c r="A98" s="1">
        <v>39814</v>
      </c>
      <c r="B98">
        <v>64667105</v>
      </c>
    </row>
    <row r="99" spans="1:2" x14ac:dyDescent="0.35">
      <c r="A99" s="1">
        <v>39845</v>
      </c>
      <c r="B99">
        <v>61504425</v>
      </c>
    </row>
    <row r="100" spans="1:2" x14ac:dyDescent="0.35">
      <c r="A100" s="1">
        <v>39873</v>
      </c>
      <c r="B100">
        <v>74575531</v>
      </c>
    </row>
    <row r="101" spans="1:2" x14ac:dyDescent="0.35">
      <c r="A101" s="1">
        <v>39904</v>
      </c>
      <c r="B101">
        <v>68906882</v>
      </c>
    </row>
    <row r="102" spans="1:2" x14ac:dyDescent="0.35">
      <c r="A102" s="1">
        <v>39934</v>
      </c>
      <c r="B102">
        <v>72725750</v>
      </c>
    </row>
    <row r="103" spans="1:2" x14ac:dyDescent="0.35">
      <c r="A103" s="1">
        <v>39965</v>
      </c>
      <c r="B103">
        <v>76162104</v>
      </c>
    </row>
    <row r="104" spans="1:2" x14ac:dyDescent="0.35">
      <c r="A104" s="1">
        <v>39995</v>
      </c>
      <c r="B104">
        <v>79707545</v>
      </c>
    </row>
    <row r="105" spans="1:2" x14ac:dyDescent="0.35">
      <c r="A105" s="1">
        <v>40026</v>
      </c>
      <c r="B105">
        <v>77300568</v>
      </c>
    </row>
    <row r="106" spans="1:2" x14ac:dyDescent="0.35">
      <c r="A106" s="1">
        <v>40057</v>
      </c>
      <c r="B106">
        <v>61198749</v>
      </c>
    </row>
    <row r="107" spans="1:2" x14ac:dyDescent="0.35">
      <c r="A107" s="1">
        <v>40087</v>
      </c>
      <c r="B107">
        <v>65018204</v>
      </c>
    </row>
    <row r="108" spans="1:2" x14ac:dyDescent="0.35">
      <c r="A108" s="1">
        <v>40118</v>
      </c>
      <c r="B108">
        <v>58512623</v>
      </c>
    </row>
    <row r="109" spans="1:2" x14ac:dyDescent="0.35">
      <c r="A109" s="1">
        <v>40148</v>
      </c>
      <c r="B109">
        <v>63503416</v>
      </c>
    </row>
    <row r="110" spans="1:2" x14ac:dyDescent="0.35">
      <c r="A110" s="1">
        <v>40179</v>
      </c>
      <c r="B110">
        <v>58373786</v>
      </c>
    </row>
    <row r="111" spans="1:2" x14ac:dyDescent="0.35">
      <c r="A111" s="1">
        <v>40210</v>
      </c>
      <c r="B111">
        <v>53506580</v>
      </c>
    </row>
    <row r="112" spans="1:2" x14ac:dyDescent="0.35">
      <c r="A112" s="1">
        <v>40238</v>
      </c>
      <c r="B112">
        <v>66027342</v>
      </c>
    </row>
    <row r="113" spans="1:2" x14ac:dyDescent="0.35">
      <c r="A113" s="1">
        <v>40269</v>
      </c>
      <c r="B113">
        <v>65166301</v>
      </c>
    </row>
    <row r="114" spans="1:2" x14ac:dyDescent="0.35">
      <c r="A114" s="1">
        <v>40299</v>
      </c>
      <c r="B114">
        <v>65868255</v>
      </c>
    </row>
    <row r="115" spans="1:2" x14ac:dyDescent="0.35">
      <c r="A115" s="1">
        <v>40330</v>
      </c>
      <c r="B115">
        <v>71350228</v>
      </c>
    </row>
    <row r="116" spans="1:2" x14ac:dyDescent="0.35">
      <c r="A116" s="1">
        <v>40360</v>
      </c>
      <c r="B116">
        <v>77136799</v>
      </c>
    </row>
    <row r="117" spans="1:2" x14ac:dyDescent="0.35">
      <c r="A117" s="1">
        <v>40391</v>
      </c>
      <c r="B117">
        <v>74614772</v>
      </c>
    </row>
    <row r="118" spans="1:2" x14ac:dyDescent="0.35">
      <c r="A118" s="1">
        <v>40422</v>
      </c>
      <c r="B118">
        <v>61435354</v>
      </c>
    </row>
    <row r="119" spans="1:2" x14ac:dyDescent="0.35">
      <c r="A119" s="1">
        <v>40452</v>
      </c>
      <c r="B119">
        <v>64274740</v>
      </c>
    </row>
    <row r="120" spans="1:2" x14ac:dyDescent="0.35">
      <c r="A120" s="1">
        <v>40483</v>
      </c>
      <c r="B120">
        <v>59011015</v>
      </c>
    </row>
    <row r="121" spans="1:2" x14ac:dyDescent="0.35">
      <c r="A121" s="1">
        <v>40513</v>
      </c>
      <c r="B121">
        <v>63231672</v>
      </c>
    </row>
    <row r="122" spans="1:2" x14ac:dyDescent="0.35">
      <c r="A122" s="1">
        <v>40544</v>
      </c>
      <c r="B122">
        <v>59651062</v>
      </c>
    </row>
    <row r="123" spans="1:2" x14ac:dyDescent="0.35">
      <c r="A123" s="1">
        <v>40575</v>
      </c>
      <c r="B123">
        <v>53240066</v>
      </c>
    </row>
    <row r="124" spans="1:2" x14ac:dyDescent="0.35">
      <c r="A124" s="1">
        <v>40603</v>
      </c>
      <c r="B124">
        <v>68307090</v>
      </c>
    </row>
    <row r="125" spans="1:2" x14ac:dyDescent="0.35">
      <c r="A125" s="1">
        <v>40634</v>
      </c>
      <c r="B125">
        <v>64953251</v>
      </c>
    </row>
    <row r="126" spans="1:2" x14ac:dyDescent="0.35">
      <c r="A126" s="1">
        <v>40664</v>
      </c>
      <c r="B126">
        <v>68850905</v>
      </c>
    </row>
    <row r="127" spans="1:2" x14ac:dyDescent="0.35">
      <c r="A127" s="1">
        <v>40695</v>
      </c>
      <c r="B127">
        <v>74474551</v>
      </c>
    </row>
    <row r="128" spans="1:2" x14ac:dyDescent="0.35">
      <c r="A128" s="1">
        <v>40725</v>
      </c>
      <c r="B128">
        <v>79304441</v>
      </c>
    </row>
    <row r="129" spans="1:2" x14ac:dyDescent="0.35">
      <c r="A129" s="1">
        <v>40756</v>
      </c>
      <c r="B129">
        <v>76741308</v>
      </c>
    </row>
    <row r="130" spans="1:2" x14ac:dyDescent="0.35">
      <c r="A130" s="1">
        <v>40787</v>
      </c>
      <c r="B130">
        <v>65341293</v>
      </c>
    </row>
    <row r="131" spans="1:2" x14ac:dyDescent="0.35">
      <c r="A131" s="1">
        <v>40817</v>
      </c>
      <c r="B131">
        <v>69071626</v>
      </c>
    </row>
    <row r="132" spans="1:2" x14ac:dyDescent="0.35">
      <c r="A132" s="1">
        <v>40848</v>
      </c>
      <c r="B132">
        <v>63334293</v>
      </c>
    </row>
    <row r="133" spans="1:2" x14ac:dyDescent="0.35">
      <c r="A133" s="1">
        <v>40878</v>
      </c>
      <c r="B133">
        <v>65797943</v>
      </c>
    </row>
    <row r="134" spans="1:2" x14ac:dyDescent="0.35">
      <c r="A134" s="1">
        <v>40909</v>
      </c>
      <c r="B134">
        <v>61630362</v>
      </c>
    </row>
    <row r="135" spans="1:2" x14ac:dyDescent="0.35">
      <c r="A135" s="1">
        <v>40940</v>
      </c>
      <c r="B135">
        <v>55391206</v>
      </c>
    </row>
    <row r="136" spans="1:2" x14ac:dyDescent="0.35">
      <c r="A136" s="1">
        <v>40969</v>
      </c>
      <c r="B136">
        <v>70158268</v>
      </c>
    </row>
    <row r="137" spans="1:2" x14ac:dyDescent="0.35">
      <c r="A137" s="1">
        <v>41000</v>
      </c>
      <c r="B137">
        <v>67683559</v>
      </c>
    </row>
    <row r="138" spans="1:2" x14ac:dyDescent="0.35">
      <c r="A138" s="1">
        <v>41030</v>
      </c>
      <c r="B138">
        <v>71711448</v>
      </c>
    </row>
    <row r="139" spans="1:2" x14ac:dyDescent="0.35">
      <c r="A139" s="1">
        <v>41061</v>
      </c>
      <c r="B139">
        <v>76057910</v>
      </c>
    </row>
    <row r="140" spans="1:2" x14ac:dyDescent="0.35">
      <c r="A140" s="1">
        <v>41091</v>
      </c>
      <c r="B140">
        <v>81423231</v>
      </c>
    </row>
    <row r="141" spans="1:2" x14ac:dyDescent="0.35">
      <c r="A141" s="1">
        <v>41122</v>
      </c>
      <c r="B141">
        <v>77247896</v>
      </c>
    </row>
    <row r="142" spans="1:2" x14ac:dyDescent="0.35">
      <c r="A142" s="1">
        <v>41153</v>
      </c>
      <c r="B142">
        <v>66345318</v>
      </c>
    </row>
    <row r="143" spans="1:2" x14ac:dyDescent="0.35">
      <c r="A143" s="1">
        <v>41183</v>
      </c>
      <c r="B143">
        <v>68177919</v>
      </c>
    </row>
    <row r="144" spans="1:2" x14ac:dyDescent="0.35">
      <c r="A144" s="1">
        <v>41214</v>
      </c>
      <c r="B144">
        <v>63492941</v>
      </c>
    </row>
    <row r="145" spans="1:2" x14ac:dyDescent="0.35">
      <c r="A145" s="1">
        <v>41244</v>
      </c>
      <c r="B145">
        <v>66595644</v>
      </c>
    </row>
    <row r="146" spans="1:2" x14ac:dyDescent="0.35">
      <c r="A146" s="1">
        <v>41275</v>
      </c>
      <c r="B146">
        <v>61940192</v>
      </c>
    </row>
    <row r="147" spans="1:2" x14ac:dyDescent="0.35">
      <c r="A147" s="1">
        <v>41306</v>
      </c>
      <c r="B147">
        <v>58243799</v>
      </c>
    </row>
    <row r="148" spans="1:2" x14ac:dyDescent="0.35">
      <c r="A148" s="1">
        <v>41334</v>
      </c>
      <c r="B148">
        <v>71696205</v>
      </c>
    </row>
    <row r="149" spans="1:2" x14ac:dyDescent="0.35">
      <c r="A149" s="1">
        <v>41365</v>
      </c>
      <c r="B149">
        <v>68669276</v>
      </c>
    </row>
    <row r="150" spans="1:2" x14ac:dyDescent="0.35">
      <c r="A150" s="1">
        <v>41395</v>
      </c>
      <c r="B150">
        <v>71887545</v>
      </c>
    </row>
    <row r="151" spans="1:2" x14ac:dyDescent="0.35">
      <c r="A151" s="1">
        <v>41426</v>
      </c>
      <c r="B151">
        <v>76760765</v>
      </c>
    </row>
    <row r="152" spans="1:2" x14ac:dyDescent="0.35">
      <c r="A152" s="1">
        <v>41456</v>
      </c>
      <c r="B152">
        <v>80499331</v>
      </c>
    </row>
    <row r="153" spans="1:2" x14ac:dyDescent="0.35">
      <c r="A153" s="1">
        <v>41487</v>
      </c>
      <c r="B153">
        <v>78609005</v>
      </c>
    </row>
    <row r="154" spans="1:2" x14ac:dyDescent="0.35">
      <c r="A154" s="1">
        <v>41518</v>
      </c>
      <c r="B154">
        <v>66008348</v>
      </c>
    </row>
    <row r="155" spans="1:2" x14ac:dyDescent="0.35">
      <c r="A155" s="1">
        <v>41548</v>
      </c>
      <c r="B155">
        <v>67677764</v>
      </c>
    </row>
    <row r="156" spans="1:2" x14ac:dyDescent="0.35">
      <c r="A156" s="1">
        <v>41579</v>
      </c>
      <c r="B156">
        <v>64039210</v>
      </c>
    </row>
    <row r="157" spans="1:2" x14ac:dyDescent="0.35">
      <c r="A157" s="1">
        <v>41609</v>
      </c>
      <c r="B157">
        <v>66702987</v>
      </c>
    </row>
    <row r="158" spans="1:2" x14ac:dyDescent="0.35">
      <c r="A158" s="1">
        <v>41640</v>
      </c>
      <c r="B158">
        <v>63139217</v>
      </c>
    </row>
    <row r="159" spans="1:2" x14ac:dyDescent="0.35">
      <c r="A159" s="1">
        <v>41671</v>
      </c>
      <c r="B159">
        <v>58109870</v>
      </c>
    </row>
    <row r="160" spans="1:2" x14ac:dyDescent="0.35">
      <c r="A160" s="1">
        <v>41699</v>
      </c>
      <c r="B160">
        <v>72764478</v>
      </c>
    </row>
    <row r="161" spans="1:2" x14ac:dyDescent="0.35">
      <c r="A161" s="1">
        <v>41730</v>
      </c>
      <c r="B161">
        <v>68453537</v>
      </c>
    </row>
    <row r="162" spans="1:2" x14ac:dyDescent="0.35">
      <c r="A162" s="1">
        <v>41760</v>
      </c>
      <c r="B162">
        <v>73574534</v>
      </c>
    </row>
    <row r="163" spans="1:2" x14ac:dyDescent="0.35">
      <c r="A163" s="1">
        <v>41791</v>
      </c>
      <c r="B163">
        <v>78467134</v>
      </c>
    </row>
    <row r="164" spans="1:2" x14ac:dyDescent="0.35">
      <c r="A164" s="1">
        <v>41821</v>
      </c>
      <c r="B164">
        <v>81974582</v>
      </c>
    </row>
    <row r="165" spans="1:2" x14ac:dyDescent="0.35">
      <c r="A165" s="1">
        <v>41852</v>
      </c>
      <c r="B165">
        <v>80007787</v>
      </c>
    </row>
    <row r="166" spans="1:2" x14ac:dyDescent="0.35">
      <c r="A166" s="1">
        <v>41883</v>
      </c>
      <c r="B166">
        <v>67203059</v>
      </c>
    </row>
    <row r="167" spans="1:2" x14ac:dyDescent="0.35">
      <c r="A167" s="1">
        <v>41913</v>
      </c>
      <c r="B167">
        <v>69727370</v>
      </c>
    </row>
    <row r="168" spans="1:2" x14ac:dyDescent="0.35">
      <c r="A168" s="1">
        <v>41944</v>
      </c>
      <c r="B168">
        <v>63611195</v>
      </c>
    </row>
    <row r="169" spans="1:2" x14ac:dyDescent="0.35">
      <c r="A169" s="1">
        <v>41974</v>
      </c>
      <c r="B169">
        <v>70967039</v>
      </c>
    </row>
    <row r="170" spans="1:2" x14ac:dyDescent="0.35">
      <c r="A170" s="1">
        <v>42005</v>
      </c>
      <c r="B170">
        <v>64743622</v>
      </c>
    </row>
    <row r="171" spans="1:2" x14ac:dyDescent="0.35">
      <c r="A171" s="1">
        <v>42036</v>
      </c>
      <c r="B171">
        <v>58474896</v>
      </c>
    </row>
    <row r="172" spans="1:2" x14ac:dyDescent="0.35">
      <c r="A172" s="1">
        <v>42064</v>
      </c>
      <c r="B172">
        <v>74237229</v>
      </c>
    </row>
    <row r="173" spans="1:2" x14ac:dyDescent="0.35">
      <c r="A173" s="1">
        <v>42095</v>
      </c>
      <c r="B173">
        <v>71278694</v>
      </c>
    </row>
    <row r="174" spans="1:2" x14ac:dyDescent="0.35">
      <c r="A174" s="1">
        <v>42125</v>
      </c>
      <c r="B174">
        <v>75712694</v>
      </c>
    </row>
    <row r="175" spans="1:2" x14ac:dyDescent="0.35">
      <c r="A175" s="1">
        <v>42156</v>
      </c>
      <c r="B175">
        <v>80063355</v>
      </c>
    </row>
    <row r="176" spans="1:2" x14ac:dyDescent="0.35">
      <c r="A176" s="1">
        <v>42186</v>
      </c>
      <c r="B176">
        <v>84404540</v>
      </c>
    </row>
    <row r="177" spans="1:2" x14ac:dyDescent="0.35">
      <c r="A177" s="1">
        <v>42217</v>
      </c>
      <c r="B177">
        <v>81957560</v>
      </c>
    </row>
    <row r="178" spans="1:2" x14ac:dyDescent="0.35">
      <c r="A178" s="1">
        <v>42248</v>
      </c>
      <c r="B178">
        <v>69028870</v>
      </c>
    </row>
    <row r="179" spans="1:2" x14ac:dyDescent="0.35">
      <c r="A179" s="1">
        <v>42278</v>
      </c>
      <c r="B179">
        <v>71887841</v>
      </c>
    </row>
    <row r="180" spans="1:2" x14ac:dyDescent="0.35">
      <c r="A180" s="1">
        <v>42309</v>
      </c>
      <c r="B180">
        <v>65654285</v>
      </c>
    </row>
    <row r="181" spans="1:2" x14ac:dyDescent="0.35">
      <c r="A181" s="1">
        <v>42339</v>
      </c>
      <c r="B181">
        <v>72233639</v>
      </c>
    </row>
    <row r="182" spans="1:2" x14ac:dyDescent="0.35">
      <c r="A182" s="1">
        <v>42370</v>
      </c>
      <c r="B182">
        <v>66538437</v>
      </c>
    </row>
    <row r="183" spans="1:2" x14ac:dyDescent="0.35">
      <c r="A183" s="1">
        <v>42401</v>
      </c>
      <c r="B183">
        <v>60331344</v>
      </c>
    </row>
    <row r="184" spans="1:2" x14ac:dyDescent="0.35">
      <c r="A184" s="1">
        <v>42430</v>
      </c>
      <c r="B184">
        <v>76271051</v>
      </c>
    </row>
    <row r="185" spans="1:2" x14ac:dyDescent="0.35">
      <c r="A185" s="1">
        <v>42461</v>
      </c>
      <c r="B185">
        <v>73607258</v>
      </c>
    </row>
    <row r="186" spans="1:2" x14ac:dyDescent="0.35">
      <c r="A186" s="1">
        <v>42491</v>
      </c>
      <c r="B186">
        <v>78502373</v>
      </c>
    </row>
    <row r="187" spans="1:2" x14ac:dyDescent="0.35">
      <c r="A187" s="1">
        <v>42522</v>
      </c>
      <c r="B187">
        <v>83253406</v>
      </c>
    </row>
    <row r="188" spans="1:2" x14ac:dyDescent="0.35">
      <c r="A188" s="1">
        <v>42552</v>
      </c>
      <c r="B188">
        <v>88951664</v>
      </c>
    </row>
    <row r="189" spans="1:2" x14ac:dyDescent="0.35">
      <c r="A189" s="1">
        <v>42583</v>
      </c>
      <c r="B189">
        <v>85855967</v>
      </c>
    </row>
    <row r="190" spans="1:2" x14ac:dyDescent="0.35">
      <c r="A190" s="1">
        <v>42614</v>
      </c>
      <c r="B190">
        <v>73017733</v>
      </c>
    </row>
    <row r="191" spans="1:2" x14ac:dyDescent="0.35">
      <c r="A191" s="1">
        <v>42644</v>
      </c>
      <c r="B191">
        <v>76678108</v>
      </c>
    </row>
    <row r="192" spans="1:2" x14ac:dyDescent="0.35">
      <c r="A192" s="1">
        <v>42675</v>
      </c>
      <c r="B192">
        <v>70460064</v>
      </c>
    </row>
    <row r="193" spans="1:5" x14ac:dyDescent="0.35">
      <c r="A193" s="1">
        <v>42705</v>
      </c>
      <c r="B193">
        <v>75327877</v>
      </c>
      <c r="C193">
        <v>75327877</v>
      </c>
      <c r="D193" s="2">
        <v>75327877</v>
      </c>
      <c r="E193" s="2">
        <v>75327877</v>
      </c>
    </row>
    <row r="194" spans="1:5" x14ac:dyDescent="0.35">
      <c r="A194" s="1">
        <v>42736</v>
      </c>
      <c r="C194">
        <f t="shared" ref="C194:C205" si="0">_xlfn.FORECAST.ETS(A194,$B$2:$B$193,$A$2:$A$193,1,1)</f>
        <v>70249426.222775832</v>
      </c>
      <c r="D194" s="2">
        <f t="shared" ref="D194:D205" si="1">C194-_xlfn.FORECAST.ETS.CONFINT(A194,$B$2:$B$193,$A$2:$A$193,0.95,1,1)</f>
        <v>66497179.860109925</v>
      </c>
      <c r="E194" s="2">
        <f t="shared" ref="E194:E205" si="2">C194+_xlfn.FORECAST.ETS.CONFINT(A194,$B$2:$B$193,$A$2:$A$193,0.95,1,1)</f>
        <v>74001672.585441738</v>
      </c>
    </row>
    <row r="195" spans="1:5" x14ac:dyDescent="0.35">
      <c r="A195" s="1">
        <v>42767</v>
      </c>
      <c r="C195">
        <f t="shared" si="0"/>
        <v>65538427.442013696</v>
      </c>
      <c r="D195" s="2">
        <f t="shared" si="1"/>
        <v>60845867.180749603</v>
      </c>
      <c r="E195" s="2">
        <f t="shared" si="2"/>
        <v>70230987.703277797</v>
      </c>
    </row>
    <row r="196" spans="1:5" x14ac:dyDescent="0.35">
      <c r="A196" s="1">
        <v>42795</v>
      </c>
      <c r="C196">
        <f t="shared" si="0"/>
        <v>81546985.573825017</v>
      </c>
      <c r="D196" s="2">
        <f t="shared" si="1"/>
        <v>76071398.654392734</v>
      </c>
      <c r="E196" s="2">
        <f t="shared" si="2"/>
        <v>87022572.493257299</v>
      </c>
    </row>
    <row r="197" spans="1:5" x14ac:dyDescent="0.35">
      <c r="A197" s="1">
        <v>42826</v>
      </c>
      <c r="C197">
        <f t="shared" si="0"/>
        <v>78563463.717985168</v>
      </c>
      <c r="D197" s="2">
        <f t="shared" si="1"/>
        <v>72401875.299011216</v>
      </c>
      <c r="E197" s="2">
        <f t="shared" si="2"/>
        <v>84725052.136959121</v>
      </c>
    </row>
    <row r="198" spans="1:5" x14ac:dyDescent="0.35">
      <c r="A198" s="1">
        <v>42856</v>
      </c>
      <c r="C198">
        <f t="shared" si="0"/>
        <v>82493691.246419594</v>
      </c>
      <c r="D198" s="2">
        <f t="shared" si="1"/>
        <v>75713609.450303227</v>
      </c>
      <c r="E198" s="2">
        <f t="shared" si="2"/>
        <v>89273773.042535961</v>
      </c>
    </row>
    <row r="199" spans="1:5" x14ac:dyDescent="0.35">
      <c r="A199" s="1">
        <v>42887</v>
      </c>
      <c r="C199">
        <f t="shared" si="0"/>
        <v>86278758.784496516</v>
      </c>
      <c r="D199" s="2">
        <f t="shared" si="1"/>
        <v>78930623.495693848</v>
      </c>
      <c r="E199" s="2">
        <f t="shared" si="2"/>
        <v>93626894.073299184</v>
      </c>
    </row>
    <row r="200" spans="1:5" x14ac:dyDescent="0.35">
      <c r="A200" s="1">
        <v>42917</v>
      </c>
      <c r="C200">
        <f t="shared" si="0"/>
        <v>90212105.269858345</v>
      </c>
      <c r="D200" s="2">
        <f t="shared" si="1"/>
        <v>82335434.070354372</v>
      </c>
      <c r="E200" s="2">
        <f t="shared" si="2"/>
        <v>98088776.469362319</v>
      </c>
    </row>
    <row r="201" spans="1:5" x14ac:dyDescent="0.35">
      <c r="A201" s="1">
        <v>42948</v>
      </c>
      <c r="C201">
        <f t="shared" si="0"/>
        <v>86987997.408369198</v>
      </c>
      <c r="D201" s="2">
        <f t="shared" si="1"/>
        <v>78614819.504587442</v>
      </c>
      <c r="E201" s="2">
        <f t="shared" si="2"/>
        <v>95361175.312150955</v>
      </c>
    </row>
    <row r="202" spans="1:5" x14ac:dyDescent="0.35">
      <c r="A202" s="1">
        <v>42979</v>
      </c>
      <c r="C202">
        <f t="shared" si="0"/>
        <v>74105787.03014414</v>
      </c>
      <c r="D202" s="2">
        <f t="shared" si="1"/>
        <v>65262733.403081641</v>
      </c>
      <c r="E202" s="2">
        <f t="shared" si="2"/>
        <v>82948840.65720664</v>
      </c>
    </row>
    <row r="203" spans="1:5" x14ac:dyDescent="0.35">
      <c r="A203" s="1">
        <v>43009</v>
      </c>
      <c r="C203">
        <f t="shared" si="0"/>
        <v>76858850.238512173</v>
      </c>
      <c r="D203" s="2">
        <f t="shared" si="1"/>
        <v>67568508.744682491</v>
      </c>
      <c r="E203" s="2">
        <f t="shared" si="2"/>
        <v>86149191.732341856</v>
      </c>
    </row>
    <row r="204" spans="1:5" x14ac:dyDescent="0.35">
      <c r="A204" s="1">
        <v>43040</v>
      </c>
      <c r="C204">
        <f t="shared" si="0"/>
        <v>71159787.611011356</v>
      </c>
      <c r="D204" s="2">
        <f t="shared" si="1"/>
        <v>61441625.27290979</v>
      </c>
      <c r="E204" s="2">
        <f t="shared" si="2"/>
        <v>80877949.949112922</v>
      </c>
    </row>
    <row r="205" spans="1:5" x14ac:dyDescent="0.35">
      <c r="A205" s="1">
        <v>43070</v>
      </c>
      <c r="C205">
        <f t="shared" si="0"/>
        <v>76572990.115608707</v>
      </c>
      <c r="D205" s="2">
        <f t="shared" si="1"/>
        <v>66444005.562210709</v>
      </c>
      <c r="E205" s="2">
        <f t="shared" si="2"/>
        <v>86701974.669006705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72B56-956D-4EF2-A370-42C187FC7ACA}">
  <dimension ref="D4:E208"/>
  <sheetViews>
    <sheetView topLeftCell="A183" workbookViewId="0">
      <selection activeCell="D189" sqref="D4:E196"/>
    </sheetView>
  </sheetViews>
  <sheetFormatPr defaultRowHeight="14.5" x14ac:dyDescent="0.35"/>
  <cols>
    <col min="4" max="4" width="12.08984375" customWidth="1"/>
  </cols>
  <sheetData>
    <row r="4" spans="4:5" x14ac:dyDescent="0.35">
      <c r="D4" t="s">
        <v>0</v>
      </c>
      <c r="E4" t="s">
        <v>1</v>
      </c>
    </row>
    <row r="5" spans="4:5" x14ac:dyDescent="0.35">
      <c r="D5" s="1">
        <v>36892</v>
      </c>
      <c r="E5">
        <v>49843099</v>
      </c>
    </row>
    <row r="6" spans="4:5" x14ac:dyDescent="0.35">
      <c r="D6" s="1">
        <v>36923</v>
      </c>
      <c r="E6">
        <v>49931931</v>
      </c>
    </row>
    <row r="7" spans="4:5" x14ac:dyDescent="0.35">
      <c r="D7" s="1">
        <v>36951</v>
      </c>
      <c r="E7">
        <v>61478163</v>
      </c>
    </row>
    <row r="8" spans="4:5" x14ac:dyDescent="0.35">
      <c r="D8" s="1">
        <v>36982</v>
      </c>
      <c r="E8">
        <v>58981617</v>
      </c>
    </row>
    <row r="9" spans="4:5" x14ac:dyDescent="0.35">
      <c r="D9" s="1">
        <v>37012</v>
      </c>
      <c r="E9">
        <v>61223861</v>
      </c>
    </row>
    <row r="10" spans="4:5" x14ac:dyDescent="0.35">
      <c r="D10" s="1">
        <v>37043</v>
      </c>
      <c r="E10">
        <v>65601574</v>
      </c>
    </row>
    <row r="11" spans="4:5" x14ac:dyDescent="0.35">
      <c r="D11" s="1">
        <v>37073</v>
      </c>
      <c r="E11">
        <v>67898320</v>
      </c>
    </row>
    <row r="12" spans="4:5" x14ac:dyDescent="0.35">
      <c r="D12" s="1">
        <v>37104</v>
      </c>
      <c r="E12">
        <v>67028338</v>
      </c>
    </row>
    <row r="13" spans="4:5" x14ac:dyDescent="0.35">
      <c r="D13" s="1">
        <v>37135</v>
      </c>
      <c r="E13">
        <v>56441629</v>
      </c>
    </row>
    <row r="14" spans="4:5" x14ac:dyDescent="0.35">
      <c r="D14" s="1">
        <v>37165</v>
      </c>
      <c r="E14">
        <v>58834210</v>
      </c>
    </row>
    <row r="15" spans="4:5" x14ac:dyDescent="0.35">
      <c r="D15" s="1">
        <v>37196</v>
      </c>
      <c r="E15">
        <v>56283261</v>
      </c>
    </row>
    <row r="16" spans="4:5" x14ac:dyDescent="0.35">
      <c r="D16" s="1">
        <v>37226</v>
      </c>
      <c r="E16">
        <v>55380280</v>
      </c>
    </row>
    <row r="17" spans="4:5" x14ac:dyDescent="0.35">
      <c r="D17" s="1">
        <v>37257</v>
      </c>
      <c r="E17">
        <v>53129922</v>
      </c>
    </row>
    <row r="18" spans="4:5" x14ac:dyDescent="0.35">
      <c r="D18" s="1">
        <v>37288</v>
      </c>
      <c r="E18">
        <v>49992995</v>
      </c>
    </row>
    <row r="19" spans="4:5" x14ac:dyDescent="0.35">
      <c r="D19" s="1">
        <v>37316</v>
      </c>
      <c r="E19">
        <v>62323049</v>
      </c>
    </row>
    <row r="20" spans="4:5" x14ac:dyDescent="0.35">
      <c r="D20" s="1">
        <v>37347</v>
      </c>
      <c r="E20">
        <v>59801567</v>
      </c>
    </row>
    <row r="21" spans="4:5" x14ac:dyDescent="0.35">
      <c r="D21" s="1">
        <v>37377</v>
      </c>
      <c r="E21">
        <v>60246478</v>
      </c>
    </row>
    <row r="22" spans="4:5" x14ac:dyDescent="0.35">
      <c r="D22" s="1">
        <v>37408</v>
      </c>
      <c r="E22">
        <v>64987598</v>
      </c>
    </row>
    <row r="23" spans="4:5" x14ac:dyDescent="0.35">
      <c r="D23" s="1">
        <v>37438</v>
      </c>
      <c r="E23">
        <v>68573410</v>
      </c>
    </row>
    <row r="24" spans="4:5" x14ac:dyDescent="0.35">
      <c r="D24" s="1">
        <v>37469</v>
      </c>
      <c r="E24">
        <v>69003617</v>
      </c>
    </row>
    <row r="25" spans="4:5" x14ac:dyDescent="0.35">
      <c r="D25" s="1">
        <v>37500</v>
      </c>
      <c r="E25">
        <v>39106905</v>
      </c>
    </row>
    <row r="26" spans="4:5" x14ac:dyDescent="0.35">
      <c r="D26" s="1">
        <v>37530</v>
      </c>
      <c r="E26">
        <v>44271037</v>
      </c>
    </row>
    <row r="27" spans="4:5" x14ac:dyDescent="0.35">
      <c r="D27" s="1">
        <v>37561</v>
      </c>
      <c r="E27">
        <v>45245063</v>
      </c>
    </row>
    <row r="28" spans="4:5" x14ac:dyDescent="0.35">
      <c r="D28" s="1">
        <v>37591</v>
      </c>
      <c r="E28">
        <v>48167518</v>
      </c>
    </row>
    <row r="29" spans="4:5" x14ac:dyDescent="0.35">
      <c r="D29" s="1">
        <v>37622</v>
      </c>
      <c r="E29">
        <v>46587854</v>
      </c>
    </row>
    <row r="30" spans="4:5" x14ac:dyDescent="0.35">
      <c r="D30" s="1">
        <v>37653</v>
      </c>
      <c r="E30">
        <v>45157584</v>
      </c>
    </row>
    <row r="31" spans="4:5" x14ac:dyDescent="0.35">
      <c r="D31" s="1">
        <v>37681</v>
      </c>
      <c r="E31">
        <v>57423396</v>
      </c>
    </row>
    <row r="32" spans="4:5" x14ac:dyDescent="0.35">
      <c r="D32" s="1">
        <v>37712</v>
      </c>
      <c r="E32">
        <v>53013179</v>
      </c>
    </row>
    <row r="33" spans="4:5" x14ac:dyDescent="0.35">
      <c r="D33" s="1">
        <v>37742</v>
      </c>
      <c r="E33">
        <v>55663570</v>
      </c>
    </row>
    <row r="34" spans="4:5" x14ac:dyDescent="0.35">
      <c r="D34" s="1">
        <v>37773</v>
      </c>
      <c r="E34">
        <v>60224150</v>
      </c>
    </row>
    <row r="35" spans="4:5" x14ac:dyDescent="0.35">
      <c r="D35" s="1">
        <v>37803</v>
      </c>
      <c r="E35">
        <v>63828500</v>
      </c>
    </row>
    <row r="36" spans="4:5" x14ac:dyDescent="0.35">
      <c r="D36" s="1">
        <v>37834</v>
      </c>
      <c r="E36">
        <v>63657944</v>
      </c>
    </row>
    <row r="37" spans="4:5" x14ac:dyDescent="0.35">
      <c r="D37" s="1">
        <v>37865</v>
      </c>
      <c r="E37">
        <v>49270915</v>
      </c>
    </row>
    <row r="38" spans="4:5" x14ac:dyDescent="0.35">
      <c r="D38" s="1">
        <v>37895</v>
      </c>
      <c r="E38">
        <v>54019748</v>
      </c>
    </row>
    <row r="39" spans="4:5" x14ac:dyDescent="0.35">
      <c r="D39" s="1">
        <v>37926</v>
      </c>
      <c r="E39">
        <v>50106815</v>
      </c>
    </row>
    <row r="40" spans="4:5" x14ac:dyDescent="0.35">
      <c r="D40" s="1">
        <v>37956</v>
      </c>
      <c r="E40">
        <v>56656595</v>
      </c>
    </row>
    <row r="41" spans="4:5" x14ac:dyDescent="0.35">
      <c r="D41" s="1">
        <v>37987</v>
      </c>
      <c r="E41">
        <v>51197174</v>
      </c>
    </row>
    <row r="42" spans="4:5" x14ac:dyDescent="0.35">
      <c r="D42" s="1">
        <v>38018</v>
      </c>
      <c r="E42">
        <v>47040806</v>
      </c>
    </row>
    <row r="43" spans="4:5" x14ac:dyDescent="0.35">
      <c r="D43" s="1">
        <v>38047</v>
      </c>
      <c r="E43">
        <v>56766580</v>
      </c>
    </row>
    <row r="44" spans="4:5" x14ac:dyDescent="0.35">
      <c r="D44" s="1">
        <v>38078</v>
      </c>
      <c r="E44">
        <v>51857453</v>
      </c>
    </row>
    <row r="45" spans="4:5" x14ac:dyDescent="0.35">
      <c r="D45" s="1">
        <v>38108</v>
      </c>
      <c r="E45">
        <v>54335598</v>
      </c>
    </row>
    <row r="46" spans="4:5" x14ac:dyDescent="0.35">
      <c r="D46" s="1">
        <v>38139</v>
      </c>
      <c r="E46">
        <v>60272900</v>
      </c>
    </row>
    <row r="47" spans="4:5" x14ac:dyDescent="0.35">
      <c r="D47" s="1">
        <v>38169</v>
      </c>
      <c r="E47">
        <v>65962215</v>
      </c>
    </row>
    <row r="48" spans="4:5" x14ac:dyDescent="0.35">
      <c r="D48" s="1">
        <v>38200</v>
      </c>
      <c r="E48">
        <v>64989766</v>
      </c>
    </row>
    <row r="49" spans="4:5" x14ac:dyDescent="0.35">
      <c r="D49" s="1">
        <v>38231</v>
      </c>
      <c r="E49">
        <v>52121480</v>
      </c>
    </row>
    <row r="50" spans="4:5" x14ac:dyDescent="0.35">
      <c r="D50" s="1">
        <v>38261</v>
      </c>
      <c r="E50">
        <v>56724551</v>
      </c>
    </row>
    <row r="51" spans="4:5" x14ac:dyDescent="0.35">
      <c r="D51" s="1">
        <v>38292</v>
      </c>
      <c r="E51">
        <v>54128776</v>
      </c>
    </row>
    <row r="52" spans="4:5" x14ac:dyDescent="0.35">
      <c r="D52" s="1">
        <v>38322</v>
      </c>
      <c r="E52">
        <v>58739845</v>
      </c>
    </row>
    <row r="53" spans="4:5" x14ac:dyDescent="0.35">
      <c r="D53" s="1">
        <v>38353</v>
      </c>
      <c r="E53">
        <v>53979787</v>
      </c>
    </row>
    <row r="54" spans="4:5" x14ac:dyDescent="0.35">
      <c r="D54" s="1">
        <v>38384</v>
      </c>
      <c r="E54">
        <v>53179693</v>
      </c>
    </row>
    <row r="55" spans="4:5" x14ac:dyDescent="0.35">
      <c r="D55" s="1">
        <v>38412</v>
      </c>
      <c r="E55">
        <v>64035864</v>
      </c>
    </row>
    <row r="56" spans="4:5" x14ac:dyDescent="0.35">
      <c r="D56" s="1">
        <v>38443</v>
      </c>
      <c r="E56">
        <v>62340117</v>
      </c>
    </row>
    <row r="57" spans="4:5" x14ac:dyDescent="0.35">
      <c r="D57" s="1">
        <v>38473</v>
      </c>
      <c r="E57">
        <v>62530704</v>
      </c>
    </row>
    <row r="58" spans="4:5" x14ac:dyDescent="0.35">
      <c r="D58" s="1">
        <v>38504</v>
      </c>
      <c r="E58">
        <v>68866397</v>
      </c>
    </row>
    <row r="59" spans="4:5" x14ac:dyDescent="0.35">
      <c r="D59" s="1">
        <v>38534</v>
      </c>
      <c r="E59">
        <v>73335889</v>
      </c>
    </row>
    <row r="60" spans="4:5" x14ac:dyDescent="0.35">
      <c r="D60" s="1">
        <v>38565</v>
      </c>
      <c r="E60">
        <v>70961522</v>
      </c>
    </row>
    <row r="61" spans="4:5" x14ac:dyDescent="0.35">
      <c r="D61" s="1">
        <v>38596</v>
      </c>
      <c r="E61">
        <v>57881041</v>
      </c>
    </row>
    <row r="62" spans="4:5" x14ac:dyDescent="0.35">
      <c r="D62" s="1">
        <v>38626</v>
      </c>
      <c r="E62">
        <v>63021143</v>
      </c>
    </row>
    <row r="63" spans="4:5" x14ac:dyDescent="0.35">
      <c r="D63" s="1">
        <v>38657</v>
      </c>
      <c r="E63">
        <v>59453942</v>
      </c>
    </row>
    <row r="64" spans="4:5" x14ac:dyDescent="0.35">
      <c r="D64" s="1">
        <v>38687</v>
      </c>
      <c r="E64">
        <v>62680310</v>
      </c>
    </row>
    <row r="65" spans="4:5" x14ac:dyDescent="0.35">
      <c r="D65" s="1">
        <v>38718</v>
      </c>
      <c r="E65">
        <v>59629608</v>
      </c>
    </row>
    <row r="66" spans="4:5" x14ac:dyDescent="0.35">
      <c r="D66" s="1">
        <v>38749</v>
      </c>
      <c r="E66">
        <v>55795165</v>
      </c>
    </row>
    <row r="67" spans="4:5" x14ac:dyDescent="0.35">
      <c r="D67" s="1">
        <v>38777</v>
      </c>
      <c r="E67">
        <v>70595861</v>
      </c>
    </row>
    <row r="68" spans="4:5" x14ac:dyDescent="0.35">
      <c r="D68" s="1">
        <v>38808</v>
      </c>
      <c r="E68">
        <v>65145551</v>
      </c>
    </row>
    <row r="69" spans="4:5" x14ac:dyDescent="0.35">
      <c r="D69" s="1">
        <v>38838</v>
      </c>
      <c r="E69">
        <v>68268899</v>
      </c>
    </row>
    <row r="70" spans="4:5" x14ac:dyDescent="0.35">
      <c r="D70" s="1">
        <v>38869</v>
      </c>
      <c r="E70">
        <v>72952959</v>
      </c>
    </row>
    <row r="71" spans="4:5" x14ac:dyDescent="0.35">
      <c r="D71" s="1">
        <v>38899</v>
      </c>
      <c r="E71">
        <v>77432998</v>
      </c>
    </row>
    <row r="72" spans="4:5" x14ac:dyDescent="0.35">
      <c r="D72" s="1">
        <v>38930</v>
      </c>
      <c r="E72">
        <v>73778918</v>
      </c>
    </row>
    <row r="73" spans="4:5" x14ac:dyDescent="0.35">
      <c r="D73" s="1">
        <v>38961</v>
      </c>
      <c r="E73">
        <v>62046798</v>
      </c>
    </row>
    <row r="74" spans="4:5" x14ac:dyDescent="0.35">
      <c r="D74" s="1">
        <v>38991</v>
      </c>
      <c r="E74">
        <v>63640895</v>
      </c>
    </row>
    <row r="75" spans="4:5" x14ac:dyDescent="0.35">
      <c r="D75" s="1">
        <v>39022</v>
      </c>
      <c r="E75">
        <v>61518984</v>
      </c>
    </row>
    <row r="76" spans="4:5" x14ac:dyDescent="0.35">
      <c r="D76" s="1">
        <v>39052</v>
      </c>
      <c r="E76">
        <v>64289340</v>
      </c>
    </row>
    <row r="77" spans="4:5" x14ac:dyDescent="0.35">
      <c r="D77" s="1">
        <v>39083</v>
      </c>
      <c r="E77">
        <v>61035027</v>
      </c>
    </row>
    <row r="78" spans="4:5" x14ac:dyDescent="0.35">
      <c r="D78" s="1">
        <v>39114</v>
      </c>
      <c r="E78">
        <v>56729212</v>
      </c>
    </row>
    <row r="79" spans="4:5" x14ac:dyDescent="0.35">
      <c r="D79" s="1">
        <v>39142</v>
      </c>
      <c r="E79">
        <v>70799794</v>
      </c>
    </row>
    <row r="80" spans="4:5" x14ac:dyDescent="0.35">
      <c r="D80" s="1">
        <v>39173</v>
      </c>
      <c r="E80">
        <v>68120559</v>
      </c>
    </row>
    <row r="81" spans="4:5" x14ac:dyDescent="0.35">
      <c r="D81" s="1">
        <v>39203</v>
      </c>
      <c r="E81">
        <v>69352606</v>
      </c>
    </row>
    <row r="82" spans="4:5" x14ac:dyDescent="0.35">
      <c r="D82" s="1">
        <v>39234</v>
      </c>
      <c r="E82">
        <v>74099238</v>
      </c>
    </row>
    <row r="83" spans="4:5" x14ac:dyDescent="0.35">
      <c r="D83" s="1">
        <v>39264</v>
      </c>
      <c r="E83">
        <v>77798621</v>
      </c>
    </row>
    <row r="84" spans="4:5" x14ac:dyDescent="0.35">
      <c r="D84" s="1">
        <v>39295</v>
      </c>
      <c r="E84">
        <v>74227051</v>
      </c>
    </row>
    <row r="85" spans="4:5" x14ac:dyDescent="0.35">
      <c r="D85" s="1">
        <v>39326</v>
      </c>
      <c r="E85">
        <v>62345744</v>
      </c>
    </row>
    <row r="86" spans="4:5" x14ac:dyDescent="0.35">
      <c r="D86" s="1">
        <v>39356</v>
      </c>
      <c r="E86">
        <v>66082164</v>
      </c>
    </row>
    <row r="87" spans="4:5" x14ac:dyDescent="0.35">
      <c r="D87" s="1">
        <v>39387</v>
      </c>
      <c r="E87">
        <v>63548732</v>
      </c>
    </row>
    <row r="88" spans="4:5" x14ac:dyDescent="0.35">
      <c r="D88" s="1">
        <v>39417</v>
      </c>
      <c r="E88">
        <v>65980782</v>
      </c>
    </row>
    <row r="89" spans="4:5" x14ac:dyDescent="0.35">
      <c r="D89" s="1">
        <v>39448</v>
      </c>
      <c r="E89">
        <v>63016014</v>
      </c>
    </row>
    <row r="90" spans="4:5" x14ac:dyDescent="0.35">
      <c r="D90" s="1">
        <v>39479</v>
      </c>
      <c r="E90">
        <v>57793832</v>
      </c>
    </row>
    <row r="91" spans="4:5" x14ac:dyDescent="0.35">
      <c r="D91" s="1">
        <v>39508</v>
      </c>
      <c r="E91">
        <v>72700241</v>
      </c>
    </row>
    <row r="92" spans="4:5" x14ac:dyDescent="0.35">
      <c r="D92" s="1">
        <v>39539</v>
      </c>
      <c r="E92">
        <v>69836157</v>
      </c>
    </row>
    <row r="93" spans="4:5" x14ac:dyDescent="0.35">
      <c r="D93" s="1">
        <v>39569</v>
      </c>
      <c r="E93">
        <v>71933108</v>
      </c>
    </row>
    <row r="94" spans="4:5" x14ac:dyDescent="0.35">
      <c r="D94" s="1">
        <v>39600</v>
      </c>
      <c r="E94">
        <v>76926452</v>
      </c>
    </row>
    <row r="95" spans="4:5" x14ac:dyDescent="0.35">
      <c r="D95" s="1">
        <v>39630</v>
      </c>
      <c r="E95">
        <v>80988340</v>
      </c>
    </row>
    <row r="96" spans="4:5" x14ac:dyDescent="0.35">
      <c r="D96" s="1">
        <v>39661</v>
      </c>
      <c r="E96">
        <v>79439827</v>
      </c>
    </row>
    <row r="97" spans="4:5" x14ac:dyDescent="0.35">
      <c r="D97" s="1">
        <v>39692</v>
      </c>
      <c r="E97">
        <v>65913314</v>
      </c>
    </row>
    <row r="98" spans="4:5" x14ac:dyDescent="0.35">
      <c r="D98" s="1">
        <v>39722</v>
      </c>
      <c r="E98">
        <v>69445349</v>
      </c>
    </row>
    <row r="99" spans="4:5" x14ac:dyDescent="0.35">
      <c r="D99" s="1">
        <v>39753</v>
      </c>
      <c r="E99">
        <v>66250428</v>
      </c>
    </row>
    <row r="100" spans="4:5" x14ac:dyDescent="0.35">
      <c r="D100" s="1">
        <v>39783</v>
      </c>
      <c r="E100">
        <v>67782533</v>
      </c>
    </row>
    <row r="101" spans="4:5" x14ac:dyDescent="0.35">
      <c r="D101" s="1">
        <v>39814</v>
      </c>
      <c r="E101">
        <v>64667105</v>
      </c>
    </row>
    <row r="102" spans="4:5" x14ac:dyDescent="0.35">
      <c r="D102" s="1">
        <v>39845</v>
      </c>
      <c r="E102">
        <v>61504425</v>
      </c>
    </row>
    <row r="103" spans="4:5" x14ac:dyDescent="0.35">
      <c r="D103" s="1">
        <v>39873</v>
      </c>
      <c r="E103">
        <v>74575531</v>
      </c>
    </row>
    <row r="104" spans="4:5" x14ac:dyDescent="0.35">
      <c r="D104" s="1">
        <v>39904</v>
      </c>
      <c r="E104">
        <v>68906882</v>
      </c>
    </row>
    <row r="105" spans="4:5" x14ac:dyDescent="0.35">
      <c r="D105" s="1">
        <v>39934</v>
      </c>
      <c r="E105">
        <v>72725750</v>
      </c>
    </row>
    <row r="106" spans="4:5" x14ac:dyDescent="0.35">
      <c r="D106" s="1">
        <v>39965</v>
      </c>
      <c r="E106">
        <v>76162104</v>
      </c>
    </row>
    <row r="107" spans="4:5" x14ac:dyDescent="0.35">
      <c r="D107" s="1">
        <v>39995</v>
      </c>
      <c r="E107">
        <v>79707545</v>
      </c>
    </row>
    <row r="108" spans="4:5" x14ac:dyDescent="0.35">
      <c r="D108" s="1">
        <v>40026</v>
      </c>
      <c r="E108">
        <v>77300568</v>
      </c>
    </row>
    <row r="109" spans="4:5" x14ac:dyDescent="0.35">
      <c r="D109" s="1">
        <v>40057</v>
      </c>
      <c r="E109">
        <v>61198749</v>
      </c>
    </row>
    <row r="110" spans="4:5" x14ac:dyDescent="0.35">
      <c r="D110" s="1">
        <v>40087</v>
      </c>
      <c r="E110">
        <v>65018204</v>
      </c>
    </row>
    <row r="111" spans="4:5" x14ac:dyDescent="0.35">
      <c r="D111" s="1">
        <v>40118</v>
      </c>
      <c r="E111">
        <v>58512623</v>
      </c>
    </row>
    <row r="112" spans="4:5" x14ac:dyDescent="0.35">
      <c r="D112" s="1">
        <v>40148</v>
      </c>
      <c r="E112">
        <v>63503416</v>
      </c>
    </row>
    <row r="113" spans="4:5" x14ac:dyDescent="0.35">
      <c r="D113" s="1">
        <v>40179</v>
      </c>
      <c r="E113">
        <v>58373786</v>
      </c>
    </row>
    <row r="114" spans="4:5" x14ac:dyDescent="0.35">
      <c r="D114" s="1">
        <v>40210</v>
      </c>
      <c r="E114">
        <v>53506580</v>
      </c>
    </row>
    <row r="115" spans="4:5" x14ac:dyDescent="0.35">
      <c r="D115" s="1">
        <v>40238</v>
      </c>
      <c r="E115">
        <v>66027342</v>
      </c>
    </row>
    <row r="116" spans="4:5" x14ac:dyDescent="0.35">
      <c r="D116" s="1">
        <v>40269</v>
      </c>
      <c r="E116">
        <v>65166301</v>
      </c>
    </row>
    <row r="117" spans="4:5" x14ac:dyDescent="0.35">
      <c r="D117" s="1">
        <v>40299</v>
      </c>
      <c r="E117">
        <v>65868255</v>
      </c>
    </row>
    <row r="118" spans="4:5" x14ac:dyDescent="0.35">
      <c r="D118" s="1">
        <v>40330</v>
      </c>
      <c r="E118">
        <v>71350228</v>
      </c>
    </row>
    <row r="119" spans="4:5" x14ac:dyDescent="0.35">
      <c r="D119" s="1">
        <v>40360</v>
      </c>
      <c r="E119">
        <v>77136799</v>
      </c>
    </row>
    <row r="120" spans="4:5" x14ac:dyDescent="0.35">
      <c r="D120" s="1">
        <v>40391</v>
      </c>
      <c r="E120">
        <v>74614772</v>
      </c>
    </row>
    <row r="121" spans="4:5" x14ac:dyDescent="0.35">
      <c r="D121" s="1">
        <v>40422</v>
      </c>
      <c r="E121">
        <v>61435354</v>
      </c>
    </row>
    <row r="122" spans="4:5" x14ac:dyDescent="0.35">
      <c r="D122" s="1">
        <v>40452</v>
      </c>
      <c r="E122">
        <v>64274740</v>
      </c>
    </row>
    <row r="123" spans="4:5" x14ac:dyDescent="0.35">
      <c r="D123" s="1">
        <v>40483</v>
      </c>
      <c r="E123">
        <v>59011015</v>
      </c>
    </row>
    <row r="124" spans="4:5" x14ac:dyDescent="0.35">
      <c r="D124" s="1">
        <v>40513</v>
      </c>
      <c r="E124">
        <v>63231672</v>
      </c>
    </row>
    <row r="125" spans="4:5" x14ac:dyDescent="0.35">
      <c r="D125" s="1">
        <v>40544</v>
      </c>
      <c r="E125">
        <v>59651062</v>
      </c>
    </row>
    <row r="126" spans="4:5" x14ac:dyDescent="0.35">
      <c r="D126" s="1">
        <v>40575</v>
      </c>
      <c r="E126">
        <v>53240066</v>
      </c>
    </row>
    <row r="127" spans="4:5" x14ac:dyDescent="0.35">
      <c r="D127" s="1">
        <v>40603</v>
      </c>
      <c r="E127">
        <v>68307090</v>
      </c>
    </row>
    <row r="128" spans="4:5" x14ac:dyDescent="0.35">
      <c r="D128" s="1">
        <v>40634</v>
      </c>
      <c r="E128">
        <v>64953251</v>
      </c>
    </row>
    <row r="129" spans="4:5" x14ac:dyDescent="0.35">
      <c r="D129" s="1">
        <v>40664</v>
      </c>
      <c r="E129">
        <v>68850905</v>
      </c>
    </row>
    <row r="130" spans="4:5" x14ac:dyDescent="0.35">
      <c r="D130" s="1">
        <v>40695</v>
      </c>
      <c r="E130">
        <v>74474551</v>
      </c>
    </row>
    <row r="131" spans="4:5" x14ac:dyDescent="0.35">
      <c r="D131" s="1">
        <v>40725</v>
      </c>
      <c r="E131">
        <v>79304441</v>
      </c>
    </row>
    <row r="132" spans="4:5" x14ac:dyDescent="0.35">
      <c r="D132" s="1">
        <v>40756</v>
      </c>
      <c r="E132">
        <v>76741308</v>
      </c>
    </row>
    <row r="133" spans="4:5" x14ac:dyDescent="0.35">
      <c r="D133" s="1">
        <v>40787</v>
      </c>
      <c r="E133">
        <v>65341293</v>
      </c>
    </row>
    <row r="134" spans="4:5" x14ac:dyDescent="0.35">
      <c r="D134" s="1">
        <v>40817</v>
      </c>
      <c r="E134">
        <v>69071626</v>
      </c>
    </row>
    <row r="135" spans="4:5" x14ac:dyDescent="0.35">
      <c r="D135" s="1">
        <v>40848</v>
      </c>
      <c r="E135">
        <v>63334293</v>
      </c>
    </row>
    <row r="136" spans="4:5" x14ac:dyDescent="0.35">
      <c r="D136" s="1">
        <v>40878</v>
      </c>
      <c r="E136">
        <v>65797943</v>
      </c>
    </row>
    <row r="137" spans="4:5" x14ac:dyDescent="0.35">
      <c r="D137" s="1">
        <v>40909</v>
      </c>
      <c r="E137">
        <v>61630362</v>
      </c>
    </row>
    <row r="138" spans="4:5" x14ac:dyDescent="0.35">
      <c r="D138" s="1">
        <v>40940</v>
      </c>
      <c r="E138">
        <v>55391206</v>
      </c>
    </row>
    <row r="139" spans="4:5" x14ac:dyDescent="0.35">
      <c r="D139" s="1">
        <v>40969</v>
      </c>
      <c r="E139">
        <v>70158268</v>
      </c>
    </row>
    <row r="140" spans="4:5" x14ac:dyDescent="0.35">
      <c r="D140" s="1">
        <v>41000</v>
      </c>
      <c r="E140">
        <v>67683559</v>
      </c>
    </row>
    <row r="141" spans="4:5" x14ac:dyDescent="0.35">
      <c r="D141" s="1">
        <v>41030</v>
      </c>
      <c r="E141">
        <v>71711448</v>
      </c>
    </row>
    <row r="142" spans="4:5" x14ac:dyDescent="0.35">
      <c r="D142" s="1">
        <v>41061</v>
      </c>
      <c r="E142">
        <v>76057910</v>
      </c>
    </row>
    <row r="143" spans="4:5" x14ac:dyDescent="0.35">
      <c r="D143" s="1">
        <v>41091</v>
      </c>
      <c r="E143">
        <v>81423231</v>
      </c>
    </row>
    <row r="144" spans="4:5" x14ac:dyDescent="0.35">
      <c r="D144" s="1">
        <v>41122</v>
      </c>
      <c r="E144">
        <v>77247896</v>
      </c>
    </row>
    <row r="145" spans="4:5" x14ac:dyDescent="0.35">
      <c r="D145" s="1">
        <v>41153</v>
      </c>
      <c r="E145">
        <v>66345318</v>
      </c>
    </row>
    <row r="146" spans="4:5" x14ac:dyDescent="0.35">
      <c r="D146" s="1">
        <v>41183</v>
      </c>
      <c r="E146">
        <v>68177919</v>
      </c>
    </row>
    <row r="147" spans="4:5" x14ac:dyDescent="0.35">
      <c r="D147" s="1">
        <v>41214</v>
      </c>
      <c r="E147">
        <v>63492941</v>
      </c>
    </row>
    <row r="148" spans="4:5" x14ac:dyDescent="0.35">
      <c r="D148" s="1">
        <v>41244</v>
      </c>
      <c r="E148">
        <v>66595644</v>
      </c>
    </row>
    <row r="149" spans="4:5" x14ac:dyDescent="0.35">
      <c r="D149" s="1">
        <v>41275</v>
      </c>
      <c r="E149">
        <v>61940192</v>
      </c>
    </row>
    <row r="150" spans="4:5" x14ac:dyDescent="0.35">
      <c r="D150" s="1">
        <v>41306</v>
      </c>
      <c r="E150">
        <v>58243799</v>
      </c>
    </row>
    <row r="151" spans="4:5" x14ac:dyDescent="0.35">
      <c r="D151" s="1">
        <v>41334</v>
      </c>
      <c r="E151">
        <v>71696205</v>
      </c>
    </row>
    <row r="152" spans="4:5" x14ac:dyDescent="0.35">
      <c r="D152" s="1">
        <v>41365</v>
      </c>
      <c r="E152">
        <v>68669276</v>
      </c>
    </row>
    <row r="153" spans="4:5" x14ac:dyDescent="0.35">
      <c r="D153" s="1">
        <v>41395</v>
      </c>
      <c r="E153">
        <v>71887545</v>
      </c>
    </row>
    <row r="154" spans="4:5" x14ac:dyDescent="0.35">
      <c r="D154" s="1">
        <v>41426</v>
      </c>
      <c r="E154">
        <v>76760765</v>
      </c>
    </row>
    <row r="155" spans="4:5" x14ac:dyDescent="0.35">
      <c r="D155" s="1">
        <v>41456</v>
      </c>
      <c r="E155">
        <v>80499331</v>
      </c>
    </row>
    <row r="156" spans="4:5" x14ac:dyDescent="0.35">
      <c r="D156" s="1">
        <v>41487</v>
      </c>
      <c r="E156">
        <v>78609005</v>
      </c>
    </row>
    <row r="157" spans="4:5" x14ac:dyDescent="0.35">
      <c r="D157" s="1">
        <v>41518</v>
      </c>
      <c r="E157">
        <v>66008348</v>
      </c>
    </row>
    <row r="158" spans="4:5" x14ac:dyDescent="0.35">
      <c r="D158" s="1">
        <v>41548</v>
      </c>
      <c r="E158">
        <v>67677764</v>
      </c>
    </row>
    <row r="159" spans="4:5" x14ac:dyDescent="0.35">
      <c r="D159" s="1">
        <v>41579</v>
      </c>
      <c r="E159">
        <v>64039210</v>
      </c>
    </row>
    <row r="160" spans="4:5" x14ac:dyDescent="0.35">
      <c r="D160" s="1">
        <v>41609</v>
      </c>
      <c r="E160">
        <v>66702987</v>
      </c>
    </row>
    <row r="161" spans="4:5" x14ac:dyDescent="0.35">
      <c r="D161" s="1">
        <v>41640</v>
      </c>
      <c r="E161">
        <v>63139217</v>
      </c>
    </row>
    <row r="162" spans="4:5" x14ac:dyDescent="0.35">
      <c r="D162" s="1">
        <v>41671</v>
      </c>
      <c r="E162">
        <v>58109870</v>
      </c>
    </row>
    <row r="163" spans="4:5" x14ac:dyDescent="0.35">
      <c r="D163" s="1">
        <v>41699</v>
      </c>
      <c r="E163">
        <v>72764478</v>
      </c>
    </row>
    <row r="164" spans="4:5" x14ac:dyDescent="0.35">
      <c r="D164" s="1">
        <v>41730</v>
      </c>
      <c r="E164">
        <v>68453537</v>
      </c>
    </row>
    <row r="165" spans="4:5" x14ac:dyDescent="0.35">
      <c r="D165" s="1">
        <v>41760</v>
      </c>
      <c r="E165">
        <v>73574534</v>
      </c>
    </row>
    <row r="166" spans="4:5" x14ac:dyDescent="0.35">
      <c r="D166" s="1">
        <v>41791</v>
      </c>
      <c r="E166">
        <v>78467134</v>
      </c>
    </row>
    <row r="167" spans="4:5" x14ac:dyDescent="0.35">
      <c r="D167" s="1">
        <v>41821</v>
      </c>
      <c r="E167">
        <v>81974582</v>
      </c>
    </row>
    <row r="168" spans="4:5" x14ac:dyDescent="0.35">
      <c r="D168" s="1">
        <v>41852</v>
      </c>
      <c r="E168">
        <v>80007787</v>
      </c>
    </row>
    <row r="169" spans="4:5" x14ac:dyDescent="0.35">
      <c r="D169" s="1">
        <v>41883</v>
      </c>
      <c r="E169">
        <v>67203059</v>
      </c>
    </row>
    <row r="170" spans="4:5" x14ac:dyDescent="0.35">
      <c r="D170" s="1">
        <v>41913</v>
      </c>
      <c r="E170">
        <v>69727370</v>
      </c>
    </row>
    <row r="171" spans="4:5" x14ac:dyDescent="0.35">
      <c r="D171" s="1">
        <v>41944</v>
      </c>
      <c r="E171">
        <v>63611195</v>
      </c>
    </row>
    <row r="172" spans="4:5" x14ac:dyDescent="0.35">
      <c r="D172" s="1">
        <v>41974</v>
      </c>
      <c r="E172">
        <v>70967039</v>
      </c>
    </row>
    <row r="173" spans="4:5" x14ac:dyDescent="0.35">
      <c r="D173" s="1">
        <v>42005</v>
      </c>
      <c r="E173">
        <v>64743622</v>
      </c>
    </row>
    <row r="174" spans="4:5" x14ac:dyDescent="0.35">
      <c r="D174" s="1">
        <v>42036</v>
      </c>
      <c r="E174">
        <v>58474896</v>
      </c>
    </row>
    <row r="175" spans="4:5" x14ac:dyDescent="0.35">
      <c r="D175" s="1">
        <v>42064</v>
      </c>
      <c r="E175">
        <v>74237229</v>
      </c>
    </row>
    <row r="176" spans="4:5" x14ac:dyDescent="0.35">
      <c r="D176" s="1">
        <v>42095</v>
      </c>
      <c r="E176">
        <v>71278694</v>
      </c>
    </row>
    <row r="177" spans="4:5" x14ac:dyDescent="0.35">
      <c r="D177" s="1">
        <v>42125</v>
      </c>
      <c r="E177">
        <v>75712694</v>
      </c>
    </row>
    <row r="178" spans="4:5" x14ac:dyDescent="0.35">
      <c r="D178" s="1">
        <v>42156</v>
      </c>
      <c r="E178">
        <v>80063355</v>
      </c>
    </row>
    <row r="179" spans="4:5" x14ac:dyDescent="0.35">
      <c r="D179" s="1">
        <v>42186</v>
      </c>
      <c r="E179">
        <v>84404540</v>
      </c>
    </row>
    <row r="180" spans="4:5" x14ac:dyDescent="0.35">
      <c r="D180" s="1">
        <v>42217</v>
      </c>
      <c r="E180">
        <v>81957560</v>
      </c>
    </row>
    <row r="181" spans="4:5" x14ac:dyDescent="0.35">
      <c r="D181" s="1">
        <v>42248</v>
      </c>
      <c r="E181">
        <v>69028870</v>
      </c>
    </row>
    <row r="182" spans="4:5" x14ac:dyDescent="0.35">
      <c r="D182" s="1">
        <v>42278</v>
      </c>
      <c r="E182">
        <v>71887841</v>
      </c>
    </row>
    <row r="183" spans="4:5" x14ac:dyDescent="0.35">
      <c r="D183" s="1">
        <v>42309</v>
      </c>
      <c r="E183">
        <v>65654285</v>
      </c>
    </row>
    <row r="184" spans="4:5" x14ac:dyDescent="0.35">
      <c r="D184" s="1">
        <v>42339</v>
      </c>
      <c r="E184">
        <v>72233639</v>
      </c>
    </row>
    <row r="185" spans="4:5" x14ac:dyDescent="0.35">
      <c r="D185" s="1">
        <v>42370</v>
      </c>
      <c r="E185">
        <v>66538437</v>
      </c>
    </row>
    <row r="186" spans="4:5" x14ac:dyDescent="0.35">
      <c r="D186" s="1">
        <v>42401</v>
      </c>
      <c r="E186">
        <v>60331344</v>
      </c>
    </row>
    <row r="187" spans="4:5" x14ac:dyDescent="0.35">
      <c r="D187" s="1">
        <v>42430</v>
      </c>
      <c r="E187">
        <v>76271051</v>
      </c>
    </row>
    <row r="188" spans="4:5" x14ac:dyDescent="0.35">
      <c r="D188" s="1">
        <v>42461</v>
      </c>
      <c r="E188">
        <v>73607258</v>
      </c>
    </row>
    <row r="189" spans="4:5" x14ac:dyDescent="0.35">
      <c r="D189" s="1">
        <v>42491</v>
      </c>
      <c r="E189">
        <v>78502373</v>
      </c>
    </row>
    <row r="190" spans="4:5" x14ac:dyDescent="0.35">
      <c r="D190" s="1">
        <v>42522</v>
      </c>
      <c r="E190">
        <v>83253406</v>
      </c>
    </row>
    <row r="191" spans="4:5" x14ac:dyDescent="0.35">
      <c r="D191" s="1">
        <v>42552</v>
      </c>
      <c r="E191">
        <v>88951664</v>
      </c>
    </row>
    <row r="192" spans="4:5" x14ac:dyDescent="0.35">
      <c r="D192" s="1">
        <v>42583</v>
      </c>
      <c r="E192">
        <v>85855967</v>
      </c>
    </row>
    <row r="193" spans="4:5" x14ac:dyDescent="0.35">
      <c r="D193" s="1">
        <v>42614</v>
      </c>
      <c r="E193">
        <v>73017733</v>
      </c>
    </row>
    <row r="194" spans="4:5" x14ac:dyDescent="0.35">
      <c r="D194" s="1">
        <v>42644</v>
      </c>
      <c r="E194">
        <v>76678108</v>
      </c>
    </row>
    <row r="195" spans="4:5" x14ac:dyDescent="0.35">
      <c r="D195" s="1">
        <v>42675</v>
      </c>
      <c r="E195">
        <v>70460064</v>
      </c>
    </row>
    <row r="196" spans="4:5" x14ac:dyDescent="0.35">
      <c r="D196" s="1">
        <v>42705</v>
      </c>
      <c r="E196">
        <v>75327877</v>
      </c>
    </row>
    <row r="197" spans="4:5" x14ac:dyDescent="0.35">
      <c r="D197" s="1"/>
    </row>
    <row r="198" spans="4:5" x14ac:dyDescent="0.35">
      <c r="D198" s="1"/>
    </row>
    <row r="199" spans="4:5" x14ac:dyDescent="0.35">
      <c r="D199" s="1"/>
    </row>
    <row r="200" spans="4:5" x14ac:dyDescent="0.35">
      <c r="D200" s="1"/>
    </row>
    <row r="201" spans="4:5" x14ac:dyDescent="0.35">
      <c r="D201" s="1"/>
    </row>
    <row r="202" spans="4:5" x14ac:dyDescent="0.35">
      <c r="D202" s="1"/>
    </row>
    <row r="203" spans="4:5" x14ac:dyDescent="0.35">
      <c r="D203" s="1"/>
    </row>
    <row r="204" spans="4:5" x14ac:dyDescent="0.35">
      <c r="D204" s="1"/>
    </row>
    <row r="205" spans="4:5" x14ac:dyDescent="0.35">
      <c r="D205" s="1"/>
    </row>
    <row r="206" spans="4:5" x14ac:dyDescent="0.35">
      <c r="D206" s="1"/>
    </row>
    <row r="207" spans="4:5" x14ac:dyDescent="0.35">
      <c r="D207" s="1"/>
    </row>
    <row r="208" spans="4:5" x14ac:dyDescent="0.35">
      <c r="D20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forecast sheet</vt:lpstr>
      <vt:lpstr>Through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2018-08-05T11:55:23Z</dcterms:created>
  <dcterms:modified xsi:type="dcterms:W3CDTF">2019-02-26T15:49:20Z</dcterms:modified>
</cp:coreProperties>
</file>