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0"/>
  <workbookPr filterPrivacy="1" defaultThemeVersion="124226"/>
  <xr:revisionPtr revIDLastSave="0" documentId="13_ncr:1_{FDDF9536-4172-9748-9D74-1F654F9745B9}" xr6:coauthVersionLast="47" xr6:coauthVersionMax="47" xr10:uidLastSave="{00000000-0000-0000-0000-000000000000}"/>
  <bookViews>
    <workbookView xWindow="0" yWindow="500" windowWidth="38400" windowHeight="18980" xr2:uid="{00000000-000D-0000-FFFF-FFFF00000000}"/>
  </bookViews>
  <sheets>
    <sheet name="Calculation" sheetId="5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5" l="1"/>
  <c r="H13" i="5"/>
</calcChain>
</file>

<file path=xl/sharedStrings.xml><?xml version="1.0" encoding="utf-8"?>
<sst xmlns="http://schemas.openxmlformats.org/spreadsheetml/2006/main" count="33" uniqueCount="28">
  <si>
    <t>Convertion of Leak rate between different Medium( Helium&amp; Refrigerants)</t>
  </si>
  <si>
    <t>In standard state</t>
  </si>
  <si>
    <t>Concentration of helium(C)：</t>
  </si>
  <si>
    <t>Pressure(Po)：</t>
  </si>
  <si>
    <t>Pa</t>
  </si>
  <si>
    <t>Mpa</t>
  </si>
  <si>
    <t>Dynamic viscosity of the Refrigerants ：</t>
  </si>
  <si>
    <t>Pa*S</t>
  </si>
  <si>
    <t>Temperature(T0)：</t>
  </si>
  <si>
    <t>K</t>
  </si>
  <si>
    <t>Dynamic viscosity of the Helium：</t>
  </si>
  <si>
    <t>Occupied Volume(Vm):</t>
  </si>
  <si>
    <t>L</t>
  </si>
  <si>
    <t>The high pressure of test helium (abs)：</t>
  </si>
  <si>
    <t>Room Temperature：</t>
  </si>
  <si>
    <t>The low pressure of test helium (abs)：</t>
  </si>
  <si>
    <t>Mol. Wt of Refrigerants：</t>
  </si>
  <si>
    <t>The high pressure in working condition (abs)：</t>
  </si>
  <si>
    <t>The low pressure in working condition (abs):</t>
  </si>
  <si>
    <t xml:space="preserve">Convert the leak rate of helium to refrigerants </t>
  </si>
  <si>
    <t>Leak Rate of Helium(Sensata Production Line)：</t>
  </si>
  <si>
    <t>mBarL/s</t>
  </si>
  <si>
    <t>Leak Rate of Refrigerants：</t>
  </si>
  <si>
    <t>Pa*m³/s</t>
  </si>
  <si>
    <t>Annual leakage rate：</t>
  </si>
  <si>
    <t>g/a</t>
  </si>
  <si>
    <t>Input</t>
  </si>
  <si>
    <t>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</si>
</sst>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"/>
  </numFmts>
  <fonts count="3">
    <font>
      <sz val="11"/>
      <color theme="1"/>
      <name val="宋体"/>
      <family val="2"/>
      <scheme val="minor"/>
    </font>
    <font>
      <b/>
      <sz val="12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2" borderId="1" xfId="0" applyFill="1" applyBorder="1"/>
    <xf numFmtId="0" fontId="0" fillId="0" borderId="5" xfId="0" applyBorder="1"/>
    <xf numFmtId="0" fontId="0" fillId="0" borderId="7" xfId="0" applyBorder="1"/>
    <xf numFmtId="0" fontId="0" fillId="0" borderId="9" xfId="0" applyBorder="1"/>
    <xf numFmtId="0" fontId="0" fillId="3" borderId="11" xfId="0" applyFill="1" applyBorder="1"/>
    <xf numFmtId="0" fontId="0" fillId="2" borderId="0" xfId="0" applyFill="1"/>
    <xf numFmtId="0" fontId="0" fillId="0" borderId="4" xfId="0" applyBorder="1"/>
    <xf numFmtId="0" fontId="0" fillId="5" borderId="16" xfId="0" applyFill="1" applyBorder="1"/>
    <xf numFmtId="0" fontId="0" fillId="5" borderId="1" xfId="0" applyFill="1" applyBorder="1"/>
    <xf numFmtId="9" fontId="0" fillId="2" borderId="1" xfId="0" applyNumberFormat="1" applyFill="1" applyBorder="1"/>
    <xf numFmtId="11" fontId="0" fillId="2" borderId="1" xfId="0" applyNumberFormat="1" applyFill="1" applyBorder="1"/>
    <xf numFmtId="0" fontId="0" fillId="5" borderId="6" xfId="0" applyFill="1" applyBorder="1"/>
    <xf numFmtId="0" fontId="0" fillId="5" borderId="7" xfId="0" applyFill="1" applyBorder="1"/>
    <xf numFmtId="11" fontId="0" fillId="2" borderId="19" xfId="0" applyNumberFormat="1" applyFill="1" applyBorder="1"/>
    <xf numFmtId="0" fontId="0" fillId="4" borderId="13" xfId="0" applyFill="1" applyBorder="1"/>
    <xf numFmtId="0" fontId="0" fillId="4" borderId="15" xfId="0" applyFill="1" applyBorder="1"/>
    <xf numFmtId="2" fontId="0" fillId="0" borderId="0" xfId="0" applyNumberFormat="1"/>
    <xf numFmtId="11" fontId="0" fillId="6" borderId="8" xfId="0" applyNumberFormat="1" applyFill="1" applyBorder="1"/>
    <xf numFmtId="176" fontId="0" fillId="6" borderId="8" xfId="0" applyNumberFormat="1" applyFill="1" applyBorder="1"/>
    <xf numFmtId="0" fontId="0" fillId="6" borderId="0" xfId="0" applyFill="1"/>
    <xf numFmtId="0" fontId="0" fillId="3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5" borderId="2" xfId="0" applyFill="1" applyBorder="1" applyAlignment="1">
      <alignment horizontal="left"/>
    </xf>
    <xf numFmtId="0" fontId="0" fillId="5" borderId="3" xfId="0" applyFill="1" applyBorder="1" applyAlignment="1">
      <alignment horizontal="left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5" borderId="12" xfId="0" applyFill="1" applyBorder="1" applyAlignment="1">
      <alignment horizontal="left" wrapText="1"/>
    </xf>
    <xf numFmtId="0" fontId="0" fillId="5" borderId="3" xfId="0" applyFill="1" applyBorder="1" applyAlignment="1">
      <alignment horizontal="left"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6"/>
  <sheetViews>
    <sheetView showGridLines="0" tabSelected="1" zoomScale="115" zoomScaleNormal="115" workbookViewId="0">
      <selection activeCell="L17" sqref="L17"/>
    </sheetView>
  </sheetViews>
  <sheetFormatPr baseColWidth="10" defaultColWidth="8.83203125" defaultRowHeight="14"/>
  <cols>
    <col min="2" max="2" width="30.6640625" customWidth="1"/>
    <col min="3" max="3" width="13.5" customWidth="1"/>
    <col min="7" max="7" width="14.5" customWidth="1"/>
    <col min="8" max="8" width="12.6640625" customWidth="1"/>
  </cols>
  <sheetData>
    <row r="1" spans="1:10" ht="15.5" customHeight="1" thickBot="1">
      <c r="A1" s="26" t="s">
        <v>0</v>
      </c>
      <c r="B1" s="27"/>
      <c r="C1" s="27"/>
      <c r="D1" s="27"/>
      <c r="E1" s="27"/>
      <c r="F1" s="27"/>
      <c r="G1" s="27"/>
      <c r="H1" s="27"/>
      <c r="I1" s="28"/>
    </row>
    <row r="2" spans="1:10">
      <c r="A2" s="7"/>
      <c r="F2" s="29" t="s">
        <v>1</v>
      </c>
      <c r="G2" s="29"/>
      <c r="H2" s="29"/>
      <c r="I2" s="2"/>
    </row>
    <row r="3" spans="1:10">
      <c r="A3" s="8" t="s">
        <v>2</v>
      </c>
      <c r="B3" s="9"/>
      <c r="C3" s="10">
        <v>0.99</v>
      </c>
      <c r="F3" s="24" t="s">
        <v>3</v>
      </c>
      <c r="G3" s="25"/>
      <c r="H3" s="11">
        <v>101352</v>
      </c>
      <c r="I3" s="2" t="s">
        <v>4</v>
      </c>
    </row>
    <row r="4" spans="1:10">
      <c r="A4" s="8" t="s">
        <v>6</v>
      </c>
      <c r="B4" s="9"/>
      <c r="C4" s="11">
        <v>1.1600000000000001E-5</v>
      </c>
      <c r="D4" t="s">
        <v>7</v>
      </c>
      <c r="F4" s="24" t="s">
        <v>8</v>
      </c>
      <c r="G4" s="25"/>
      <c r="H4" s="1">
        <v>273</v>
      </c>
      <c r="I4" s="2" t="s">
        <v>9</v>
      </c>
    </row>
    <row r="5" spans="1:10">
      <c r="A5" s="8" t="s">
        <v>10</v>
      </c>
      <c r="B5" s="9"/>
      <c r="C5" s="11">
        <v>1.9400000000000001E-5</v>
      </c>
      <c r="D5" t="s">
        <v>7</v>
      </c>
      <c r="F5" s="9" t="s">
        <v>11</v>
      </c>
      <c r="G5" s="9"/>
      <c r="H5" s="1">
        <v>22.413830000000001</v>
      </c>
      <c r="I5" s="2" t="s">
        <v>12</v>
      </c>
    </row>
    <row r="6" spans="1:10" ht="15" customHeight="1">
      <c r="A6" s="30" t="s">
        <v>13</v>
      </c>
      <c r="B6" s="31"/>
      <c r="C6" s="1">
        <v>3</v>
      </c>
      <c r="D6" t="s">
        <v>5</v>
      </c>
      <c r="F6" s="24" t="s">
        <v>14</v>
      </c>
      <c r="G6" s="25"/>
      <c r="H6" s="1">
        <v>298</v>
      </c>
      <c r="I6" s="2" t="s">
        <v>9</v>
      </c>
    </row>
    <row r="7" spans="1:10">
      <c r="A7" s="8" t="s">
        <v>15</v>
      </c>
      <c r="B7" s="9"/>
      <c r="C7" s="1">
        <v>0.1</v>
      </c>
      <c r="D7" t="s">
        <v>5</v>
      </c>
      <c r="F7" s="9" t="s">
        <v>16</v>
      </c>
      <c r="G7" s="9"/>
      <c r="H7" s="1">
        <v>102</v>
      </c>
      <c r="I7" s="2"/>
    </row>
    <row r="8" spans="1:10">
      <c r="A8" s="8" t="s">
        <v>17</v>
      </c>
      <c r="B8" s="9"/>
      <c r="C8" s="1">
        <v>4.4000000000000004</v>
      </c>
      <c r="D8" t="s">
        <v>5</v>
      </c>
      <c r="I8" s="2"/>
    </row>
    <row r="9" spans="1:10">
      <c r="A9" s="8" t="s">
        <v>18</v>
      </c>
      <c r="B9" s="9"/>
      <c r="C9" s="1">
        <v>0.1</v>
      </c>
      <c r="D9" t="s">
        <v>5</v>
      </c>
      <c r="I9" s="2"/>
    </row>
    <row r="10" spans="1:10" ht="15" thickBot="1">
      <c r="A10" s="7"/>
      <c r="I10" s="2"/>
    </row>
    <row r="11" spans="1:10" ht="15" thickBot="1">
      <c r="A11" s="21" t="s">
        <v>19</v>
      </c>
      <c r="B11" s="22"/>
      <c r="C11" s="23"/>
      <c r="D11" s="23"/>
      <c r="E11" s="23"/>
      <c r="F11" s="23"/>
      <c r="G11" s="23"/>
      <c r="H11" s="23"/>
      <c r="I11" s="5"/>
    </row>
    <row r="12" spans="1:10" ht="15" thickBot="1">
      <c r="A12" s="15" t="s">
        <v>20</v>
      </c>
      <c r="B12" s="16"/>
      <c r="C12" s="14">
        <v>1.0000000000000001E-5</v>
      </c>
      <c r="D12" t="s">
        <v>21</v>
      </c>
      <c r="I12" s="2"/>
    </row>
    <row r="13" spans="1:10" ht="15" thickBot="1">
      <c r="A13" s="12" t="s">
        <v>22</v>
      </c>
      <c r="B13" s="13"/>
      <c r="C13" s="18">
        <f>C12*0.1/(C3*(C4/C5)*((C6*C6-C7*C7)/(C8*C8-C9*C9)))</f>
        <v>3.6360498080416777E-6</v>
      </c>
      <c r="D13" s="3" t="s">
        <v>23</v>
      </c>
      <c r="E13" s="3"/>
      <c r="F13" s="13" t="s">
        <v>24</v>
      </c>
      <c r="G13" s="13"/>
      <c r="H13" s="19">
        <f>C13*H7*3600*24*365*H4/(H3*H5*0.001*H6) *0.277</f>
        <v>1.3065148720370354</v>
      </c>
      <c r="I13" s="4" t="s">
        <v>25</v>
      </c>
      <c r="J13" s="17"/>
    </row>
    <row r="15" spans="1:10">
      <c r="A15" s="6" t="s">
        <v>26</v>
      </c>
    </row>
    <row r="16" spans="1:10">
      <c r="A16" s="20" t="s">
        <v>27</v>
      </c>
    </row>
  </sheetData>
  <mergeCells count="7">
    <mergeCell ref="A11:H11"/>
    <mergeCell ref="F4:G4"/>
    <mergeCell ref="A1:I1"/>
    <mergeCell ref="F2:H2"/>
    <mergeCell ref="F3:G3"/>
    <mergeCell ref="A6:B6"/>
    <mergeCell ref="F6:G6"/>
  </mergeCells>
  <phoneticPr fontId="2" type="noConversion"/>
  <pageMargins left="0.7" right="0.7" top="0.75" bottom="0.75" header="0.3" footer="0.3"/>
  <pageSetup paperSize="9" orientation="portrait" r:id="rId1"/>
  <headerFooter>
    <oddHeader>&amp;L&amp;"Calibri"&amp;10&amp;K000000 INTERNAL&amp;1#_x000D_</oddHeader>
  </headerFooter>
</worksheet>
</file>

<file path=docMetadata/LabelInfo.xml><?xml version="1.0" encoding="utf-8"?>
<clbl:labelList xmlns:clbl="http://schemas.microsoft.com/office/2020/mipLabelMetadata">
  <clbl:label id="{b0ff92c5-92ff-43fe-a760-6a9303f9073d}" enabled="1" method="Standard" siteId="{1272ef7d-0a4c-4c35-8f4b-416e283c5d59}" contentBits="3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Calculation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2025-07-13T05:29:43Z</dcterms:modified>
  <cp:category/>
  <cp:contentStatus/>
</cp:coreProperties>
</file>